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E4BA723-5C09-4517-BF0E-2330604C3B1D}" xr6:coauthVersionLast="43" xr6:coauthVersionMax="43" xr10:uidLastSave="{00000000-0000-0000-0000-000000000000}"/>
  <bookViews>
    <workbookView xWindow="-120" yWindow="-120" windowWidth="24240" windowHeight="13140" tabRatio="966" firstSheet="1" activeTab="1" xr2:uid="{00000000-000D-0000-FFFF-FFFF00000000}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r:id="rId6"/>
    <sheet name="男子一覧表 " sheetId="47" state="hidden" r:id="rId7"/>
    <sheet name="男子一覧表 (mac)" sheetId="55" state="hidden" r:id="rId8"/>
    <sheet name="男子一覧表 （印刷）" sheetId="57" state="hidden" r:id="rId9"/>
    <sheet name="女子種目選択" sheetId="16" r:id="rId10"/>
    <sheet name="女子記録入力" sheetId="35" r:id="rId11"/>
    <sheet name="女子リレー入力" sheetId="40" r:id="rId12"/>
    <sheet name="女子一覧表 " sheetId="52" state="hidden" r:id="rId13"/>
    <sheet name="女子一覧表 (mac)" sheetId="56" state="hidden" r:id="rId14"/>
    <sheet name="女子一覧表 （印刷）" sheetId="58" state="hidden" r:id="rId15"/>
    <sheet name="csv (張付)" sheetId="28" r:id="rId16"/>
    <sheet name="team.csv (張付)" sheetId="39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</sheets>
  <externalReferences>
    <externalReference r:id="rId30"/>
    <externalReference r:id="rId31"/>
    <externalReference r:id="rId32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45" l="1"/>
  <c r="H2" i="5" l="1"/>
  <c r="K2" i="21"/>
  <c r="C2" i="5" s="1"/>
  <c r="K30" i="21"/>
  <c r="C30" i="5" s="1"/>
  <c r="B1" i="45"/>
  <c r="G1" i="45" s="1"/>
  <c r="B7" i="34" s="1"/>
  <c r="J53" i="16"/>
  <c r="K52" i="26" s="1"/>
  <c r="K53" i="16"/>
  <c r="L52" i="26" s="1"/>
  <c r="L53" i="16"/>
  <c r="M52" i="26" s="1"/>
  <c r="C652" i="26" s="1"/>
  <c r="F652" i="26" s="1"/>
  <c r="M53" i="16"/>
  <c r="N52" i="26" s="1"/>
  <c r="N53" i="16"/>
  <c r="O52" i="26" s="1"/>
  <c r="J52" i="16"/>
  <c r="K51" i="26" s="1"/>
  <c r="K52" i="16"/>
  <c r="L51" i="26" s="1"/>
  <c r="C451" i="26" s="1"/>
  <c r="F451" i="26" s="1"/>
  <c r="L52" i="16"/>
  <c r="M51" i="26" s="1"/>
  <c r="M52" i="16"/>
  <c r="N51" i="26" s="1"/>
  <c r="N52" i="16"/>
  <c r="O51" i="26" s="1"/>
  <c r="J51" i="16"/>
  <c r="K50" i="26" s="1"/>
  <c r="K51" i="16"/>
  <c r="L50" i="26" s="1"/>
  <c r="L51" i="16"/>
  <c r="M50" i="26" s="1"/>
  <c r="M51" i="16"/>
  <c r="N50" i="26" s="1"/>
  <c r="N51" i="16"/>
  <c r="O50" i="26" s="1"/>
  <c r="C1050" i="26" s="1"/>
  <c r="F1050" i="26" s="1"/>
  <c r="J50" i="16"/>
  <c r="K49" i="26" s="1"/>
  <c r="K50" i="16"/>
  <c r="L49" i="26" s="1"/>
  <c r="L50" i="16"/>
  <c r="M49" i="26" s="1"/>
  <c r="M50" i="16"/>
  <c r="N49" i="26" s="1"/>
  <c r="C849" i="26" s="1"/>
  <c r="F849" i="26" s="1"/>
  <c r="N50" i="16"/>
  <c r="O49" i="26" s="1"/>
  <c r="J49" i="16"/>
  <c r="K48" i="26" s="1"/>
  <c r="C248" i="26" s="1"/>
  <c r="K49" i="16"/>
  <c r="L48" i="26" s="1"/>
  <c r="L49" i="16"/>
  <c r="M48" i="26" s="1"/>
  <c r="C648" i="26" s="1"/>
  <c r="F648" i="26" s="1"/>
  <c r="M49" i="16"/>
  <c r="N48" i="26" s="1"/>
  <c r="C848" i="26" s="1"/>
  <c r="F848" i="26" s="1"/>
  <c r="N49" i="16"/>
  <c r="O48" i="26" s="1"/>
  <c r="J48" i="16"/>
  <c r="K47" i="26" s="1"/>
  <c r="K48" i="16"/>
  <c r="L47" i="26" s="1"/>
  <c r="C447" i="26" s="1"/>
  <c r="F447" i="26" s="1"/>
  <c r="L48" i="16"/>
  <c r="M47" i="26" s="1"/>
  <c r="M48" i="16"/>
  <c r="N47" i="26" s="1"/>
  <c r="C847" i="26" s="1"/>
  <c r="F847" i="26" s="1"/>
  <c r="N48" i="16"/>
  <c r="O47" i="26" s="1"/>
  <c r="J47" i="16"/>
  <c r="K46" i="26" s="1"/>
  <c r="C246" i="26" s="1"/>
  <c r="K47" i="16"/>
  <c r="L46" i="26" s="1"/>
  <c r="C446" i="26" s="1"/>
  <c r="F446" i="26" s="1"/>
  <c r="L47" i="16"/>
  <c r="M46" i="26" s="1"/>
  <c r="M47" i="16"/>
  <c r="N46" i="26" s="1"/>
  <c r="N47" i="16"/>
  <c r="O46" i="26" s="1"/>
  <c r="C1046" i="26" s="1"/>
  <c r="F1046" i="26" s="1"/>
  <c r="J46" i="16"/>
  <c r="K45" i="26" s="1"/>
  <c r="C245" i="26" s="1"/>
  <c r="F245" i="26" s="1"/>
  <c r="K46" i="16"/>
  <c r="L45" i="26" s="1"/>
  <c r="L46" i="16"/>
  <c r="M45" i="26" s="1"/>
  <c r="M46" i="16"/>
  <c r="N45" i="26" s="1"/>
  <c r="C845" i="26" s="1"/>
  <c r="F845" i="26" s="1"/>
  <c r="N46" i="16"/>
  <c r="O45" i="26" s="1"/>
  <c r="J45" i="16"/>
  <c r="K44" i="26" s="1"/>
  <c r="K45" i="16"/>
  <c r="L44" i="26" s="1"/>
  <c r="L45" i="16"/>
  <c r="M44" i="26" s="1"/>
  <c r="C644" i="26" s="1"/>
  <c r="F644" i="26" s="1"/>
  <c r="M45" i="16"/>
  <c r="N44" i="26" s="1"/>
  <c r="N45" i="16"/>
  <c r="O44" i="26" s="1"/>
  <c r="J44" i="16"/>
  <c r="K43" i="26" s="1"/>
  <c r="K44" i="16"/>
  <c r="L43" i="26" s="1"/>
  <c r="C443" i="26" s="1"/>
  <c r="F443" i="26" s="1"/>
  <c r="L44" i="16"/>
  <c r="M43" i="26" s="1"/>
  <c r="M44" i="16"/>
  <c r="N43" i="26" s="1"/>
  <c r="C843" i="26" s="1"/>
  <c r="N44" i="16"/>
  <c r="O43" i="26" s="1"/>
  <c r="J43" i="16"/>
  <c r="K42" i="26" s="1"/>
  <c r="C242" i="26" s="1"/>
  <c r="F242" i="26" s="1"/>
  <c r="K43" i="16"/>
  <c r="L42" i="26" s="1"/>
  <c r="L43" i="16"/>
  <c r="M42" i="26" s="1"/>
  <c r="M43" i="16"/>
  <c r="N42" i="26" s="1"/>
  <c r="N43" i="16"/>
  <c r="O42" i="26" s="1"/>
  <c r="C1042" i="26" s="1"/>
  <c r="F1042" i="26" s="1"/>
  <c r="J42" i="16"/>
  <c r="K41" i="26" s="1"/>
  <c r="K42" i="16"/>
  <c r="L41" i="26" s="1"/>
  <c r="L42" i="16"/>
  <c r="M41" i="26" s="1"/>
  <c r="M42" i="16"/>
  <c r="N41" i="26" s="1"/>
  <c r="C841" i="26" s="1"/>
  <c r="N42" i="16"/>
  <c r="O41" i="26" s="1"/>
  <c r="C1041" i="26" s="1"/>
  <c r="F1041" i="26" s="1"/>
  <c r="J41" i="16"/>
  <c r="K40" i="26" s="1"/>
  <c r="K41" i="16"/>
  <c r="L40" i="26" s="1"/>
  <c r="L41" i="16"/>
  <c r="M40" i="26" s="1"/>
  <c r="C640" i="26" s="1"/>
  <c r="F640" i="26" s="1"/>
  <c r="M41" i="16"/>
  <c r="N40" i="26" s="1"/>
  <c r="C840" i="26" s="1"/>
  <c r="F840" i="26" s="1"/>
  <c r="N41" i="16"/>
  <c r="O40" i="26" s="1"/>
  <c r="J40" i="16"/>
  <c r="K39" i="26" s="1"/>
  <c r="K40" i="16"/>
  <c r="L39" i="26" s="1"/>
  <c r="C439" i="26" s="1"/>
  <c r="F439" i="26" s="1"/>
  <c r="L40" i="16"/>
  <c r="M39" i="26" s="1"/>
  <c r="C639" i="26" s="1"/>
  <c r="F639" i="26" s="1"/>
  <c r="M40" i="16"/>
  <c r="N39" i="26" s="1"/>
  <c r="N40" i="16"/>
  <c r="O39" i="26" s="1"/>
  <c r="J39" i="16"/>
  <c r="K38" i="26" s="1"/>
  <c r="C238" i="26" s="1"/>
  <c r="F238" i="26" s="1"/>
  <c r="K39" i="16"/>
  <c r="L38" i="26" s="1"/>
  <c r="L39" i="16"/>
  <c r="M38" i="26" s="1"/>
  <c r="M39" i="16"/>
  <c r="N38" i="26" s="1"/>
  <c r="N39" i="16"/>
  <c r="O38" i="26" s="1"/>
  <c r="C1038" i="26" s="1"/>
  <c r="F1038" i="26" s="1"/>
  <c r="J38" i="16"/>
  <c r="K37" i="26" s="1"/>
  <c r="K38" i="16"/>
  <c r="L37" i="26" s="1"/>
  <c r="L38" i="16"/>
  <c r="M37" i="26" s="1"/>
  <c r="M38" i="16"/>
  <c r="N37" i="26" s="1"/>
  <c r="N38" i="16"/>
  <c r="O37" i="26" s="1"/>
  <c r="J37" i="16"/>
  <c r="K36" i="26" s="1"/>
  <c r="K37" i="16"/>
  <c r="L36" i="26" s="1"/>
  <c r="L37" i="16"/>
  <c r="M36" i="26" s="1"/>
  <c r="C636" i="26" s="1"/>
  <c r="F636" i="26" s="1"/>
  <c r="M37" i="16"/>
  <c r="N36" i="26" s="1"/>
  <c r="C836" i="26" s="1"/>
  <c r="F836" i="26" s="1"/>
  <c r="N37" i="16"/>
  <c r="O36" i="26" s="1"/>
  <c r="J36" i="16"/>
  <c r="K35" i="26" s="1"/>
  <c r="K36" i="16"/>
  <c r="L35" i="26" s="1"/>
  <c r="C435" i="26" s="1"/>
  <c r="F435" i="26" s="1"/>
  <c r="L36" i="16"/>
  <c r="M35" i="26" s="1"/>
  <c r="M36" i="16"/>
  <c r="N35" i="26" s="1"/>
  <c r="N36" i="16"/>
  <c r="O35" i="26" s="1"/>
  <c r="J35" i="16"/>
  <c r="K34" i="26" s="1"/>
  <c r="C234" i="26" s="1"/>
  <c r="F234" i="26" s="1"/>
  <c r="K35" i="16"/>
  <c r="L34" i="26" s="1"/>
  <c r="L35" i="16"/>
  <c r="M34" i="26" s="1"/>
  <c r="M35" i="16"/>
  <c r="N34" i="26" s="1"/>
  <c r="N35" i="16"/>
  <c r="O34" i="26" s="1"/>
  <c r="C1034" i="26" s="1"/>
  <c r="F1034" i="26" s="1"/>
  <c r="J34" i="16"/>
  <c r="K33" i="26" s="1"/>
  <c r="K34" i="16"/>
  <c r="L33" i="26" s="1"/>
  <c r="L34" i="16"/>
  <c r="M33" i="26" s="1"/>
  <c r="C633" i="26" s="1"/>
  <c r="F633" i="26" s="1"/>
  <c r="M34" i="16"/>
  <c r="N33" i="26" s="1"/>
  <c r="N34" i="16"/>
  <c r="O33" i="26" s="1"/>
  <c r="J33" i="16"/>
  <c r="K32" i="26" s="1"/>
  <c r="K33" i="16"/>
  <c r="L32" i="26" s="1"/>
  <c r="L33" i="16"/>
  <c r="M32" i="26" s="1"/>
  <c r="M33" i="16"/>
  <c r="N32" i="26" s="1"/>
  <c r="C832" i="26" s="1"/>
  <c r="F832" i="26" s="1"/>
  <c r="N33" i="16"/>
  <c r="O32" i="26" s="1"/>
  <c r="C1032" i="26" s="1"/>
  <c r="F1032" i="26" s="1"/>
  <c r="J32" i="16"/>
  <c r="K31" i="26" s="1"/>
  <c r="K32" i="16"/>
  <c r="L31" i="26" s="1"/>
  <c r="C431" i="26" s="1"/>
  <c r="F431" i="26" s="1"/>
  <c r="L32" i="16"/>
  <c r="M31" i="26" s="1"/>
  <c r="M32" i="16"/>
  <c r="N31" i="26" s="1"/>
  <c r="N32" i="16"/>
  <c r="O31" i="26" s="1"/>
  <c r="J31" i="16"/>
  <c r="K30" i="26" s="1"/>
  <c r="C230" i="26" s="1"/>
  <c r="F230" i="26" s="1"/>
  <c r="K31" i="16"/>
  <c r="L30" i="26" s="1"/>
  <c r="C430" i="26" s="1"/>
  <c r="L31" i="16"/>
  <c r="M30" i="26" s="1"/>
  <c r="C630" i="26" s="1"/>
  <c r="F630" i="26" s="1"/>
  <c r="M31" i="16"/>
  <c r="N30" i="26" s="1"/>
  <c r="N31" i="16"/>
  <c r="O30" i="26" s="1"/>
  <c r="C1030" i="26" s="1"/>
  <c r="F1030" i="26" s="1"/>
  <c r="J30" i="16"/>
  <c r="K29" i="26" s="1"/>
  <c r="C229" i="26" s="1"/>
  <c r="F229" i="26" s="1"/>
  <c r="K30" i="16"/>
  <c r="L29" i="26" s="1"/>
  <c r="L30" i="16"/>
  <c r="M29" i="26" s="1"/>
  <c r="M30" i="16"/>
  <c r="N29" i="26" s="1"/>
  <c r="N30" i="16"/>
  <c r="O29" i="26" s="1"/>
  <c r="C1029" i="26" s="1"/>
  <c r="F1029" i="26" s="1"/>
  <c r="J29" i="16"/>
  <c r="K28" i="26" s="1"/>
  <c r="K29" i="16"/>
  <c r="L28" i="26" s="1"/>
  <c r="L29" i="16"/>
  <c r="M28" i="26" s="1"/>
  <c r="C628" i="26" s="1"/>
  <c r="F628" i="26" s="1"/>
  <c r="M29" i="16"/>
  <c r="N28" i="26" s="1"/>
  <c r="C828" i="26" s="1"/>
  <c r="F828" i="26" s="1"/>
  <c r="N29" i="16"/>
  <c r="O28" i="26" s="1"/>
  <c r="J28" i="16"/>
  <c r="K27" i="26" s="1"/>
  <c r="K28" i="16"/>
  <c r="L27" i="26" s="1"/>
  <c r="S26" i="27" s="1"/>
  <c r="S226" i="20" s="1"/>
  <c r="L28" i="16"/>
  <c r="M27" i="26" s="1"/>
  <c r="C627" i="26" s="1"/>
  <c r="F627" i="26" s="1"/>
  <c r="M28" i="16"/>
  <c r="N27" i="26" s="1"/>
  <c r="N28" i="16"/>
  <c r="O27" i="26" s="1"/>
  <c r="J27" i="16"/>
  <c r="K26" i="26" s="1"/>
  <c r="C226" i="26" s="1"/>
  <c r="F226" i="26" s="1"/>
  <c r="K27" i="16"/>
  <c r="L26" i="26" s="1"/>
  <c r="S25" i="27" s="1"/>
  <c r="S225" i="20" s="1"/>
  <c r="L27" i="16"/>
  <c r="M26" i="26" s="1"/>
  <c r="W25" i="27" s="1"/>
  <c r="W225" i="20" s="1"/>
  <c r="M27" i="16"/>
  <c r="N26" i="26" s="1"/>
  <c r="N27" i="16"/>
  <c r="O26" i="26" s="1"/>
  <c r="C1026" i="26" s="1"/>
  <c r="F1026" i="26" s="1"/>
  <c r="J26" i="16"/>
  <c r="K25" i="26" s="1"/>
  <c r="O24" i="27" s="1"/>
  <c r="O224" i="20" s="1"/>
  <c r="K26" i="16"/>
  <c r="L25" i="26" s="1"/>
  <c r="L26" i="16"/>
  <c r="M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C824" i="26" s="1"/>
  <c r="F824" i="26" s="1"/>
  <c r="N25" i="16"/>
  <c r="O24" i="26" s="1"/>
  <c r="AE23" i="27" s="1"/>
  <c r="AE223" i="20" s="1"/>
  <c r="J24" i="16"/>
  <c r="K23" i="26" s="1"/>
  <c r="K24" i="16"/>
  <c r="L23" i="26" s="1"/>
  <c r="S22" i="27" s="1"/>
  <c r="S222" i="20" s="1"/>
  <c r="L24" i="16"/>
  <c r="M23" i="26" s="1"/>
  <c r="M24" i="16"/>
  <c r="N23" i="26" s="1"/>
  <c r="N24" i="16"/>
  <c r="O23" i="26" s="1"/>
  <c r="J23" i="16"/>
  <c r="K22" i="26" s="1"/>
  <c r="C222" i="26" s="1"/>
  <c r="F222" i="26" s="1"/>
  <c r="K23" i="16"/>
  <c r="L22" i="26" s="1"/>
  <c r="S21" i="27" s="1"/>
  <c r="S221" i="20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N22" i="16"/>
  <c r="O21" i="26" s="1"/>
  <c r="J21" i="16"/>
  <c r="K20" i="26" s="1"/>
  <c r="K21" i="16"/>
  <c r="L20" i="26" s="1"/>
  <c r="L21" i="16"/>
  <c r="M20" i="26" s="1"/>
  <c r="C620" i="26" s="1"/>
  <c r="F620" i="26" s="1"/>
  <c r="M21" i="16"/>
  <c r="N20" i="26" s="1"/>
  <c r="N21" i="16"/>
  <c r="O20" i="26" s="1"/>
  <c r="J20" i="16"/>
  <c r="K19" i="26" s="1"/>
  <c r="K20" i="16"/>
  <c r="L19" i="26" s="1"/>
  <c r="C419" i="26" s="1"/>
  <c r="F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K16" i="16"/>
  <c r="L15" i="26" s="1"/>
  <c r="C415" i="26" s="1"/>
  <c r="F415" i="26" s="1"/>
  <c r="L16" i="16"/>
  <c r="M15" i="26" s="1"/>
  <c r="W14" i="27" s="1"/>
  <c r="W214" i="20" s="1"/>
  <c r="M16" i="16"/>
  <c r="N15" i="26" s="1"/>
  <c r="AA14" i="27" s="1"/>
  <c r="AA214" i="20" s="1"/>
  <c r="N16" i="16"/>
  <c r="O15" i="26" s="1"/>
  <c r="J15" i="16"/>
  <c r="K14" i="26" s="1"/>
  <c r="K15" i="16"/>
  <c r="L14" i="26" s="1"/>
  <c r="S13" i="27" s="1"/>
  <c r="S213" i="20" s="1"/>
  <c r="L15" i="16"/>
  <c r="M14" i="26" s="1"/>
  <c r="C614" i="26" s="1"/>
  <c r="F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M14" i="16"/>
  <c r="N13" i="26" s="1"/>
  <c r="AA12" i="27" s="1"/>
  <c r="AA212" i="20" s="1"/>
  <c r="N14" i="16"/>
  <c r="O13" i="26" s="1"/>
  <c r="J13" i="16"/>
  <c r="K12" i="26" s="1"/>
  <c r="K13" i="16"/>
  <c r="L12" i="26" s="1"/>
  <c r="L13" i="16"/>
  <c r="M12" i="26" s="1"/>
  <c r="C612" i="26" s="1"/>
  <c r="F612" i="26" s="1"/>
  <c r="M13" i="16"/>
  <c r="N12" i="26" s="1"/>
  <c r="C812" i="26" s="1"/>
  <c r="F812" i="26" s="1"/>
  <c r="N13" i="16"/>
  <c r="O12" i="26" s="1"/>
  <c r="J12" i="16"/>
  <c r="K11" i="26" s="1"/>
  <c r="K12" i="16"/>
  <c r="L11" i="26" s="1"/>
  <c r="S10" i="27" s="1"/>
  <c r="S210" i="20" s="1"/>
  <c r="L12" i="16"/>
  <c r="M11" i="26" s="1"/>
  <c r="C611" i="26" s="1"/>
  <c r="F611" i="26" s="1"/>
  <c r="M12" i="16"/>
  <c r="N11" i="26" s="1"/>
  <c r="N12" i="16"/>
  <c r="O11" i="26" s="1"/>
  <c r="J11" i="16"/>
  <c r="K10" i="26" s="1"/>
  <c r="O9" i="27" s="1"/>
  <c r="O209" i="20" s="1"/>
  <c r="K11" i="16"/>
  <c r="L10" i="26" s="1"/>
  <c r="C410" i="26" s="1"/>
  <c r="F4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F1008" i="26" s="1"/>
  <c r="J8" i="16"/>
  <c r="K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J7" i="16"/>
  <c r="K6" i="26" s="1"/>
  <c r="K7" i="16"/>
  <c r="L6" i="26" s="1"/>
  <c r="S5" i="27" s="1"/>
  <c r="S205" i="20" s="1"/>
  <c r="L7" i="16"/>
  <c r="M6" i="26" s="1"/>
  <c r="M7" i="16"/>
  <c r="N6" i="26" s="1"/>
  <c r="N7" i="16"/>
  <c r="O6" i="26" s="1"/>
  <c r="J6" i="16"/>
  <c r="K5" i="26" s="1"/>
  <c r="K6" i="16"/>
  <c r="L5" i="26" s="1"/>
  <c r="S4" i="27" s="1"/>
  <c r="S204" i="20" s="1"/>
  <c r="L6" i="16"/>
  <c r="M5" i="26" s="1"/>
  <c r="M6" i="16"/>
  <c r="N5" i="26" s="1"/>
  <c r="C805" i="26" s="1"/>
  <c r="F805" i="26" s="1"/>
  <c r="N6" i="16"/>
  <c r="O5" i="26" s="1"/>
  <c r="C1005" i="26" s="1"/>
  <c r="F1005" i="26" s="1"/>
  <c r="J5" i="16"/>
  <c r="K4" i="26" s="1"/>
  <c r="C204" i="26" s="1"/>
  <c r="K5" i="16"/>
  <c r="L4" i="26" s="1"/>
  <c r="L5" i="16"/>
  <c r="M4" i="26" s="1"/>
  <c r="M5" i="16"/>
  <c r="N4" i="26" s="1"/>
  <c r="N5" i="16"/>
  <c r="O4" i="26" s="1"/>
  <c r="C1004" i="26" s="1"/>
  <c r="F1004" i="26" s="1"/>
  <c r="J4" i="16"/>
  <c r="K3" i="26" s="1"/>
  <c r="K4" i="16"/>
  <c r="L3" i="26" s="1"/>
  <c r="C403" i="26" s="1"/>
  <c r="F403" i="26" s="1"/>
  <c r="L4" i="16"/>
  <c r="M3" i="26" s="1"/>
  <c r="C603" i="26" s="1"/>
  <c r="F603" i="26" s="1"/>
  <c r="M4" i="16"/>
  <c r="N3" i="26" s="1"/>
  <c r="N4" i="16"/>
  <c r="O3" i="26" s="1"/>
  <c r="J53" i="15"/>
  <c r="K52" i="19" s="1"/>
  <c r="K53" i="15"/>
  <c r="L52" i="19" s="1"/>
  <c r="L53" i="15"/>
  <c r="M52" i="19" s="1"/>
  <c r="M53" i="15"/>
  <c r="N52" i="19" s="1"/>
  <c r="N53" i="15"/>
  <c r="O52" i="19" s="1"/>
  <c r="J52" i="15"/>
  <c r="K51" i="19" s="1"/>
  <c r="K52" i="15"/>
  <c r="L51" i="19" s="1"/>
  <c r="L52" i="15"/>
  <c r="M51" i="19" s="1"/>
  <c r="M52" i="15"/>
  <c r="N51" i="19" s="1"/>
  <c r="C851" i="19" s="1"/>
  <c r="F851" i="19" s="1"/>
  <c r="N52" i="15"/>
  <c r="O51" i="19" s="1"/>
  <c r="J51" i="15"/>
  <c r="K50" i="19" s="1"/>
  <c r="K51" i="15"/>
  <c r="L50" i="19" s="1"/>
  <c r="L51" i="15"/>
  <c r="M50" i="19" s="1"/>
  <c r="C650" i="19" s="1"/>
  <c r="F650" i="19" s="1"/>
  <c r="M51" i="15"/>
  <c r="N50" i="19" s="1"/>
  <c r="N51" i="15"/>
  <c r="O50" i="19" s="1"/>
  <c r="J50" i="15"/>
  <c r="K49" i="19" s="1"/>
  <c r="K50" i="15"/>
  <c r="L49" i="19" s="1"/>
  <c r="C449" i="19" s="1"/>
  <c r="F449" i="19" s="1"/>
  <c r="L50" i="15"/>
  <c r="M49" i="19" s="1"/>
  <c r="M50" i="15"/>
  <c r="N49" i="19" s="1"/>
  <c r="N50" i="15"/>
  <c r="O49" i="19" s="1"/>
  <c r="J49" i="15"/>
  <c r="K48" i="19" s="1"/>
  <c r="K49" i="15"/>
  <c r="L48" i="19" s="1"/>
  <c r="C448" i="19" s="1"/>
  <c r="F448" i="19" s="1"/>
  <c r="L49" i="15"/>
  <c r="M48" i="19" s="1"/>
  <c r="M49" i="15"/>
  <c r="N48" i="19" s="1"/>
  <c r="N49" i="15"/>
  <c r="O48" i="19" s="1"/>
  <c r="J48" i="15"/>
  <c r="K47" i="19" s="1"/>
  <c r="K48" i="15"/>
  <c r="L47" i="19" s="1"/>
  <c r="L48" i="15"/>
  <c r="M47" i="19" s="1"/>
  <c r="M48" i="15"/>
  <c r="N47" i="19" s="1"/>
  <c r="C847" i="19" s="1"/>
  <c r="F847" i="19" s="1"/>
  <c r="N48" i="15"/>
  <c r="O47" i="19" s="1"/>
  <c r="C1047" i="19" s="1"/>
  <c r="F1047" i="19" s="1"/>
  <c r="J47" i="15"/>
  <c r="K46" i="19" s="1"/>
  <c r="K47" i="15"/>
  <c r="L46" i="19" s="1"/>
  <c r="L47" i="15"/>
  <c r="M46" i="19" s="1"/>
  <c r="C646" i="19" s="1"/>
  <c r="F646" i="19" s="1"/>
  <c r="M47" i="15"/>
  <c r="N46" i="19" s="1"/>
  <c r="C846" i="19" s="1"/>
  <c r="F846" i="19" s="1"/>
  <c r="N47" i="15"/>
  <c r="O46" i="19" s="1"/>
  <c r="J46" i="15"/>
  <c r="K45" i="19" s="1"/>
  <c r="K46" i="15"/>
  <c r="L45" i="19" s="1"/>
  <c r="C445" i="19" s="1"/>
  <c r="F445" i="19" s="1"/>
  <c r="L46" i="15"/>
  <c r="M45" i="19" s="1"/>
  <c r="C645" i="19" s="1"/>
  <c r="F645" i="19" s="1"/>
  <c r="M46" i="15"/>
  <c r="N45" i="19" s="1"/>
  <c r="N46" i="15"/>
  <c r="O45" i="19" s="1"/>
  <c r="J45" i="15"/>
  <c r="K44" i="19" s="1"/>
  <c r="K45" i="15"/>
  <c r="L44" i="19" s="1"/>
  <c r="L45" i="15"/>
  <c r="M44" i="19" s="1"/>
  <c r="M45" i="15"/>
  <c r="N44" i="19" s="1"/>
  <c r="N45" i="15"/>
  <c r="O44" i="19" s="1"/>
  <c r="J44" i="15"/>
  <c r="K43" i="19" s="1"/>
  <c r="C243" i="19" s="1"/>
  <c r="F243" i="19" s="1"/>
  <c r="K44" i="15"/>
  <c r="L43" i="19" s="1"/>
  <c r="L44" i="15"/>
  <c r="M43" i="19" s="1"/>
  <c r="M44" i="15"/>
  <c r="N43" i="19" s="1"/>
  <c r="C843" i="19" s="1"/>
  <c r="F843" i="19" s="1"/>
  <c r="N44" i="15"/>
  <c r="O43" i="19" s="1"/>
  <c r="C1043" i="19" s="1"/>
  <c r="F1043" i="19" s="1"/>
  <c r="J43" i="15"/>
  <c r="K42" i="19" s="1"/>
  <c r="K43" i="15"/>
  <c r="L42" i="19" s="1"/>
  <c r="L43" i="15"/>
  <c r="M42" i="19" s="1"/>
  <c r="C642" i="19" s="1"/>
  <c r="F642" i="19" s="1"/>
  <c r="M43" i="15"/>
  <c r="N42" i="19" s="1"/>
  <c r="N43" i="15"/>
  <c r="O42" i="19" s="1"/>
  <c r="J42" i="15"/>
  <c r="K41" i="19" s="1"/>
  <c r="K42" i="15"/>
  <c r="L41" i="19" s="1"/>
  <c r="C441" i="19" s="1"/>
  <c r="F441" i="19" s="1"/>
  <c r="L42" i="15"/>
  <c r="M41" i="19" s="1"/>
  <c r="M42" i="15"/>
  <c r="N41" i="19" s="1"/>
  <c r="N42" i="15"/>
  <c r="O41" i="19" s="1"/>
  <c r="J41" i="15"/>
  <c r="K40" i="19" s="1"/>
  <c r="C240" i="19" s="1"/>
  <c r="F240" i="19" s="1"/>
  <c r="K41" i="15"/>
  <c r="L40" i="19" s="1"/>
  <c r="L41" i="15"/>
  <c r="M40" i="19" s="1"/>
  <c r="M41" i="15"/>
  <c r="N40" i="19" s="1"/>
  <c r="N41" i="15"/>
  <c r="O40" i="19" s="1"/>
  <c r="J40" i="15"/>
  <c r="K39" i="19" s="1"/>
  <c r="K40" i="15"/>
  <c r="L39" i="19" s="1"/>
  <c r="L40" i="15"/>
  <c r="M39" i="19" s="1"/>
  <c r="M40" i="15"/>
  <c r="N39" i="19" s="1"/>
  <c r="C839" i="19" s="1"/>
  <c r="F839" i="19" s="1"/>
  <c r="N40" i="15"/>
  <c r="O39" i="19" s="1"/>
  <c r="C1039" i="19" s="1"/>
  <c r="F1039" i="19" s="1"/>
  <c r="J39" i="15"/>
  <c r="K38" i="19" s="1"/>
  <c r="K39" i="15"/>
  <c r="L38" i="19" s="1"/>
  <c r="L39" i="15"/>
  <c r="M38" i="19" s="1"/>
  <c r="C638" i="19" s="1"/>
  <c r="F638" i="19" s="1"/>
  <c r="M39" i="15"/>
  <c r="N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M38" i="15"/>
  <c r="N37" i="19" s="1"/>
  <c r="AA36" i="20" s="1"/>
  <c r="N38" i="15"/>
  <c r="O37" i="19" s="1"/>
  <c r="AE36" i="20" s="1"/>
  <c r="J37" i="15"/>
  <c r="K36" i="19" s="1"/>
  <c r="C236" i="19" s="1"/>
  <c r="K37" i="15"/>
  <c r="L36" i="19" s="1"/>
  <c r="L37" i="15"/>
  <c r="M36" i="19" s="1"/>
  <c r="W35" i="20" s="1"/>
  <c r="M37" i="15"/>
  <c r="N36" i="19" s="1"/>
  <c r="N37" i="15"/>
  <c r="O36" i="19" s="1"/>
  <c r="AE35" i="20" s="1"/>
  <c r="J36" i="15"/>
  <c r="K35" i="19" s="1"/>
  <c r="C235" i="19" s="1"/>
  <c r="F2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C1035" i="19" s="1"/>
  <c r="F1035" i="19" s="1"/>
  <c r="J35" i="15"/>
  <c r="K34" i="19" s="1"/>
  <c r="K35" i="15"/>
  <c r="L34" i="19" s="1"/>
  <c r="L35" i="15"/>
  <c r="M34" i="19" s="1"/>
  <c r="W33" i="20" s="1"/>
  <c r="M35" i="15"/>
  <c r="N34" i="19" s="1"/>
  <c r="N35" i="15"/>
  <c r="O34" i="19" s="1"/>
  <c r="J34" i="15"/>
  <c r="K33" i="19" s="1"/>
  <c r="K34" i="15"/>
  <c r="L33" i="19" s="1"/>
  <c r="C433" i="19" s="1"/>
  <c r="F433" i="19" s="1"/>
  <c r="L34" i="15"/>
  <c r="M33" i="19" s="1"/>
  <c r="M34" i="15"/>
  <c r="N33" i="19" s="1"/>
  <c r="AA32" i="20" s="1"/>
  <c r="N34" i="15"/>
  <c r="O33" i="19" s="1"/>
  <c r="J33" i="15"/>
  <c r="K32" i="19" s="1"/>
  <c r="C232" i="19" s="1"/>
  <c r="F232" i="19" s="1"/>
  <c r="K33" i="15"/>
  <c r="L32" i="19" s="1"/>
  <c r="C432" i="19" s="1"/>
  <c r="F432" i="19" s="1"/>
  <c r="L33" i="15"/>
  <c r="M32" i="19" s="1"/>
  <c r="M33" i="15"/>
  <c r="N32" i="19" s="1"/>
  <c r="N33" i="15"/>
  <c r="O32" i="19" s="1"/>
  <c r="AE31" i="20" s="1"/>
  <c r="J32" i="15"/>
  <c r="K31" i="19" s="1"/>
  <c r="K32" i="15"/>
  <c r="L31" i="19" s="1"/>
  <c r="L32" i="15"/>
  <c r="M31" i="19" s="1"/>
  <c r="M32" i="15"/>
  <c r="N31" i="19" s="1"/>
  <c r="AA30" i="20" s="1"/>
  <c r="N32" i="15"/>
  <c r="O31" i="19" s="1"/>
  <c r="C1031" i="19" s="1"/>
  <c r="F1031" i="19" s="1"/>
  <c r="J31" i="15"/>
  <c r="K30" i="19" s="1"/>
  <c r="K31" i="15"/>
  <c r="L30" i="19" s="1"/>
  <c r="S29" i="20" s="1"/>
  <c r="L31" i="15"/>
  <c r="M30" i="19" s="1"/>
  <c r="W29" i="20" s="1"/>
  <c r="M31" i="15"/>
  <c r="N30" i="19" s="1"/>
  <c r="C830" i="19" s="1"/>
  <c r="F830" i="19" s="1"/>
  <c r="N31" i="15"/>
  <c r="O30" i="19" s="1"/>
  <c r="J30" i="15"/>
  <c r="K29" i="19" s="1"/>
  <c r="K30" i="15"/>
  <c r="L29" i="19" s="1"/>
  <c r="C429" i="19" s="1"/>
  <c r="F429" i="19" s="1"/>
  <c r="L30" i="15"/>
  <c r="M29" i="19" s="1"/>
  <c r="C629" i="19" s="1"/>
  <c r="F629" i="19" s="1"/>
  <c r="M30" i="15"/>
  <c r="N29" i="19" s="1"/>
  <c r="N30" i="15"/>
  <c r="O29" i="19" s="1"/>
  <c r="J29" i="15"/>
  <c r="K28" i="19" s="1"/>
  <c r="C228" i="19" s="1"/>
  <c r="F228" i="19" s="1"/>
  <c r="K29" i="15"/>
  <c r="L28" i="19" s="1"/>
  <c r="L29" i="15"/>
  <c r="M28" i="19" s="1"/>
  <c r="M29" i="15"/>
  <c r="N28" i="19" s="1"/>
  <c r="AA27" i="20" s="1"/>
  <c r="N29" i="15"/>
  <c r="O28" i="19" s="1"/>
  <c r="AE27" i="20" s="1"/>
  <c r="J28" i="15"/>
  <c r="K27" i="19" s="1"/>
  <c r="O26" i="20" s="1"/>
  <c r="K28" i="15"/>
  <c r="L27" i="19" s="1"/>
  <c r="L28" i="15"/>
  <c r="M27" i="19" s="1"/>
  <c r="M28" i="15"/>
  <c r="N27" i="19" s="1"/>
  <c r="AA26" i="20" s="1"/>
  <c r="N28" i="15"/>
  <c r="O27" i="19" s="1"/>
  <c r="J27" i="15"/>
  <c r="K26" i="19" s="1"/>
  <c r="K27" i="15"/>
  <c r="L26" i="19" s="1"/>
  <c r="L27" i="15"/>
  <c r="M26" i="19" s="1"/>
  <c r="C626" i="19" s="1"/>
  <c r="F626" i="19" s="1"/>
  <c r="M27" i="15"/>
  <c r="N26" i="19" s="1"/>
  <c r="N27" i="15"/>
  <c r="O26" i="19" s="1"/>
  <c r="J26" i="15"/>
  <c r="K25" i="19" s="1"/>
  <c r="K26" i="15"/>
  <c r="L25" i="19" s="1"/>
  <c r="S24" i="20" s="1"/>
  <c r="L26" i="15"/>
  <c r="M25" i="19" s="1"/>
  <c r="M26" i="15"/>
  <c r="N25" i="19" s="1"/>
  <c r="AA24" i="20" s="1"/>
  <c r="N26" i="15"/>
  <c r="O25" i="19" s="1"/>
  <c r="J25" i="15"/>
  <c r="K24" i="19" s="1"/>
  <c r="O23" i="20" s="1"/>
  <c r="K25" i="15"/>
  <c r="L24" i="19" s="1"/>
  <c r="L25" i="15"/>
  <c r="M24" i="19" s="1"/>
  <c r="M25" i="15"/>
  <c r="N24" i="19" s="1"/>
  <c r="N25" i="15"/>
  <c r="O24" i="19" s="1"/>
  <c r="AE23" i="20" s="1"/>
  <c r="J24" i="15"/>
  <c r="K23" i="19" s="1"/>
  <c r="K24" i="15"/>
  <c r="L23" i="19" s="1"/>
  <c r="L24" i="15"/>
  <c r="M23" i="19" s="1"/>
  <c r="M24" i="15"/>
  <c r="N23" i="19" s="1"/>
  <c r="C823" i="19" s="1"/>
  <c r="F823" i="19" s="1"/>
  <c r="N24" i="15"/>
  <c r="O23" i="19" s="1"/>
  <c r="C1023" i="19" s="1"/>
  <c r="F1023" i="19" s="1"/>
  <c r="J23" i="15"/>
  <c r="K22" i="19" s="1"/>
  <c r="O21" i="20" s="1"/>
  <c r="K23" i="15"/>
  <c r="L22" i="19" s="1"/>
  <c r="L23" i="15"/>
  <c r="M22" i="19" s="1"/>
  <c r="W21" i="20" s="1"/>
  <c r="M23" i="15"/>
  <c r="N22" i="19" s="1"/>
  <c r="AA21" i="20" s="1"/>
  <c r="N23" i="15"/>
  <c r="O22" i="19" s="1"/>
  <c r="J22" i="15"/>
  <c r="K21" i="19" s="1"/>
  <c r="K22" i="15"/>
  <c r="L21" i="19" s="1"/>
  <c r="C421" i="19" s="1"/>
  <c r="F421" i="19" s="1"/>
  <c r="L22" i="15"/>
  <c r="M21" i="19" s="1"/>
  <c r="M22" i="15"/>
  <c r="N21" i="19" s="1"/>
  <c r="N22" i="15"/>
  <c r="O21" i="19" s="1"/>
  <c r="J21" i="15"/>
  <c r="K20" i="19" s="1"/>
  <c r="C220" i="19" s="1"/>
  <c r="F220" i="19" s="1"/>
  <c r="K21" i="15"/>
  <c r="L20" i="19" s="1"/>
  <c r="L21" i="15"/>
  <c r="M20" i="19" s="1"/>
  <c r="W19" i="20" s="1"/>
  <c r="M21" i="15"/>
  <c r="N20" i="19" s="1"/>
  <c r="N21" i="15"/>
  <c r="O20" i="19" s="1"/>
  <c r="AE19" i="20" s="1"/>
  <c r="J20" i="15"/>
  <c r="K19" i="19" s="1"/>
  <c r="K20" i="15"/>
  <c r="L19" i="19" s="1"/>
  <c r="L20" i="15"/>
  <c r="M19" i="19" s="1"/>
  <c r="M20" i="15"/>
  <c r="N19" i="19" s="1"/>
  <c r="AA18" i="20" s="1"/>
  <c r="N20" i="15"/>
  <c r="O19" i="19" s="1"/>
  <c r="C1019" i="19" s="1"/>
  <c r="F1019" i="19" s="1"/>
  <c r="J19" i="15"/>
  <c r="K18" i="19" s="1"/>
  <c r="O17" i="20" s="1"/>
  <c r="K19" i="15"/>
  <c r="L18" i="19" s="1"/>
  <c r="L19" i="15"/>
  <c r="M18" i="19" s="1"/>
  <c r="C618" i="19" s="1"/>
  <c r="F618" i="19" s="1"/>
  <c r="M19" i="15"/>
  <c r="N18" i="19" s="1"/>
  <c r="N19" i="15"/>
  <c r="O18" i="19" s="1"/>
  <c r="AE17" i="20" s="1"/>
  <c r="J18" i="15"/>
  <c r="K17" i="19" s="1"/>
  <c r="K18" i="15"/>
  <c r="L17" i="19" s="1"/>
  <c r="C417" i="19" s="1"/>
  <c r="F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F216" i="19" s="1"/>
  <c r="K17" i="15"/>
  <c r="L16" i="19" s="1"/>
  <c r="S15" i="20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C1015" i="19" s="1"/>
  <c r="F1015" i="19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N15" i="15"/>
  <c r="O14" i="19" s="1"/>
  <c r="AE13" i="20" s="1"/>
  <c r="J14" i="15"/>
  <c r="K13" i="19" s="1"/>
  <c r="K14" i="15"/>
  <c r="L13" i="19" s="1"/>
  <c r="C413" i="19" s="1"/>
  <c r="F413" i="19" s="1"/>
  <c r="L14" i="15"/>
  <c r="M13" i="19" s="1"/>
  <c r="C613" i="19" s="1"/>
  <c r="F613" i="19" s="1"/>
  <c r="M14" i="15"/>
  <c r="N13" i="19" s="1"/>
  <c r="AA12" i="20" s="1"/>
  <c r="N14" i="15"/>
  <c r="O13" i="19" s="1"/>
  <c r="J13" i="15"/>
  <c r="K12" i="19" s="1"/>
  <c r="O11" i="20" s="1"/>
  <c r="K13" i="15"/>
  <c r="L12" i="19" s="1"/>
  <c r="L13" i="15"/>
  <c r="M12" i="19" s="1"/>
  <c r="M13" i="15"/>
  <c r="N12" i="19" s="1"/>
  <c r="N13" i="15"/>
  <c r="O12" i="19" s="1"/>
  <c r="AE11" i="20" s="1"/>
  <c r="J12" i="15"/>
  <c r="K11" i="19" s="1"/>
  <c r="K12" i="15"/>
  <c r="L11" i="19" s="1"/>
  <c r="L12" i="15"/>
  <c r="M11" i="19" s="1"/>
  <c r="M12" i="15"/>
  <c r="N11" i="19" s="1"/>
  <c r="C811" i="19" s="1"/>
  <c r="F811" i="19" s="1"/>
  <c r="N12" i="15"/>
  <c r="O11" i="19" s="1"/>
  <c r="C1011" i="19" s="1"/>
  <c r="F1011" i="19" s="1"/>
  <c r="J11" i="15"/>
  <c r="K10" i="19" s="1"/>
  <c r="K11" i="15"/>
  <c r="L10" i="19" s="1"/>
  <c r="L11" i="15"/>
  <c r="M10" i="19" s="1"/>
  <c r="W9" i="20" s="1"/>
  <c r="M11" i="15"/>
  <c r="N10" i="19" s="1"/>
  <c r="N11" i="15"/>
  <c r="O10" i="19" s="1"/>
  <c r="I1" i="45"/>
  <c r="B13" i="34"/>
  <c r="B19" i="34"/>
  <c r="T7" i="57" s="1"/>
  <c r="B28" i="34"/>
  <c r="AH7" i="57" s="1"/>
  <c r="B43" i="34"/>
  <c r="AW7" i="57" s="1"/>
  <c r="B48" i="34"/>
  <c r="BG7" i="47" s="1"/>
  <c r="B55" i="34"/>
  <c r="BN7" i="47" s="1"/>
  <c r="B62" i="34"/>
  <c r="BU7" i="47" s="1"/>
  <c r="B75" i="34"/>
  <c r="B80" i="34"/>
  <c r="B87" i="34"/>
  <c r="B94" i="34"/>
  <c r="J10" i="15"/>
  <c r="K9" i="19" s="1"/>
  <c r="K10" i="15"/>
  <c r="L9" i="19" s="1"/>
  <c r="L10" i="15"/>
  <c r="M9" i="19" s="1"/>
  <c r="W8" i="20" s="1"/>
  <c r="M10" i="15"/>
  <c r="N9" i="19" s="1"/>
  <c r="N10" i="15"/>
  <c r="O9" i="19" s="1"/>
  <c r="J9" i="15"/>
  <c r="K8" i="19" s="1"/>
  <c r="K9" i="15"/>
  <c r="L8" i="19" s="1"/>
  <c r="S7" i="20" s="1"/>
  <c r="L9" i="15"/>
  <c r="M8" i="19" s="1"/>
  <c r="M9" i="15"/>
  <c r="N8" i="19" s="1"/>
  <c r="N9" i="15"/>
  <c r="O8" i="19" s="1"/>
  <c r="AE7" i="20" s="1"/>
  <c r="J8" i="15"/>
  <c r="K7" i="19" s="1"/>
  <c r="K8" i="15"/>
  <c r="L7" i="19" s="1"/>
  <c r="L8" i="15"/>
  <c r="M7" i="19" s="1"/>
  <c r="M8" i="15"/>
  <c r="N7" i="19" s="1"/>
  <c r="N8" i="15"/>
  <c r="O7" i="19" s="1"/>
  <c r="C1007" i="19" s="1"/>
  <c r="F1007" i="19" s="1"/>
  <c r="J7" i="15"/>
  <c r="K6" i="19" s="1"/>
  <c r="K7" i="15"/>
  <c r="L6" i="19" s="1"/>
  <c r="L7" i="15"/>
  <c r="M6" i="19" s="1"/>
  <c r="M7" i="15"/>
  <c r="N6" i="19" s="1"/>
  <c r="AA5" i="20" s="1"/>
  <c r="N7" i="15"/>
  <c r="O6" i="19" s="1"/>
  <c r="J6" i="15"/>
  <c r="K5" i="19" s="1"/>
  <c r="K6" i="15"/>
  <c r="L5" i="19" s="1"/>
  <c r="L6" i="15"/>
  <c r="M5" i="19" s="1"/>
  <c r="W4" i="20" s="1"/>
  <c r="M6" i="15"/>
  <c r="N5" i="19" s="1"/>
  <c r="N6" i="15"/>
  <c r="O5" i="19" s="1"/>
  <c r="AE4" i="20" s="1"/>
  <c r="J5" i="15"/>
  <c r="K4" i="19" s="1"/>
  <c r="K5" i="15"/>
  <c r="L4" i="19" s="1"/>
  <c r="S3" i="20" s="1"/>
  <c r="L5" i="15"/>
  <c r="M4" i="19" s="1"/>
  <c r="M5" i="15"/>
  <c r="N4" i="19" s="1"/>
  <c r="N5" i="15"/>
  <c r="O4" i="19" s="1"/>
  <c r="AE3" i="20" s="1"/>
  <c r="L4" i="15"/>
  <c r="M3" i="19" s="1"/>
  <c r="C603" i="19" s="1"/>
  <c r="F603" i="19" s="1"/>
  <c r="M4" i="15"/>
  <c r="N3" i="19" s="1"/>
  <c r="N4" i="15"/>
  <c r="O3" i="19" s="1"/>
  <c r="L1" i="45"/>
  <c r="I6" i="34" s="1"/>
  <c r="G7" i="58" s="1"/>
  <c r="G9" i="17"/>
  <c r="J9" i="22" s="1"/>
  <c r="C9" i="17"/>
  <c r="A2" i="45"/>
  <c r="D9" i="17"/>
  <c r="G10" i="17"/>
  <c r="J10" i="22" s="1"/>
  <c r="M10" i="22" s="1"/>
  <c r="C10" i="17"/>
  <c r="D10" i="17"/>
  <c r="G11" i="17"/>
  <c r="J11" i="22" s="1"/>
  <c r="C11" i="17"/>
  <c r="D11" i="17"/>
  <c r="G12" i="17"/>
  <c r="J12" i="22" s="1"/>
  <c r="C12" i="17"/>
  <c r="D12" i="17"/>
  <c r="O12" i="22"/>
  <c r="G13" i="17"/>
  <c r="J13" i="22" s="1"/>
  <c r="C13" i="17"/>
  <c r="D13" i="17"/>
  <c r="O13" i="22"/>
  <c r="G14" i="17"/>
  <c r="J14" i="22" s="1"/>
  <c r="C14" i="17"/>
  <c r="D14" i="17"/>
  <c r="O14" i="22"/>
  <c r="G15" i="17"/>
  <c r="J15" i="22" s="1"/>
  <c r="C15" i="17"/>
  <c r="D15" i="17"/>
  <c r="O15" i="22"/>
  <c r="G16" i="17"/>
  <c r="J16" i="22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 s="1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/>
  <c r="O27" i="22"/>
  <c r="O28" i="22"/>
  <c r="C29" i="17"/>
  <c r="D29" i="17"/>
  <c r="G29" i="17"/>
  <c r="J29" i="22" s="1"/>
  <c r="O29" i="22"/>
  <c r="C30" i="17"/>
  <c r="D30" i="17"/>
  <c r="G30" i="17"/>
  <c r="J30" i="22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/>
  <c r="BU4" i="40"/>
  <c r="BX4" i="40"/>
  <c r="A1" i="26"/>
  <c r="CA4" i="40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E59" i="17" s="1"/>
  <c r="D59" i="22" s="1"/>
  <c r="S59" i="17"/>
  <c r="Y111" i="58"/>
  <c r="H58" i="17"/>
  <c r="F58" i="22" s="1"/>
  <c r="R58" i="17"/>
  <c r="S58" i="17"/>
  <c r="Y110" i="58"/>
  <c r="H57" i="17"/>
  <c r="F57" i="22" s="1"/>
  <c r="R57" i="17"/>
  <c r="E57" i="17" s="1"/>
  <c r="D57" i="22" s="1"/>
  <c r="S57" i="17"/>
  <c r="Y109" i="58"/>
  <c r="H56" i="17"/>
  <c r="F56" i="22" s="1"/>
  <c r="R56" i="17"/>
  <c r="S56" i="17"/>
  <c r="Y108" i="58"/>
  <c r="H55" i="17"/>
  <c r="F55" i="22" s="1"/>
  <c r="R55" i="17"/>
  <c r="S55" i="17"/>
  <c r="Y107" i="58"/>
  <c r="H54" i="17"/>
  <c r="F54" i="22" s="1"/>
  <c r="R54" i="17"/>
  <c r="S54" i="17"/>
  <c r="Y106" i="58"/>
  <c r="H53" i="17"/>
  <c r="F53" i="22" s="1"/>
  <c r="R53" i="17"/>
  <c r="S53" i="17"/>
  <c r="E53" i="17"/>
  <c r="D53" i="22" s="1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E49" i="17" s="1"/>
  <c r="D49" i="22" s="1"/>
  <c r="Y101" i="58"/>
  <c r="H48" i="17"/>
  <c r="F48" i="22" s="1"/>
  <c r="R48" i="17"/>
  <c r="E48" i="17" s="1"/>
  <c r="D48" i="22" s="1"/>
  <c r="S48" i="17"/>
  <c r="Y100" i="58"/>
  <c r="H47" i="17"/>
  <c r="F47" i="22" s="1"/>
  <c r="R47" i="17"/>
  <c r="E47" i="17" s="1"/>
  <c r="D47" i="22" s="1"/>
  <c r="S47" i="17"/>
  <c r="Y99" i="58"/>
  <c r="H46" i="17"/>
  <c r="F46" i="22" s="1"/>
  <c r="R46" i="17"/>
  <c r="E46" i="17" s="1"/>
  <c r="D46" i="22" s="1"/>
  <c r="S46" i="17"/>
  <c r="Y98" i="58"/>
  <c r="H45" i="17"/>
  <c r="F45" i="22" s="1"/>
  <c r="R45" i="17"/>
  <c r="S45" i="17"/>
  <c r="Y97" i="58"/>
  <c r="H44" i="17"/>
  <c r="F44" i="22"/>
  <c r="R44" i="17"/>
  <c r="S44" i="17"/>
  <c r="Y96" i="58"/>
  <c r="H43" i="17"/>
  <c r="F43" i="22" s="1"/>
  <c r="R43" i="17"/>
  <c r="E43" i="17" s="1"/>
  <c r="D43" i="22" s="1"/>
  <c r="S43" i="17"/>
  <c r="Y95" i="58"/>
  <c r="H42" i="17"/>
  <c r="F42" i="22" s="1"/>
  <c r="R42" i="17"/>
  <c r="E42" i="17" s="1"/>
  <c r="D42" i="22" s="1"/>
  <c r="S42" i="17"/>
  <c r="Y94" i="58"/>
  <c r="H41" i="17"/>
  <c r="F41" i="22" s="1"/>
  <c r="R41" i="17"/>
  <c r="S41" i="17"/>
  <c r="Y93" i="58"/>
  <c r="H40" i="17"/>
  <c r="F40" i="22" s="1"/>
  <c r="R40" i="17"/>
  <c r="S40" i="17"/>
  <c r="Y92" i="58"/>
  <c r="H39" i="17"/>
  <c r="F39" i="22" s="1"/>
  <c r="R39" i="17"/>
  <c r="S39" i="17"/>
  <c r="Y91" i="58"/>
  <c r="H38" i="17"/>
  <c r="F38" i="22" s="1"/>
  <c r="R38" i="17"/>
  <c r="S38" i="17"/>
  <c r="Y90" i="58"/>
  <c r="H37" i="17"/>
  <c r="F37" i="22" s="1"/>
  <c r="R37" i="17"/>
  <c r="S37" i="17"/>
  <c r="E37" i="17" s="1"/>
  <c r="D37" i="22" s="1"/>
  <c r="Y89" i="58"/>
  <c r="H36" i="17"/>
  <c r="F36" i="22" s="1"/>
  <c r="R36" i="17"/>
  <c r="S36" i="17"/>
  <c r="Y88" i="58"/>
  <c r="H35" i="17"/>
  <c r="F35" i="22" s="1"/>
  <c r="R35" i="17"/>
  <c r="S35" i="17"/>
  <c r="Y87" i="58"/>
  <c r="R34" i="17"/>
  <c r="S34" i="17"/>
  <c r="E34" i="17" s="1"/>
  <c r="D34" i="22" s="1"/>
  <c r="Y86" i="58"/>
  <c r="R33" i="17"/>
  <c r="E33" i="17" s="1"/>
  <c r="D33" i="22" s="1"/>
  <c r="S33" i="17"/>
  <c r="Y85" i="58"/>
  <c r="R32" i="17"/>
  <c r="E32" i="17" s="1"/>
  <c r="D32" i="22" s="1"/>
  <c r="S32" i="17"/>
  <c r="Y84" i="58"/>
  <c r="R31" i="17"/>
  <c r="S31" i="17"/>
  <c r="Y83" i="58"/>
  <c r="R30" i="17"/>
  <c r="S30" i="17"/>
  <c r="Y82" i="58"/>
  <c r="R29" i="17"/>
  <c r="S29" i="17"/>
  <c r="Y81" i="58"/>
  <c r="R27" i="17"/>
  <c r="S27" i="17"/>
  <c r="Y80" i="58"/>
  <c r="R26" i="17"/>
  <c r="E26" i="17" s="1"/>
  <c r="D26" i="22" s="1"/>
  <c r="S26" i="17"/>
  <c r="Y79" i="58"/>
  <c r="R25" i="17"/>
  <c r="S25" i="17"/>
  <c r="Y78" i="58"/>
  <c r="R24" i="17"/>
  <c r="S24" i="17"/>
  <c r="E24" i="17" s="1"/>
  <c r="D24" i="22" s="1"/>
  <c r="Y77" i="58"/>
  <c r="R23" i="17"/>
  <c r="S23" i="17"/>
  <c r="Y76" i="58"/>
  <c r="R22" i="17"/>
  <c r="E22" i="17" s="1"/>
  <c r="D22" i="22" s="1"/>
  <c r="S22" i="17"/>
  <c r="Y75" i="58"/>
  <c r="R21" i="17"/>
  <c r="E21" i="17" s="1"/>
  <c r="D21" i="22" s="1"/>
  <c r="S21" i="17"/>
  <c r="Y74" i="58"/>
  <c r="R20" i="17"/>
  <c r="S20" i="17"/>
  <c r="Y73" i="58"/>
  <c r="R19" i="17"/>
  <c r="S19" i="17"/>
  <c r="Y72" i="58"/>
  <c r="R18" i="17"/>
  <c r="S18" i="17"/>
  <c r="Y71" i="58"/>
  <c r="R17" i="17"/>
  <c r="S17" i="17"/>
  <c r="Y70" i="58"/>
  <c r="R16" i="17"/>
  <c r="S16" i="17"/>
  <c r="Y69" i="58"/>
  <c r="R15" i="17"/>
  <c r="S15" i="17"/>
  <c r="Y68" i="58"/>
  <c r="R14" i="17"/>
  <c r="E14" i="17" s="1"/>
  <c r="D14" i="22" s="1"/>
  <c r="S14" i="17"/>
  <c r="Y67" i="58"/>
  <c r="R13" i="17"/>
  <c r="E13" i="17" s="1"/>
  <c r="D13" i="22" s="1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DR198" i="35" s="1"/>
  <c r="CY197" i="35"/>
  <c r="CZ197" i="35" s="1"/>
  <c r="DR197" i="35" s="1"/>
  <c r="CY196" i="35"/>
  <c r="CZ196" i="35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/>
  <c r="CY187" i="35"/>
  <c r="CZ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CY172" i="35"/>
  <c r="CZ172" i="35" s="1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/>
  <c r="DR164" i="35" s="1"/>
  <c r="CY163" i="35"/>
  <c r="CZ163" i="35" s="1"/>
  <c r="CY162" i="35"/>
  <c r="CZ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 s="1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DR134" i="35" s="1"/>
  <c r="CY133" i="35"/>
  <c r="CZ133" i="35" s="1"/>
  <c r="DR133" i="35" s="1"/>
  <c r="CY132" i="35"/>
  <c r="CZ132" i="35"/>
  <c r="DR132" i="35" s="1"/>
  <c r="CY131" i="35"/>
  <c r="CZ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CY124" i="35"/>
  <c r="CZ124" i="35"/>
  <c r="DR124" i="35" s="1"/>
  <c r="CY123" i="35"/>
  <c r="CZ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CY101" i="35"/>
  <c r="CZ101" i="35" s="1"/>
  <c r="DR101" i="35" s="1"/>
  <c r="CY100" i="35"/>
  <c r="CZ100" i="35"/>
  <c r="DR100" i="35" s="1"/>
  <c r="CY99" i="35"/>
  <c r="CZ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 s="1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 s="1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 s="1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 s="1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 s="1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 s="1"/>
  <c r="DR8" i="35" s="1"/>
  <c r="CY7" i="35"/>
  <c r="CZ7" i="35" s="1"/>
  <c r="DR7" i="35" s="1"/>
  <c r="CY6" i="35"/>
  <c r="CZ6" i="35" s="1"/>
  <c r="DR6" i="35" s="1"/>
  <c r="CY5" i="35"/>
  <c r="CZ5" i="35" s="1"/>
  <c r="CY4" i="35"/>
  <c r="CZ4" i="35" s="1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/>
  <c r="CT192" i="35" s="1"/>
  <c r="CA191" i="35"/>
  <c r="CB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 s="1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 s="1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 s="1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T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 s="1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 s="1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A112" i="35"/>
  <c r="CB112" i="35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 s="1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T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B93" i="35" s="1"/>
  <c r="CT93" i="35" s="1"/>
  <c r="CA92" i="35"/>
  <c r="CB92" i="35" s="1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 s="1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 s="1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 s="1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A23" i="35"/>
  <c r="CB23" i="35" s="1"/>
  <c r="CT23" i="35" s="1"/>
  <c r="CA22" i="35"/>
  <c r="CB22" i="35" s="1"/>
  <c r="CT22" i="35" s="1"/>
  <c r="CA21" i="35"/>
  <c r="CB21" i="35" s="1"/>
  <c r="CA20" i="35"/>
  <c r="CB20" i="35" s="1"/>
  <c r="CT20" i="35" s="1"/>
  <c r="CA19" i="35"/>
  <c r="CB19" i="35" s="1"/>
  <c r="CT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/>
  <c r="BV180" i="35" s="1"/>
  <c r="BC179" i="35"/>
  <c r="BD179" i="35" s="1"/>
  <c r="BV179" i="35" s="1"/>
  <c r="BC178" i="35"/>
  <c r="BD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C160" i="35"/>
  <c r="BD160" i="35" s="1"/>
  <c r="BV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 s="1"/>
  <c r="BV148" i="35" s="1"/>
  <c r="BC147" i="35"/>
  <c r="BD147" i="35" s="1"/>
  <c r="BV147" i="35" s="1"/>
  <c r="BC146" i="35"/>
  <c r="BD146" i="35" s="1"/>
  <c r="BV146" i="35" s="1"/>
  <c r="BC145" i="35"/>
  <c r="BD145" i="35" s="1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C112" i="35"/>
  <c r="BD112" i="35" s="1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 s="1"/>
  <c r="BV84" i="35" s="1"/>
  <c r="BC83" i="35"/>
  <c r="BD83" i="35" s="1"/>
  <c r="BC82" i="35"/>
  <c r="BD82" i="35" s="1"/>
  <c r="BV82" i="35" s="1"/>
  <c r="BC81" i="35"/>
  <c r="BD81" i="35" s="1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C7" i="35"/>
  <c r="BD7" i="35" s="1"/>
  <c r="BV7" i="35" s="1"/>
  <c r="BC6" i="35"/>
  <c r="BD6" i="35" s="1"/>
  <c r="BV6" i="35" s="1"/>
  <c r="BC5" i="35"/>
  <c r="BD5" i="35" s="1"/>
  <c r="BV5" i="35" s="1"/>
  <c r="BC4" i="35"/>
  <c r="BD4" i="35" s="1"/>
  <c r="BV4" i="35" s="1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 s="1"/>
  <c r="AX184" i="35" s="1"/>
  <c r="AE183" i="35"/>
  <c r="AF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F131" i="35" s="1"/>
  <c r="AX131" i="35" s="1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F123" i="35" s="1"/>
  <c r="AX123" i="35" s="1"/>
  <c r="AE122" i="35"/>
  <c r="AF122" i="35" s="1"/>
  <c r="AX122" i="35" s="1"/>
  <c r="AE121" i="35"/>
  <c r="AF121" i="35" s="1"/>
  <c r="AX121" i="35" s="1"/>
  <c r="AE120" i="35"/>
  <c r="AF120" i="35" s="1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F116" i="35" s="1"/>
  <c r="AX116" i="35" s="1"/>
  <c r="AE115" i="35"/>
  <c r="AF115" i="35" s="1"/>
  <c r="AX115" i="35" s="1"/>
  <c r="AE114" i="35"/>
  <c r="AF114" i="35" s="1"/>
  <c r="AX114" i="35" s="1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 s="1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 s="1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E8" i="35"/>
  <c r="AF8" i="35" s="1"/>
  <c r="AX8" i="35" s="1"/>
  <c r="AE7" i="35"/>
  <c r="AF7" i="35" s="1"/>
  <c r="AX7" i="35" s="1"/>
  <c r="AE6" i="35"/>
  <c r="AF6" i="35" s="1"/>
  <c r="AX6" i="35" s="1"/>
  <c r="AE5" i="35"/>
  <c r="AF5" i="35" s="1"/>
  <c r="AX5" i="35" s="1"/>
  <c r="AE4" i="35"/>
  <c r="AF4" i="35" s="1"/>
  <c r="AX4" i="35" s="1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 s="1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H188" i="35" s="1"/>
  <c r="Z188" i="35" s="1"/>
  <c r="G187" i="35"/>
  <c r="H187" i="35" s="1"/>
  <c r="Z187" i="35" s="1"/>
  <c r="G186" i="35"/>
  <c r="H186" i="35" s="1"/>
  <c r="Z186" i="35" s="1"/>
  <c r="G185" i="35"/>
  <c r="H185" i="35" s="1"/>
  <c r="G184" i="35"/>
  <c r="H184" i="35" s="1"/>
  <c r="Z184" i="35" s="1"/>
  <c r="G183" i="35"/>
  <c r="H183" i="35" s="1"/>
  <c r="Z183" i="35" s="1"/>
  <c r="G182" i="35"/>
  <c r="H182" i="35" s="1"/>
  <c r="Z182" i="35" s="1"/>
  <c r="G181" i="35"/>
  <c r="H181" i="35" s="1"/>
  <c r="Z181" i="35" s="1"/>
  <c r="G180" i="35"/>
  <c r="H180" i="35" s="1"/>
  <c r="Z180" i="35" s="1"/>
  <c r="G179" i="35"/>
  <c r="H179" i="35" s="1"/>
  <c r="Z179" i="35" s="1"/>
  <c r="G178" i="35"/>
  <c r="H178" i="35" s="1"/>
  <c r="Z178" i="35" s="1"/>
  <c r="G177" i="35"/>
  <c r="H177" i="35" s="1"/>
  <c r="Z177" i="35" s="1"/>
  <c r="G176" i="35"/>
  <c r="H176" i="35"/>
  <c r="Z176" i="35" s="1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 s="1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 s="1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 s="1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H60" i="35" s="1"/>
  <c r="Z60" i="35" s="1"/>
  <c r="G59" i="35"/>
  <c r="H59" i="35" s="1"/>
  <c r="Z59" i="35" s="1"/>
  <c r="G58" i="35"/>
  <c r="H58" i="35" s="1"/>
  <c r="Z58" i="35" s="1"/>
  <c r="G57" i="35"/>
  <c r="H57" i="35" s="1"/>
  <c r="Z57" i="35" s="1"/>
  <c r="G56" i="35"/>
  <c r="H56" i="35" s="1"/>
  <c r="Z56" i="35" s="1"/>
  <c r="G55" i="35"/>
  <c r="H55" i="35" s="1"/>
  <c r="Z55" i="35" s="1"/>
  <c r="G54" i="35"/>
  <c r="H54" i="35" s="1"/>
  <c r="Z54" i="35" s="1"/>
  <c r="G53" i="35"/>
  <c r="H53" i="35" s="1"/>
  <c r="Z53" i="35" s="1"/>
  <c r="G52" i="35"/>
  <c r="H52" i="35" s="1"/>
  <c r="Z52" i="35" s="1"/>
  <c r="G51" i="35"/>
  <c r="H51" i="35" s="1"/>
  <c r="Z51" i="35" s="1"/>
  <c r="G50" i="35"/>
  <c r="H50" i="35" s="1"/>
  <c r="Z50" i="35" s="1"/>
  <c r="G49" i="35"/>
  <c r="H49" i="35" s="1"/>
  <c r="Z49" i="35" s="1"/>
  <c r="G48" i="35"/>
  <c r="H48" i="35"/>
  <c r="Z48" i="35" s="1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 s="1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H6" i="35" s="1"/>
  <c r="Z6" i="35" s="1"/>
  <c r="G5" i="35"/>
  <c r="H5" i="35" s="1"/>
  <c r="Z5" i="35" s="1"/>
  <c r="G4" i="35"/>
  <c r="H4" i="35" s="1"/>
  <c r="Z4" i="35" s="1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 s="1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/>
  <c r="DR184" i="29" s="1"/>
  <c r="CY183" i="29"/>
  <c r="CZ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D5" i="29" s="1"/>
  <c r="BV5" i="29" s="1"/>
  <c r="BC4" i="29"/>
  <c r="BD4" i="29" s="1"/>
  <c r="BV4" i="29" s="1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F5" i="29" s="1"/>
  <c r="AX5" i="29" s="1"/>
  <c r="AE4" i="29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H5" i="29" s="1"/>
  <c r="Z5" i="29" s="1"/>
  <c r="G4" i="29"/>
  <c r="Y116" i="56"/>
  <c r="J54" i="16"/>
  <c r="K53" i="26" s="1"/>
  <c r="C253" i="26" s="1"/>
  <c r="K54" i="16"/>
  <c r="L53" i="26" s="1"/>
  <c r="C453" i="26" s="1"/>
  <c r="F453" i="26" s="1"/>
  <c r="L54" i="16"/>
  <c r="M53" i="26" s="1"/>
  <c r="M54" i="16"/>
  <c r="N53" i="26" s="1"/>
  <c r="C853" i="26" s="1"/>
  <c r="F853" i="26" s="1"/>
  <c r="N54" i="16"/>
  <c r="O53" i="26" s="1"/>
  <c r="C1053" i="26" s="1"/>
  <c r="F1053" i="26" s="1"/>
  <c r="J55" i="16"/>
  <c r="K54" i="26" s="1"/>
  <c r="C254" i="26" s="1"/>
  <c r="K55" i="16"/>
  <c r="L54" i="26" s="1"/>
  <c r="L55" i="16"/>
  <c r="M54" i="26" s="1"/>
  <c r="M55" i="16"/>
  <c r="N54" i="26" s="1"/>
  <c r="C854" i="26" s="1"/>
  <c r="F854" i="26" s="1"/>
  <c r="N55" i="16"/>
  <c r="O54" i="26" s="1"/>
  <c r="J56" i="16"/>
  <c r="K55" i="26" s="1"/>
  <c r="K56" i="16"/>
  <c r="L55" i="26" s="1"/>
  <c r="C455" i="26" s="1"/>
  <c r="F455" i="26" s="1"/>
  <c r="L56" i="16"/>
  <c r="M55" i="26" s="1"/>
  <c r="C655" i="26" s="1"/>
  <c r="F655" i="26" s="1"/>
  <c r="M56" i="16"/>
  <c r="N55" i="26" s="1"/>
  <c r="C855" i="26" s="1"/>
  <c r="F855" i="26" s="1"/>
  <c r="N56" i="16"/>
  <c r="O55" i="26" s="1"/>
  <c r="C1055" i="26" s="1"/>
  <c r="F1055" i="26" s="1"/>
  <c r="J57" i="16"/>
  <c r="K56" i="26" s="1"/>
  <c r="C256" i="26" s="1"/>
  <c r="K57" i="16"/>
  <c r="L56" i="26" s="1"/>
  <c r="C456" i="26" s="1"/>
  <c r="F456" i="26" s="1"/>
  <c r="L57" i="16"/>
  <c r="M56" i="26" s="1"/>
  <c r="C656" i="26" s="1"/>
  <c r="F656" i="26" s="1"/>
  <c r="M57" i="16"/>
  <c r="N56" i="26" s="1"/>
  <c r="C856" i="26" s="1"/>
  <c r="F856" i="26" s="1"/>
  <c r="N57" i="16"/>
  <c r="O56" i="26" s="1"/>
  <c r="C1056" i="26" s="1"/>
  <c r="F1056" i="26" s="1"/>
  <c r="J58" i="16"/>
  <c r="K57" i="26" s="1"/>
  <c r="C257" i="26" s="1"/>
  <c r="F257" i="26" s="1"/>
  <c r="K58" i="16"/>
  <c r="L57" i="26" s="1"/>
  <c r="L58" i="16"/>
  <c r="M57" i="26" s="1"/>
  <c r="M58" i="16"/>
  <c r="N57" i="26" s="1"/>
  <c r="C857" i="26" s="1"/>
  <c r="F857" i="26" s="1"/>
  <c r="N58" i="16"/>
  <c r="O57" i="26" s="1"/>
  <c r="C1057" i="26" s="1"/>
  <c r="J59" i="16"/>
  <c r="K58" i="26" s="1"/>
  <c r="C258" i="26" s="1"/>
  <c r="K59" i="16"/>
  <c r="L58" i="26" s="1"/>
  <c r="L59" i="16"/>
  <c r="M58" i="26" s="1"/>
  <c r="C658" i="26" s="1"/>
  <c r="F658" i="26" s="1"/>
  <c r="M59" i="16"/>
  <c r="N58" i="26" s="1"/>
  <c r="C858" i="26" s="1"/>
  <c r="F858" i="26" s="1"/>
  <c r="N59" i="16"/>
  <c r="O58" i="26" s="1"/>
  <c r="C1058" i="26" s="1"/>
  <c r="F1058" i="26" s="1"/>
  <c r="J60" i="16"/>
  <c r="K59" i="26" s="1"/>
  <c r="C259" i="26" s="1"/>
  <c r="F259" i="26" s="1"/>
  <c r="K60" i="16"/>
  <c r="L59" i="26" s="1"/>
  <c r="C459" i="26" s="1"/>
  <c r="F459" i="26" s="1"/>
  <c r="L60" i="16"/>
  <c r="M59" i="26" s="1"/>
  <c r="C659" i="26" s="1"/>
  <c r="F659" i="26" s="1"/>
  <c r="M60" i="16"/>
  <c r="N59" i="26" s="1"/>
  <c r="C859" i="26" s="1"/>
  <c r="F859" i="26" s="1"/>
  <c r="N60" i="16"/>
  <c r="O59" i="26" s="1"/>
  <c r="J61" i="16"/>
  <c r="K60" i="26" s="1"/>
  <c r="C260" i="26" s="1"/>
  <c r="F260" i="26" s="1"/>
  <c r="K61" i="16"/>
  <c r="L60" i="26" s="1"/>
  <c r="C460" i="26" s="1"/>
  <c r="F460" i="26" s="1"/>
  <c r="L61" i="16"/>
  <c r="M60" i="26" s="1"/>
  <c r="M61" i="16"/>
  <c r="N60" i="26" s="1"/>
  <c r="C860" i="26" s="1"/>
  <c r="F860" i="26" s="1"/>
  <c r="N61" i="16"/>
  <c r="O60" i="26" s="1"/>
  <c r="C1060" i="26" s="1"/>
  <c r="F1060" i="26" s="1"/>
  <c r="J62" i="16"/>
  <c r="K61" i="26" s="1"/>
  <c r="C261" i="26" s="1"/>
  <c r="F261" i="26" s="1"/>
  <c r="K62" i="16"/>
  <c r="L61" i="26" s="1"/>
  <c r="C461" i="26" s="1"/>
  <c r="F461" i="26" s="1"/>
  <c r="L62" i="16"/>
  <c r="M61" i="26" s="1"/>
  <c r="C661" i="26" s="1"/>
  <c r="F661" i="26" s="1"/>
  <c r="M62" i="16"/>
  <c r="N61" i="26" s="1"/>
  <c r="C861" i="26" s="1"/>
  <c r="F861" i="26" s="1"/>
  <c r="N62" i="16"/>
  <c r="O61" i="26" s="1"/>
  <c r="C1061" i="26" s="1"/>
  <c r="F1061" i="26" s="1"/>
  <c r="J63" i="16"/>
  <c r="K62" i="26" s="1"/>
  <c r="K63" i="16"/>
  <c r="L62" i="26" s="1"/>
  <c r="C462" i="26" s="1"/>
  <c r="F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F463" i="26" s="1"/>
  <c r="L64" i="16"/>
  <c r="M63" i="26" s="1"/>
  <c r="C663" i="26" s="1"/>
  <c r="F663" i="26" s="1"/>
  <c r="M64" i="16"/>
  <c r="N63" i="26" s="1"/>
  <c r="C863" i="26" s="1"/>
  <c r="F863" i="26" s="1"/>
  <c r="N64" i="16"/>
  <c r="O63" i="26" s="1"/>
  <c r="C1063" i="26" s="1"/>
  <c r="F1063" i="26" s="1"/>
  <c r="J65" i="16"/>
  <c r="K64" i="26" s="1"/>
  <c r="C264" i="26" s="1"/>
  <c r="F264" i="26" s="1"/>
  <c r="K65" i="16"/>
  <c r="L64" i="26" s="1"/>
  <c r="C464" i="26" s="1"/>
  <c r="F464" i="26" s="1"/>
  <c r="L65" i="16"/>
  <c r="M64" i="26" s="1"/>
  <c r="C664" i="26" s="1"/>
  <c r="F664" i="26" s="1"/>
  <c r="M65" i="16"/>
  <c r="N64" i="26" s="1"/>
  <c r="C864" i="26" s="1"/>
  <c r="F864" i="26" s="1"/>
  <c r="N65" i="16"/>
  <c r="O64" i="26" s="1"/>
  <c r="J66" i="16"/>
  <c r="K65" i="26" s="1"/>
  <c r="C265" i="26" s="1"/>
  <c r="F265" i="26" s="1"/>
  <c r="K66" i="16"/>
  <c r="L65" i="26" s="1"/>
  <c r="C465" i="26" s="1"/>
  <c r="F465" i="26" s="1"/>
  <c r="L66" i="16"/>
  <c r="M65" i="26" s="1"/>
  <c r="M66" i="16"/>
  <c r="N65" i="26" s="1"/>
  <c r="C865" i="26" s="1"/>
  <c r="F865" i="26" s="1"/>
  <c r="N66" i="16"/>
  <c r="O65" i="26" s="1"/>
  <c r="C1065" i="26" s="1"/>
  <c r="J67" i="16"/>
  <c r="K66" i="26" s="1"/>
  <c r="C266" i="26" s="1"/>
  <c r="F266" i="26" s="1"/>
  <c r="K67" i="16"/>
  <c r="L66" i="26" s="1"/>
  <c r="L67" i="16"/>
  <c r="M66" i="26" s="1"/>
  <c r="C666" i="26" s="1"/>
  <c r="F666" i="26" s="1"/>
  <c r="M67" i="16"/>
  <c r="N66" i="26" s="1"/>
  <c r="C866" i="26" s="1"/>
  <c r="F866" i="26" s="1"/>
  <c r="N67" i="16"/>
  <c r="O66" i="26" s="1"/>
  <c r="C1066" i="26" s="1"/>
  <c r="F1066" i="26" s="1"/>
  <c r="J68" i="16"/>
  <c r="K67" i="26" s="1"/>
  <c r="K68" i="16"/>
  <c r="L67" i="26" s="1"/>
  <c r="C467" i="26" s="1"/>
  <c r="F467" i="26" s="1"/>
  <c r="L68" i="16"/>
  <c r="M67" i="26" s="1"/>
  <c r="C667" i="26" s="1"/>
  <c r="F667" i="26" s="1"/>
  <c r="M68" i="16"/>
  <c r="N67" i="26" s="1"/>
  <c r="N68" i="16"/>
  <c r="O67" i="26" s="1"/>
  <c r="J69" i="16"/>
  <c r="K68" i="26" s="1"/>
  <c r="C268" i="26" s="1"/>
  <c r="K69" i="16"/>
  <c r="L68" i="26" s="1"/>
  <c r="C468" i="26" s="1"/>
  <c r="F468" i="26" s="1"/>
  <c r="L69" i="16"/>
  <c r="M68" i="26" s="1"/>
  <c r="C668" i="26" s="1"/>
  <c r="F668" i="26" s="1"/>
  <c r="M69" i="16"/>
  <c r="N68" i="26" s="1"/>
  <c r="C868" i="26" s="1"/>
  <c r="F868" i="26" s="1"/>
  <c r="N69" i="16"/>
  <c r="O68" i="26" s="1"/>
  <c r="C1068" i="26" s="1"/>
  <c r="F1068" i="26" s="1"/>
  <c r="J70" i="16"/>
  <c r="K69" i="26" s="1"/>
  <c r="C269" i="26" s="1"/>
  <c r="F269" i="26" s="1"/>
  <c r="K70" i="16"/>
  <c r="L69" i="26" s="1"/>
  <c r="C469" i="26" s="1"/>
  <c r="F469" i="26" s="1"/>
  <c r="L70" i="16"/>
  <c r="M69" i="26" s="1"/>
  <c r="C669" i="26" s="1"/>
  <c r="F669" i="26" s="1"/>
  <c r="M70" i="16"/>
  <c r="N69" i="26" s="1"/>
  <c r="C869" i="26" s="1"/>
  <c r="F869" i="26" s="1"/>
  <c r="N70" i="16"/>
  <c r="O69" i="26" s="1"/>
  <c r="C1069" i="26" s="1"/>
  <c r="F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F1070" i="26" s="1"/>
  <c r="J72" i="16"/>
  <c r="K71" i="26" s="1"/>
  <c r="K72" i="16"/>
  <c r="L71" i="26" s="1"/>
  <c r="C471" i="26" s="1"/>
  <c r="F471" i="26" s="1"/>
  <c r="L72" i="16"/>
  <c r="M71" i="26" s="1"/>
  <c r="C671" i="26" s="1"/>
  <c r="F671" i="26" s="1"/>
  <c r="M72" i="16"/>
  <c r="N71" i="26" s="1"/>
  <c r="C871" i="26" s="1"/>
  <c r="F871" i="26" s="1"/>
  <c r="N72" i="16"/>
  <c r="O71" i="26" s="1"/>
  <c r="C1071" i="26" s="1"/>
  <c r="F1071" i="26" s="1"/>
  <c r="J73" i="16"/>
  <c r="K72" i="26" s="1"/>
  <c r="C272" i="26" s="1"/>
  <c r="F272" i="26" s="1"/>
  <c r="K73" i="16"/>
  <c r="L72" i="26" s="1"/>
  <c r="C472" i="26" s="1"/>
  <c r="F472" i="26" s="1"/>
  <c r="L73" i="16"/>
  <c r="M72" i="26" s="1"/>
  <c r="C672" i="26" s="1"/>
  <c r="F672" i="26" s="1"/>
  <c r="M73" i="16"/>
  <c r="N72" i="26" s="1"/>
  <c r="C872" i="26" s="1"/>
  <c r="F872" i="26" s="1"/>
  <c r="N73" i="16"/>
  <c r="O72" i="26" s="1"/>
  <c r="C1072" i="26" s="1"/>
  <c r="F1072" i="26" s="1"/>
  <c r="J74" i="16"/>
  <c r="K73" i="26" s="1"/>
  <c r="C273" i="26" s="1"/>
  <c r="F273" i="26" s="1"/>
  <c r="K74" i="16"/>
  <c r="L73" i="26" s="1"/>
  <c r="C473" i="26" s="1"/>
  <c r="F473" i="26" s="1"/>
  <c r="L74" i="16"/>
  <c r="M73" i="26" s="1"/>
  <c r="M74" i="16"/>
  <c r="N73" i="26" s="1"/>
  <c r="C873" i="26" s="1"/>
  <c r="F873" i="26" s="1"/>
  <c r="N74" i="16"/>
  <c r="O73" i="26" s="1"/>
  <c r="C1073" i="26" s="1"/>
  <c r="J75" i="16"/>
  <c r="K74" i="26" s="1"/>
  <c r="K75" i="16"/>
  <c r="L74" i="26" s="1"/>
  <c r="L75" i="16"/>
  <c r="M74" i="26" s="1"/>
  <c r="M75" i="16"/>
  <c r="N74" i="26" s="1"/>
  <c r="C874" i="26" s="1"/>
  <c r="F874" i="26" s="1"/>
  <c r="N75" i="16"/>
  <c r="O74" i="26" s="1"/>
  <c r="J76" i="16"/>
  <c r="K75" i="26" s="1"/>
  <c r="C275" i="26" s="1"/>
  <c r="F275" i="26" s="1"/>
  <c r="K76" i="16"/>
  <c r="L75" i="26" s="1"/>
  <c r="C475" i="26" s="1"/>
  <c r="F475" i="26" s="1"/>
  <c r="L76" i="16"/>
  <c r="M75" i="26" s="1"/>
  <c r="C675" i="26" s="1"/>
  <c r="F675" i="26" s="1"/>
  <c r="M76" i="16"/>
  <c r="N75" i="26" s="1"/>
  <c r="C875" i="26" s="1"/>
  <c r="F875" i="26" s="1"/>
  <c r="N76" i="16"/>
  <c r="O75" i="26" s="1"/>
  <c r="J77" i="16"/>
  <c r="K76" i="26" s="1"/>
  <c r="K77" i="16"/>
  <c r="L76" i="26" s="1"/>
  <c r="C476" i="26" s="1"/>
  <c r="F476" i="26" s="1"/>
  <c r="L77" i="16"/>
  <c r="M76" i="26" s="1"/>
  <c r="M77" i="16"/>
  <c r="N76" i="26" s="1"/>
  <c r="C876" i="26" s="1"/>
  <c r="F876" i="26" s="1"/>
  <c r="N77" i="16"/>
  <c r="O76" i="26" s="1"/>
  <c r="C1076" i="26" s="1"/>
  <c r="F1076" i="26" s="1"/>
  <c r="J78" i="16"/>
  <c r="K77" i="26" s="1"/>
  <c r="C277" i="26" s="1"/>
  <c r="F277" i="26" s="1"/>
  <c r="K78" i="16"/>
  <c r="L77" i="26" s="1"/>
  <c r="C477" i="26" s="1"/>
  <c r="F477" i="26" s="1"/>
  <c r="L78" i="16"/>
  <c r="M77" i="26" s="1"/>
  <c r="C677" i="26" s="1"/>
  <c r="F677" i="26" s="1"/>
  <c r="M78" i="16"/>
  <c r="N77" i="26" s="1"/>
  <c r="C877" i="26" s="1"/>
  <c r="F877" i="26" s="1"/>
  <c r="N78" i="16"/>
  <c r="O77" i="26" s="1"/>
  <c r="C1077" i="26" s="1"/>
  <c r="F1077" i="26" s="1"/>
  <c r="J79" i="16"/>
  <c r="K78" i="26" s="1"/>
  <c r="C278" i="26" s="1"/>
  <c r="F278" i="26" s="1"/>
  <c r="K79" i="16"/>
  <c r="L78" i="26" s="1"/>
  <c r="C478" i="26" s="1"/>
  <c r="F478" i="26" s="1"/>
  <c r="L79" i="16"/>
  <c r="M78" i="26" s="1"/>
  <c r="C678" i="26" s="1"/>
  <c r="F678" i="26" s="1"/>
  <c r="M79" i="16"/>
  <c r="N78" i="26" s="1"/>
  <c r="N79" i="16"/>
  <c r="O78" i="26" s="1"/>
  <c r="C1078" i="26" s="1"/>
  <c r="F1078" i="26" s="1"/>
  <c r="J80" i="16"/>
  <c r="K79" i="26" s="1"/>
  <c r="K80" i="16"/>
  <c r="L79" i="26" s="1"/>
  <c r="C479" i="26" s="1"/>
  <c r="F479" i="26" s="1"/>
  <c r="L80" i="16"/>
  <c r="M79" i="26" s="1"/>
  <c r="C679" i="26" s="1"/>
  <c r="F679" i="26" s="1"/>
  <c r="M80" i="16"/>
  <c r="N79" i="26" s="1"/>
  <c r="C879" i="26" s="1"/>
  <c r="F879" i="26" s="1"/>
  <c r="N80" i="16"/>
  <c r="O79" i="26" s="1"/>
  <c r="C1079" i="26" s="1"/>
  <c r="F1079" i="26" s="1"/>
  <c r="J81" i="16"/>
  <c r="K80" i="26" s="1"/>
  <c r="C280" i="26" s="1"/>
  <c r="F280" i="26" s="1"/>
  <c r="K81" i="16"/>
  <c r="L80" i="26" s="1"/>
  <c r="C480" i="26" s="1"/>
  <c r="F480" i="26" s="1"/>
  <c r="L81" i="16"/>
  <c r="M80" i="26" s="1"/>
  <c r="C680" i="26" s="1"/>
  <c r="F680" i="26" s="1"/>
  <c r="M81" i="16"/>
  <c r="N80" i="26" s="1"/>
  <c r="C880" i="26" s="1"/>
  <c r="F880" i="26" s="1"/>
  <c r="N81" i="16"/>
  <c r="O80" i="26" s="1"/>
  <c r="J82" i="16"/>
  <c r="K81" i="26" s="1"/>
  <c r="C281" i="26" s="1"/>
  <c r="F281" i="26" s="1"/>
  <c r="K82" i="16"/>
  <c r="L81" i="26" s="1"/>
  <c r="C481" i="26" s="1"/>
  <c r="F481" i="26" s="1"/>
  <c r="L82" i="16"/>
  <c r="M81" i="26" s="1"/>
  <c r="M82" i="16"/>
  <c r="N81" i="26" s="1"/>
  <c r="C881" i="26" s="1"/>
  <c r="F881" i="26" s="1"/>
  <c r="N82" i="16"/>
  <c r="O81" i="26" s="1"/>
  <c r="C1081" i="26" s="1"/>
  <c r="J83" i="16"/>
  <c r="K82" i="26" s="1"/>
  <c r="C282" i="26" s="1"/>
  <c r="F282" i="26" s="1"/>
  <c r="K83" i="16"/>
  <c r="L82" i="26" s="1"/>
  <c r="L83" i="16"/>
  <c r="M82" i="26" s="1"/>
  <c r="C682" i="26" s="1"/>
  <c r="F682" i="26" s="1"/>
  <c r="M83" i="16"/>
  <c r="N82" i="26" s="1"/>
  <c r="C882" i="26" s="1"/>
  <c r="F882" i="26" s="1"/>
  <c r="N83" i="16"/>
  <c r="O82" i="26" s="1"/>
  <c r="C1082" i="26" s="1"/>
  <c r="F1082" i="26" s="1"/>
  <c r="J84" i="16"/>
  <c r="K83" i="26" s="1"/>
  <c r="K84" i="16"/>
  <c r="L83" i="26" s="1"/>
  <c r="L84" i="16"/>
  <c r="M83" i="26" s="1"/>
  <c r="C683" i="26" s="1"/>
  <c r="F683" i="26" s="1"/>
  <c r="M84" i="16"/>
  <c r="N83" i="26" s="1"/>
  <c r="C883" i="26" s="1"/>
  <c r="F883" i="26" s="1"/>
  <c r="N84" i="16"/>
  <c r="O83" i="26" s="1"/>
  <c r="C1083" i="26" s="1"/>
  <c r="J85" i="16"/>
  <c r="K84" i="26" s="1"/>
  <c r="C284" i="26" s="1"/>
  <c r="K85" i="16"/>
  <c r="L84" i="26" s="1"/>
  <c r="C484" i="26" s="1"/>
  <c r="F484" i="26" s="1"/>
  <c r="L85" i="16"/>
  <c r="M84" i="26" s="1"/>
  <c r="C684" i="26" s="1"/>
  <c r="F684" i="26" s="1"/>
  <c r="M85" i="16"/>
  <c r="N84" i="26" s="1"/>
  <c r="C884" i="26" s="1"/>
  <c r="F884" i="26" s="1"/>
  <c r="N85" i="16"/>
  <c r="O84" i="26" s="1"/>
  <c r="C1084" i="26" s="1"/>
  <c r="F1084" i="26" s="1"/>
  <c r="J86" i="16"/>
  <c r="K85" i="26" s="1"/>
  <c r="C285" i="26" s="1"/>
  <c r="F285" i="26" s="1"/>
  <c r="K86" i="16"/>
  <c r="L85" i="26" s="1"/>
  <c r="L86" i="16"/>
  <c r="M85" i="26" s="1"/>
  <c r="C685" i="26" s="1"/>
  <c r="F685" i="26" s="1"/>
  <c r="M86" i="16"/>
  <c r="N85" i="26" s="1"/>
  <c r="C885" i="26" s="1"/>
  <c r="F885" i="26" s="1"/>
  <c r="N86" i="16"/>
  <c r="O85" i="26" s="1"/>
  <c r="C1085" i="26" s="1"/>
  <c r="F1085" i="26" s="1"/>
  <c r="J87" i="16"/>
  <c r="K86" i="26" s="1"/>
  <c r="C286" i="26" s="1"/>
  <c r="F286" i="26" s="1"/>
  <c r="K87" i="16"/>
  <c r="L86" i="26" s="1"/>
  <c r="C486" i="26" s="1"/>
  <c r="F486" i="26" s="1"/>
  <c r="L87" i="16"/>
  <c r="M86" i="26" s="1"/>
  <c r="C686" i="26" s="1"/>
  <c r="F686" i="26" s="1"/>
  <c r="M87" i="16"/>
  <c r="N86" i="26" s="1"/>
  <c r="C886" i="26" s="1"/>
  <c r="F886" i="26" s="1"/>
  <c r="N87" i="16"/>
  <c r="O86" i="26" s="1"/>
  <c r="C1086" i="26" s="1"/>
  <c r="F1086" i="26" s="1"/>
  <c r="J88" i="16"/>
  <c r="K87" i="26" s="1"/>
  <c r="C287" i="26" s="1"/>
  <c r="F287" i="26" s="1"/>
  <c r="K88" i="16"/>
  <c r="L87" i="26" s="1"/>
  <c r="L88" i="16"/>
  <c r="M87" i="26" s="1"/>
  <c r="C687" i="26" s="1"/>
  <c r="F687" i="26" s="1"/>
  <c r="M88" i="16"/>
  <c r="N87" i="26" s="1"/>
  <c r="C887" i="26" s="1"/>
  <c r="F887" i="26" s="1"/>
  <c r="N88" i="16"/>
  <c r="O87" i="26" s="1"/>
  <c r="C1087" i="26" s="1"/>
  <c r="F1087" i="26" s="1"/>
  <c r="J89" i="16"/>
  <c r="K88" i="26" s="1"/>
  <c r="C288" i="26" s="1"/>
  <c r="F288" i="26" s="1"/>
  <c r="K89" i="16"/>
  <c r="L88" i="26" s="1"/>
  <c r="C488" i="26" s="1"/>
  <c r="F488" i="26" s="1"/>
  <c r="L89" i="16"/>
  <c r="M88" i="26" s="1"/>
  <c r="C688" i="26" s="1"/>
  <c r="F688" i="26" s="1"/>
  <c r="M89" i="16"/>
  <c r="N88" i="26" s="1"/>
  <c r="C888" i="26" s="1"/>
  <c r="F888" i="26" s="1"/>
  <c r="N89" i="16"/>
  <c r="O88" i="26" s="1"/>
  <c r="C1088" i="26" s="1"/>
  <c r="F1088" i="26" s="1"/>
  <c r="J90" i="16"/>
  <c r="K89" i="26" s="1"/>
  <c r="K90" i="16"/>
  <c r="L89" i="26" s="1"/>
  <c r="C489" i="26" s="1"/>
  <c r="F489" i="26" s="1"/>
  <c r="L90" i="16"/>
  <c r="M89" i="26" s="1"/>
  <c r="M90" i="16"/>
  <c r="N89" i="26" s="1"/>
  <c r="C889" i="26" s="1"/>
  <c r="F889" i="26" s="1"/>
  <c r="N90" i="16"/>
  <c r="O89" i="26" s="1"/>
  <c r="C1089" i="26" s="1"/>
  <c r="J91" i="16"/>
  <c r="K90" i="26" s="1"/>
  <c r="C290" i="26" s="1"/>
  <c r="F290" i="26" s="1"/>
  <c r="K91" i="16"/>
  <c r="L90" i="26" s="1"/>
  <c r="L91" i="16"/>
  <c r="M90" i="26" s="1"/>
  <c r="C690" i="26" s="1"/>
  <c r="F690" i="26" s="1"/>
  <c r="M91" i="16"/>
  <c r="N90" i="26" s="1"/>
  <c r="C890" i="26" s="1"/>
  <c r="F890" i="26" s="1"/>
  <c r="N91" i="16"/>
  <c r="O90" i="26" s="1"/>
  <c r="C1090" i="26" s="1"/>
  <c r="F1090" i="26" s="1"/>
  <c r="J92" i="16"/>
  <c r="K91" i="26" s="1"/>
  <c r="K92" i="16"/>
  <c r="L91" i="26" s="1"/>
  <c r="C491" i="26" s="1"/>
  <c r="F491" i="26" s="1"/>
  <c r="L92" i="16"/>
  <c r="M91" i="26" s="1"/>
  <c r="C691" i="26" s="1"/>
  <c r="F691" i="26" s="1"/>
  <c r="M92" i="16"/>
  <c r="N91" i="26" s="1"/>
  <c r="C891" i="26" s="1"/>
  <c r="F891" i="26" s="1"/>
  <c r="N92" i="16"/>
  <c r="O91" i="26" s="1"/>
  <c r="C1091" i="26" s="1"/>
  <c r="J93" i="16"/>
  <c r="K92" i="26" s="1"/>
  <c r="C292" i="26" s="1"/>
  <c r="F292" i="26" s="1"/>
  <c r="K93" i="16"/>
  <c r="L92" i="26" s="1"/>
  <c r="C492" i="26" s="1"/>
  <c r="F492" i="26" s="1"/>
  <c r="L93" i="16"/>
  <c r="M92" i="26" s="1"/>
  <c r="C692" i="26" s="1"/>
  <c r="F692" i="26" s="1"/>
  <c r="M93" i="16"/>
  <c r="N92" i="26" s="1"/>
  <c r="C892" i="26" s="1"/>
  <c r="F892" i="26" s="1"/>
  <c r="N93" i="16"/>
  <c r="O92" i="26" s="1"/>
  <c r="C1092" i="26" s="1"/>
  <c r="F1092" i="26" s="1"/>
  <c r="J94" i="16"/>
  <c r="K93" i="26" s="1"/>
  <c r="C293" i="26" s="1"/>
  <c r="F293" i="26" s="1"/>
  <c r="K94" i="16"/>
  <c r="L93" i="26" s="1"/>
  <c r="C493" i="26" s="1"/>
  <c r="F493" i="26" s="1"/>
  <c r="L94" i="16"/>
  <c r="M93" i="26" s="1"/>
  <c r="M94" i="16"/>
  <c r="N93" i="26" s="1"/>
  <c r="C893" i="26" s="1"/>
  <c r="F893" i="26" s="1"/>
  <c r="N94" i="16"/>
  <c r="O93" i="26" s="1"/>
  <c r="C1093" i="26" s="1"/>
  <c r="F1093" i="26" s="1"/>
  <c r="J95" i="16"/>
  <c r="K94" i="26" s="1"/>
  <c r="K95" i="16"/>
  <c r="L94" i="26" s="1"/>
  <c r="C494" i="26" s="1"/>
  <c r="F494" i="26" s="1"/>
  <c r="L95" i="16"/>
  <c r="M94" i="26" s="1"/>
  <c r="M95" i="16"/>
  <c r="N94" i="26" s="1"/>
  <c r="C894" i="26" s="1"/>
  <c r="F894" i="26" s="1"/>
  <c r="N95" i="16"/>
  <c r="O94" i="26" s="1"/>
  <c r="J96" i="16"/>
  <c r="K95" i="26" s="1"/>
  <c r="C295" i="26" s="1"/>
  <c r="F295" i="26" s="1"/>
  <c r="K96" i="16"/>
  <c r="L95" i="26" s="1"/>
  <c r="C495" i="26" s="1"/>
  <c r="F495" i="26" s="1"/>
  <c r="L96" i="16"/>
  <c r="M95" i="26" s="1"/>
  <c r="C695" i="26" s="1"/>
  <c r="F695" i="26" s="1"/>
  <c r="M96" i="16"/>
  <c r="N95" i="26" s="1"/>
  <c r="C895" i="26" s="1"/>
  <c r="F895" i="26" s="1"/>
  <c r="N96" i="16"/>
  <c r="O95" i="26" s="1"/>
  <c r="J97" i="16"/>
  <c r="K96" i="26" s="1"/>
  <c r="C296" i="26" s="1"/>
  <c r="F296" i="26" s="1"/>
  <c r="K97" i="16"/>
  <c r="L96" i="26" s="1"/>
  <c r="C496" i="26" s="1"/>
  <c r="F496" i="26" s="1"/>
  <c r="L97" i="16"/>
  <c r="M96" i="26" s="1"/>
  <c r="M97" i="16"/>
  <c r="N96" i="26" s="1"/>
  <c r="C896" i="26" s="1"/>
  <c r="F896" i="26" s="1"/>
  <c r="N97" i="16"/>
  <c r="O96" i="26" s="1"/>
  <c r="C1096" i="26" s="1"/>
  <c r="F1096" i="26" s="1"/>
  <c r="J98" i="16"/>
  <c r="K97" i="26" s="1"/>
  <c r="C297" i="26" s="1"/>
  <c r="F297" i="26" s="1"/>
  <c r="K98" i="16"/>
  <c r="L97" i="26" s="1"/>
  <c r="L98" i="16"/>
  <c r="M97" i="26" s="1"/>
  <c r="C697" i="26" s="1"/>
  <c r="F697" i="26" s="1"/>
  <c r="M98" i="16"/>
  <c r="N97" i="26" s="1"/>
  <c r="C897" i="26" s="1"/>
  <c r="F897" i="26" s="1"/>
  <c r="N98" i="16"/>
  <c r="O97" i="26" s="1"/>
  <c r="C1097" i="26" s="1"/>
  <c r="J99" i="16"/>
  <c r="K98" i="26" s="1"/>
  <c r="C298" i="26" s="1"/>
  <c r="F298" i="26" s="1"/>
  <c r="K99" i="16"/>
  <c r="L98" i="26" s="1"/>
  <c r="L99" i="16"/>
  <c r="M98" i="26" s="1"/>
  <c r="C698" i="26" s="1"/>
  <c r="F698" i="26" s="1"/>
  <c r="M99" i="16"/>
  <c r="N98" i="26" s="1"/>
  <c r="C898" i="26" s="1"/>
  <c r="F898" i="26" s="1"/>
  <c r="N99" i="16"/>
  <c r="O98" i="26" s="1"/>
  <c r="J100" i="16"/>
  <c r="K99" i="26" s="1"/>
  <c r="K100" i="16"/>
  <c r="L99" i="26" s="1"/>
  <c r="C499" i="26" s="1"/>
  <c r="F499" i="26" s="1"/>
  <c r="L100" i="16"/>
  <c r="M99" i="26" s="1"/>
  <c r="C699" i="26" s="1"/>
  <c r="F699" i="26" s="1"/>
  <c r="M100" i="16"/>
  <c r="N99" i="26" s="1"/>
  <c r="C899" i="26" s="1"/>
  <c r="F899" i="26" s="1"/>
  <c r="N100" i="16"/>
  <c r="O99" i="26" s="1"/>
  <c r="J101" i="16"/>
  <c r="K100" i="26" s="1"/>
  <c r="C300" i="26" s="1"/>
  <c r="F300" i="26" s="1"/>
  <c r="K101" i="16"/>
  <c r="L100" i="26" s="1"/>
  <c r="C500" i="26" s="1"/>
  <c r="F500" i="26" s="1"/>
  <c r="L101" i="16"/>
  <c r="M100" i="26" s="1"/>
  <c r="C700" i="26" s="1"/>
  <c r="F700" i="26" s="1"/>
  <c r="M101" i="16"/>
  <c r="N100" i="26" s="1"/>
  <c r="N101" i="16"/>
  <c r="O100" i="26" s="1"/>
  <c r="C1100" i="26" s="1"/>
  <c r="F1100" i="26" s="1"/>
  <c r="J102" i="16"/>
  <c r="K101" i="26" s="1"/>
  <c r="C301" i="26" s="1"/>
  <c r="F301" i="26" s="1"/>
  <c r="K102" i="16"/>
  <c r="L101" i="26" s="1"/>
  <c r="C501" i="26" s="1"/>
  <c r="F501" i="26" s="1"/>
  <c r="L102" i="16"/>
  <c r="M101" i="26" s="1"/>
  <c r="M102" i="16"/>
  <c r="N101" i="26" s="1"/>
  <c r="C901" i="26" s="1"/>
  <c r="F901" i="26" s="1"/>
  <c r="N102" i="16"/>
  <c r="O101" i="26" s="1"/>
  <c r="C1101" i="26" s="1"/>
  <c r="F1101" i="26" s="1"/>
  <c r="J103" i="16"/>
  <c r="K102" i="26" s="1"/>
  <c r="K103" i="16"/>
  <c r="L102" i="26" s="1"/>
  <c r="C502" i="26" s="1"/>
  <c r="F502" i="26" s="1"/>
  <c r="L103" i="16"/>
  <c r="M102" i="26" s="1"/>
  <c r="C702" i="26" s="1"/>
  <c r="F702" i="26" s="1"/>
  <c r="M103" i="16"/>
  <c r="N102" i="26" s="1"/>
  <c r="C902" i="26" s="1"/>
  <c r="F902" i="26" s="1"/>
  <c r="N103" i="16"/>
  <c r="O102" i="26" s="1"/>
  <c r="C1102" i="26" s="1"/>
  <c r="F1102" i="26" s="1"/>
  <c r="J104" i="16"/>
  <c r="K103" i="26" s="1"/>
  <c r="C303" i="26" s="1"/>
  <c r="F303" i="26" s="1"/>
  <c r="K104" i="16"/>
  <c r="L103" i="26" s="1"/>
  <c r="C503" i="26" s="1"/>
  <c r="F503" i="26" s="1"/>
  <c r="L104" i="16"/>
  <c r="M103" i="26" s="1"/>
  <c r="C703" i="26" s="1"/>
  <c r="F703" i="26" s="1"/>
  <c r="M104" i="16"/>
  <c r="N103" i="26" s="1"/>
  <c r="C903" i="26" s="1"/>
  <c r="F903" i="26" s="1"/>
  <c r="N104" i="16"/>
  <c r="O103" i="26" s="1"/>
  <c r="C1103" i="26" s="1"/>
  <c r="F1103" i="26" s="1"/>
  <c r="J105" i="16"/>
  <c r="K104" i="26" s="1"/>
  <c r="C304" i="26" s="1"/>
  <c r="F304" i="26" s="1"/>
  <c r="K105" i="16"/>
  <c r="L104" i="26" s="1"/>
  <c r="C504" i="26" s="1"/>
  <c r="F504" i="26" s="1"/>
  <c r="L105" i="16"/>
  <c r="M104" i="26" s="1"/>
  <c r="M105" i="16"/>
  <c r="N104" i="26" s="1"/>
  <c r="C904" i="26" s="1"/>
  <c r="F904" i="26" s="1"/>
  <c r="N105" i="16"/>
  <c r="O104" i="26" s="1"/>
  <c r="C1104" i="26" s="1"/>
  <c r="F1104" i="26" s="1"/>
  <c r="J106" i="16"/>
  <c r="K105" i="26" s="1"/>
  <c r="C305" i="26" s="1"/>
  <c r="F305" i="26" s="1"/>
  <c r="K106" i="16"/>
  <c r="L105" i="26" s="1"/>
  <c r="L106" i="16"/>
  <c r="M105" i="26" s="1"/>
  <c r="C705" i="26" s="1"/>
  <c r="F705" i="26" s="1"/>
  <c r="M106" i="16"/>
  <c r="N105" i="26" s="1"/>
  <c r="C905" i="26" s="1"/>
  <c r="F905" i="26" s="1"/>
  <c r="N106" i="16"/>
  <c r="O105" i="26" s="1"/>
  <c r="C1105" i="26" s="1"/>
  <c r="J107" i="16"/>
  <c r="K106" i="26" s="1"/>
  <c r="K107" i="16"/>
  <c r="L106" i="26" s="1"/>
  <c r="C506" i="26" s="1"/>
  <c r="F506" i="26" s="1"/>
  <c r="L107" i="16"/>
  <c r="M106" i="26" s="1"/>
  <c r="C706" i="26" s="1"/>
  <c r="F706" i="26" s="1"/>
  <c r="M107" i="16"/>
  <c r="N106" i="26" s="1"/>
  <c r="C906" i="26" s="1"/>
  <c r="F906" i="26" s="1"/>
  <c r="N107" i="16"/>
  <c r="O106" i="26" s="1"/>
  <c r="J108" i="16"/>
  <c r="K107" i="26" s="1"/>
  <c r="C307" i="26" s="1"/>
  <c r="F307" i="26" s="1"/>
  <c r="K108" i="16"/>
  <c r="L107" i="26" s="1"/>
  <c r="C507" i="26" s="1"/>
  <c r="F507" i="26" s="1"/>
  <c r="L108" i="16"/>
  <c r="M107" i="26" s="1"/>
  <c r="M108" i="16"/>
  <c r="N107" i="26" s="1"/>
  <c r="C907" i="26" s="1"/>
  <c r="F907" i="26" s="1"/>
  <c r="N108" i="16"/>
  <c r="O107" i="26" s="1"/>
  <c r="J109" i="16"/>
  <c r="K108" i="26" s="1"/>
  <c r="K109" i="16"/>
  <c r="L108" i="26" s="1"/>
  <c r="C508" i="26" s="1"/>
  <c r="F508" i="26" s="1"/>
  <c r="L109" i="16"/>
  <c r="M108" i="26" s="1"/>
  <c r="C708" i="26" s="1"/>
  <c r="F708" i="26" s="1"/>
  <c r="M109" i="16"/>
  <c r="N108" i="26" s="1"/>
  <c r="C908" i="26" s="1"/>
  <c r="F908" i="26" s="1"/>
  <c r="N109" i="16"/>
  <c r="O108" i="26" s="1"/>
  <c r="C1108" i="26" s="1"/>
  <c r="F1108" i="26" s="1"/>
  <c r="J110" i="16"/>
  <c r="K109" i="26" s="1"/>
  <c r="C309" i="26" s="1"/>
  <c r="F309" i="26" s="1"/>
  <c r="K110" i="16"/>
  <c r="L109" i="26" s="1"/>
  <c r="C509" i="26" s="1"/>
  <c r="F509" i="26" s="1"/>
  <c r="L110" i="16"/>
  <c r="M109" i="26" s="1"/>
  <c r="C709" i="26" s="1"/>
  <c r="F709" i="26" s="1"/>
  <c r="M110" i="16"/>
  <c r="N109" i="26" s="1"/>
  <c r="C909" i="26" s="1"/>
  <c r="F909" i="26" s="1"/>
  <c r="N110" i="16"/>
  <c r="O109" i="26" s="1"/>
  <c r="C1109" i="26" s="1"/>
  <c r="F1109" i="26" s="1"/>
  <c r="J111" i="16"/>
  <c r="K110" i="26" s="1"/>
  <c r="C310" i="26" s="1"/>
  <c r="F310" i="26" s="1"/>
  <c r="K111" i="16"/>
  <c r="L110" i="26" s="1"/>
  <c r="C510" i="26" s="1"/>
  <c r="F510" i="26" s="1"/>
  <c r="L111" i="16"/>
  <c r="M110" i="26" s="1"/>
  <c r="C710" i="26" s="1"/>
  <c r="F710" i="26" s="1"/>
  <c r="M111" i="16"/>
  <c r="N110" i="26" s="1"/>
  <c r="C910" i="26" s="1"/>
  <c r="F910" i="26" s="1"/>
  <c r="N111" i="16"/>
  <c r="O110" i="26" s="1"/>
  <c r="C1110" i="26" s="1"/>
  <c r="F1110" i="26" s="1"/>
  <c r="J112" i="16"/>
  <c r="K111" i="26" s="1"/>
  <c r="K112" i="16"/>
  <c r="L111" i="26" s="1"/>
  <c r="C511" i="26" s="1"/>
  <c r="F511" i="26" s="1"/>
  <c r="L112" i="16"/>
  <c r="M111" i="26" s="1"/>
  <c r="C711" i="26" s="1"/>
  <c r="F711" i="26" s="1"/>
  <c r="M112" i="16"/>
  <c r="N111" i="26" s="1"/>
  <c r="C911" i="26" s="1"/>
  <c r="F911" i="26" s="1"/>
  <c r="N112" i="16"/>
  <c r="O111" i="26" s="1"/>
  <c r="C1111" i="26" s="1"/>
  <c r="F1111" i="26" s="1"/>
  <c r="J113" i="16"/>
  <c r="K112" i="26" s="1"/>
  <c r="K113" i="16"/>
  <c r="L112" i="26" s="1"/>
  <c r="C512" i="26" s="1"/>
  <c r="F512" i="26" s="1"/>
  <c r="L113" i="16"/>
  <c r="M112" i="26" s="1"/>
  <c r="M113" i="16"/>
  <c r="N112" i="26" s="1"/>
  <c r="N113" i="16"/>
  <c r="O112" i="26" s="1"/>
  <c r="J114" i="16"/>
  <c r="K113" i="26" s="1"/>
  <c r="C313" i="26" s="1"/>
  <c r="F313" i="26" s="1"/>
  <c r="K114" i="16"/>
  <c r="L113" i="26" s="1"/>
  <c r="C513" i="26" s="1"/>
  <c r="F513" i="26" s="1"/>
  <c r="L114" i="16"/>
  <c r="M113" i="26" s="1"/>
  <c r="M114" i="16"/>
  <c r="N113" i="26" s="1"/>
  <c r="C913" i="26" s="1"/>
  <c r="F913" i="26" s="1"/>
  <c r="N114" i="16"/>
  <c r="O113" i="26" s="1"/>
  <c r="C1113" i="26" s="1"/>
  <c r="J115" i="16"/>
  <c r="K114" i="26" s="1"/>
  <c r="C314" i="26" s="1"/>
  <c r="F314" i="26" s="1"/>
  <c r="K115" i="16"/>
  <c r="L114" i="26" s="1"/>
  <c r="L115" i="16"/>
  <c r="M114" i="26" s="1"/>
  <c r="M115" i="16"/>
  <c r="N114" i="26" s="1"/>
  <c r="C914" i="26" s="1"/>
  <c r="F914" i="26" s="1"/>
  <c r="N115" i="16"/>
  <c r="O114" i="26" s="1"/>
  <c r="C1114" i="26" s="1"/>
  <c r="F1114" i="26" s="1"/>
  <c r="J116" i="16"/>
  <c r="K115" i="26" s="1"/>
  <c r="K116" i="16"/>
  <c r="L115" i="26" s="1"/>
  <c r="L116" i="16"/>
  <c r="M115" i="26" s="1"/>
  <c r="C715" i="26" s="1"/>
  <c r="F715" i="26" s="1"/>
  <c r="M116" i="16"/>
  <c r="N115" i="26" s="1"/>
  <c r="C915" i="26" s="1"/>
  <c r="F915" i="26" s="1"/>
  <c r="N116" i="16"/>
  <c r="O115" i="26" s="1"/>
  <c r="J117" i="16"/>
  <c r="K116" i="26" s="1"/>
  <c r="K117" i="16"/>
  <c r="L116" i="26" s="1"/>
  <c r="C516" i="26" s="1"/>
  <c r="F516" i="26" s="1"/>
  <c r="L117" i="16"/>
  <c r="M116" i="26" s="1"/>
  <c r="C716" i="26" s="1"/>
  <c r="F716" i="26" s="1"/>
  <c r="M117" i="16"/>
  <c r="N116" i="26" s="1"/>
  <c r="N117" i="16"/>
  <c r="O116" i="26" s="1"/>
  <c r="C1116" i="26" s="1"/>
  <c r="F1116" i="26" s="1"/>
  <c r="J118" i="16"/>
  <c r="K117" i="26" s="1"/>
  <c r="C317" i="26" s="1"/>
  <c r="F317" i="26" s="1"/>
  <c r="K118" i="16"/>
  <c r="L117" i="26" s="1"/>
  <c r="L118" i="16"/>
  <c r="M117" i="26" s="1"/>
  <c r="C717" i="26" s="1"/>
  <c r="F717" i="26" s="1"/>
  <c r="M118" i="16"/>
  <c r="N117" i="26" s="1"/>
  <c r="N118" i="16"/>
  <c r="O117" i="26" s="1"/>
  <c r="C1117" i="26" s="1"/>
  <c r="F1117" i="26" s="1"/>
  <c r="J119" i="16"/>
  <c r="K118" i="26" s="1"/>
  <c r="K119" i="16"/>
  <c r="L118" i="26" s="1"/>
  <c r="C518" i="26" s="1"/>
  <c r="F518" i="26" s="1"/>
  <c r="L119" i="16"/>
  <c r="M118" i="26" s="1"/>
  <c r="M119" i="16"/>
  <c r="N118" i="26" s="1"/>
  <c r="C918" i="26" s="1"/>
  <c r="F918" i="26" s="1"/>
  <c r="N119" i="16"/>
  <c r="O118" i="26" s="1"/>
  <c r="J120" i="16"/>
  <c r="K119" i="26" s="1"/>
  <c r="K120" i="16"/>
  <c r="L119" i="26" s="1"/>
  <c r="C519" i="26" s="1"/>
  <c r="F519" i="26" s="1"/>
  <c r="L120" i="16"/>
  <c r="M119" i="26" s="1"/>
  <c r="C719" i="26" s="1"/>
  <c r="F719" i="26" s="1"/>
  <c r="M120" i="16"/>
  <c r="N119" i="26" s="1"/>
  <c r="C919" i="26" s="1"/>
  <c r="F919" i="26" s="1"/>
  <c r="N120" i="16"/>
  <c r="O119" i="26" s="1"/>
  <c r="J121" i="16"/>
  <c r="K120" i="26" s="1"/>
  <c r="C320" i="26" s="1"/>
  <c r="F320" i="26" s="1"/>
  <c r="K121" i="16"/>
  <c r="L120" i="26" s="1"/>
  <c r="C520" i="26" s="1"/>
  <c r="F520" i="26" s="1"/>
  <c r="L121" i="16"/>
  <c r="M120" i="26" s="1"/>
  <c r="M121" i="16"/>
  <c r="N120" i="26" s="1"/>
  <c r="C920" i="26" s="1"/>
  <c r="F920" i="26" s="1"/>
  <c r="N121" i="16"/>
  <c r="O120" i="26" s="1"/>
  <c r="C1120" i="26" s="1"/>
  <c r="F1120" i="26" s="1"/>
  <c r="J122" i="16"/>
  <c r="K121" i="26" s="1"/>
  <c r="C321" i="26" s="1"/>
  <c r="F321" i="26" s="1"/>
  <c r="K122" i="16"/>
  <c r="L121" i="26" s="1"/>
  <c r="C521" i="26" s="1"/>
  <c r="F521" i="26" s="1"/>
  <c r="L122" i="16"/>
  <c r="M121" i="26" s="1"/>
  <c r="C721" i="26" s="1"/>
  <c r="F721" i="26" s="1"/>
  <c r="M122" i="16"/>
  <c r="N121" i="26" s="1"/>
  <c r="N122" i="16"/>
  <c r="O121" i="26" s="1"/>
  <c r="C1121" i="26" s="1"/>
  <c r="J123" i="16"/>
  <c r="K122" i="26" s="1"/>
  <c r="C322" i="26" s="1"/>
  <c r="F322" i="26" s="1"/>
  <c r="K123" i="16"/>
  <c r="L122" i="26" s="1"/>
  <c r="L123" i="16"/>
  <c r="M122" i="26" s="1"/>
  <c r="C722" i="26" s="1"/>
  <c r="F722" i="26" s="1"/>
  <c r="M123" i="16"/>
  <c r="N122" i="26" s="1"/>
  <c r="C922" i="26" s="1"/>
  <c r="F922" i="26" s="1"/>
  <c r="N123" i="16"/>
  <c r="O122" i="26" s="1"/>
  <c r="C1122" i="26" s="1"/>
  <c r="F1122" i="26" s="1"/>
  <c r="J124" i="16"/>
  <c r="K123" i="26" s="1"/>
  <c r="C323" i="26" s="1"/>
  <c r="F323" i="26" s="1"/>
  <c r="K124" i="16"/>
  <c r="L123" i="26" s="1"/>
  <c r="L124" i="16"/>
  <c r="M123" i="26" s="1"/>
  <c r="C723" i="26" s="1"/>
  <c r="F723" i="26" s="1"/>
  <c r="M124" i="16"/>
  <c r="N123" i="26" s="1"/>
  <c r="C923" i="26" s="1"/>
  <c r="F923" i="26" s="1"/>
  <c r="N124" i="16"/>
  <c r="O123" i="26" s="1"/>
  <c r="C1123" i="26" s="1"/>
  <c r="J125" i="16"/>
  <c r="K124" i="26" s="1"/>
  <c r="C324" i="26" s="1"/>
  <c r="F324" i="26" s="1"/>
  <c r="K125" i="16"/>
  <c r="L124" i="26" s="1"/>
  <c r="C524" i="26" s="1"/>
  <c r="F524" i="26" s="1"/>
  <c r="L125" i="16"/>
  <c r="M124" i="26" s="1"/>
  <c r="C724" i="26" s="1"/>
  <c r="F724" i="26" s="1"/>
  <c r="M125" i="16"/>
  <c r="N124" i="26" s="1"/>
  <c r="C924" i="26" s="1"/>
  <c r="F924" i="26" s="1"/>
  <c r="N125" i="16"/>
  <c r="O124" i="26" s="1"/>
  <c r="J126" i="16"/>
  <c r="K125" i="26" s="1"/>
  <c r="K126" i="16"/>
  <c r="L125" i="26" s="1"/>
  <c r="C525" i="26" s="1"/>
  <c r="F525" i="26" s="1"/>
  <c r="L126" i="16"/>
  <c r="M125" i="26" s="1"/>
  <c r="C725" i="26" s="1"/>
  <c r="F725" i="26" s="1"/>
  <c r="M126" i="16"/>
  <c r="N125" i="26" s="1"/>
  <c r="C925" i="26" s="1"/>
  <c r="F925" i="26" s="1"/>
  <c r="N126" i="16"/>
  <c r="O125" i="26" s="1"/>
  <c r="J127" i="16"/>
  <c r="K126" i="26" s="1"/>
  <c r="C326" i="26" s="1"/>
  <c r="F326" i="26" s="1"/>
  <c r="K127" i="16"/>
  <c r="L126" i="26" s="1"/>
  <c r="L127" i="16"/>
  <c r="M126" i="26" s="1"/>
  <c r="M127" i="16"/>
  <c r="N126" i="26" s="1"/>
  <c r="C926" i="26" s="1"/>
  <c r="F926" i="26" s="1"/>
  <c r="N127" i="16"/>
  <c r="O126" i="26" s="1"/>
  <c r="J128" i="16"/>
  <c r="K127" i="26" s="1"/>
  <c r="K128" i="16"/>
  <c r="L127" i="26" s="1"/>
  <c r="C527" i="26" s="1"/>
  <c r="F527" i="26" s="1"/>
  <c r="L128" i="16"/>
  <c r="M127" i="26" s="1"/>
  <c r="C727" i="26" s="1"/>
  <c r="F727" i="26" s="1"/>
  <c r="M128" i="16"/>
  <c r="N127" i="26" s="1"/>
  <c r="C927" i="26" s="1"/>
  <c r="F927" i="26" s="1"/>
  <c r="N128" i="16"/>
  <c r="O127" i="26" s="1"/>
  <c r="J129" i="16"/>
  <c r="K128" i="26" s="1"/>
  <c r="K129" i="16"/>
  <c r="L128" i="26" s="1"/>
  <c r="C528" i="26" s="1"/>
  <c r="F528" i="26" s="1"/>
  <c r="L129" i="16"/>
  <c r="M128" i="26" s="1"/>
  <c r="C728" i="26" s="1"/>
  <c r="F728" i="26" s="1"/>
  <c r="M129" i="16"/>
  <c r="N128" i="26" s="1"/>
  <c r="N129" i="16"/>
  <c r="O128" i="26" s="1"/>
  <c r="J130" i="16"/>
  <c r="K129" i="26" s="1"/>
  <c r="C329" i="26" s="1"/>
  <c r="F329" i="26" s="1"/>
  <c r="K130" i="16"/>
  <c r="L129" i="26" s="1"/>
  <c r="C529" i="26" s="1"/>
  <c r="F529" i="26" s="1"/>
  <c r="L130" i="16"/>
  <c r="M129" i="26" s="1"/>
  <c r="M130" i="16"/>
  <c r="N129" i="26" s="1"/>
  <c r="C929" i="26" s="1"/>
  <c r="F929" i="26" s="1"/>
  <c r="N130" i="16"/>
  <c r="O129" i="26" s="1"/>
  <c r="C1129" i="26" s="1"/>
  <c r="J131" i="16"/>
  <c r="K130" i="26" s="1"/>
  <c r="C330" i="26" s="1"/>
  <c r="F330" i="26" s="1"/>
  <c r="K131" i="16"/>
  <c r="L130" i="26" s="1"/>
  <c r="C530" i="26" s="1"/>
  <c r="F530" i="26" s="1"/>
  <c r="L131" i="16"/>
  <c r="M130" i="26" s="1"/>
  <c r="M131" i="16"/>
  <c r="N130" i="26" s="1"/>
  <c r="C930" i="26" s="1"/>
  <c r="F930" i="26" s="1"/>
  <c r="N131" i="16"/>
  <c r="O130" i="26" s="1"/>
  <c r="J132" i="16"/>
  <c r="K131" i="26" s="1"/>
  <c r="C331" i="26" s="1"/>
  <c r="F331" i="26" s="1"/>
  <c r="K132" i="16"/>
  <c r="L131" i="26" s="1"/>
  <c r="C531" i="26" s="1"/>
  <c r="F531" i="26" s="1"/>
  <c r="L132" i="16"/>
  <c r="M131" i="26" s="1"/>
  <c r="M132" i="16"/>
  <c r="N131" i="26" s="1"/>
  <c r="C931" i="26" s="1"/>
  <c r="F931" i="26" s="1"/>
  <c r="N132" i="16"/>
  <c r="O131" i="26" s="1"/>
  <c r="C1131" i="26" s="1"/>
  <c r="J133" i="16"/>
  <c r="K132" i="26" s="1"/>
  <c r="K133" i="16"/>
  <c r="L132" i="26" s="1"/>
  <c r="C532" i="26" s="1"/>
  <c r="F532" i="26" s="1"/>
  <c r="L133" i="16"/>
  <c r="M132" i="26" s="1"/>
  <c r="C732" i="26" s="1"/>
  <c r="F732" i="26" s="1"/>
  <c r="M133" i="16"/>
  <c r="N132" i="26" s="1"/>
  <c r="C932" i="26" s="1"/>
  <c r="F932" i="26" s="1"/>
  <c r="N133" i="16"/>
  <c r="O132" i="26" s="1"/>
  <c r="C1132" i="26" s="1"/>
  <c r="F1132" i="26" s="1"/>
  <c r="J134" i="16"/>
  <c r="K133" i="26" s="1"/>
  <c r="C333" i="26" s="1"/>
  <c r="F333" i="26" s="1"/>
  <c r="K134" i="16"/>
  <c r="L133" i="26" s="1"/>
  <c r="C533" i="26" s="1"/>
  <c r="F533" i="26" s="1"/>
  <c r="L134" i="16"/>
  <c r="M133" i="26" s="1"/>
  <c r="M134" i="16"/>
  <c r="N133" i="26" s="1"/>
  <c r="N134" i="16"/>
  <c r="O133" i="26" s="1"/>
  <c r="C1133" i="26" s="1"/>
  <c r="F1133" i="26" s="1"/>
  <c r="J135" i="16"/>
  <c r="K134" i="26" s="1"/>
  <c r="C334" i="26" s="1"/>
  <c r="F334" i="26" s="1"/>
  <c r="K135" i="16"/>
  <c r="L134" i="26" s="1"/>
  <c r="L135" i="16"/>
  <c r="M134" i="26" s="1"/>
  <c r="C734" i="26" s="1"/>
  <c r="F734" i="26" s="1"/>
  <c r="M135" i="16"/>
  <c r="N134" i="26" s="1"/>
  <c r="C934" i="26" s="1"/>
  <c r="F934" i="26" s="1"/>
  <c r="N135" i="16"/>
  <c r="O134" i="26" s="1"/>
  <c r="C1134" i="26" s="1"/>
  <c r="F1134" i="26" s="1"/>
  <c r="J136" i="16"/>
  <c r="K135" i="26" s="1"/>
  <c r="K136" i="16"/>
  <c r="L135" i="26" s="1"/>
  <c r="L136" i="16"/>
  <c r="M135" i="26" s="1"/>
  <c r="C735" i="26" s="1"/>
  <c r="F735" i="26" s="1"/>
  <c r="M136" i="16"/>
  <c r="N135" i="26" s="1"/>
  <c r="C935" i="26" s="1"/>
  <c r="F935" i="26" s="1"/>
  <c r="N136" i="16"/>
  <c r="O135" i="26" s="1"/>
  <c r="J137" i="16"/>
  <c r="K136" i="26" s="1"/>
  <c r="K137" i="16"/>
  <c r="L136" i="26" s="1"/>
  <c r="C536" i="26" s="1"/>
  <c r="F536" i="26" s="1"/>
  <c r="L137" i="16"/>
  <c r="M136" i="26" s="1"/>
  <c r="C736" i="26" s="1"/>
  <c r="F736" i="26" s="1"/>
  <c r="M137" i="16"/>
  <c r="N136" i="26" s="1"/>
  <c r="N137" i="16"/>
  <c r="O136" i="26" s="1"/>
  <c r="C1136" i="26" s="1"/>
  <c r="F1136" i="26" s="1"/>
  <c r="J138" i="16"/>
  <c r="K137" i="26" s="1"/>
  <c r="C337" i="26" s="1"/>
  <c r="F337" i="26" s="1"/>
  <c r="K138" i="16"/>
  <c r="L137" i="26" s="1"/>
  <c r="C537" i="26" s="1"/>
  <c r="F537" i="26" s="1"/>
  <c r="L138" i="16"/>
  <c r="M137" i="26" s="1"/>
  <c r="C737" i="26" s="1"/>
  <c r="F737" i="26" s="1"/>
  <c r="M138" i="16"/>
  <c r="N137" i="26" s="1"/>
  <c r="N138" i="16"/>
  <c r="O137" i="26" s="1"/>
  <c r="C1137" i="26" s="1"/>
  <c r="J139" i="16"/>
  <c r="K138" i="26" s="1"/>
  <c r="C338" i="26" s="1"/>
  <c r="F338" i="26" s="1"/>
  <c r="K139" i="16"/>
  <c r="L138" i="26" s="1"/>
  <c r="C538" i="26" s="1"/>
  <c r="F538" i="26" s="1"/>
  <c r="L139" i="16"/>
  <c r="M138" i="26" s="1"/>
  <c r="M139" i="16"/>
  <c r="N138" i="26" s="1"/>
  <c r="N139" i="16"/>
  <c r="O138" i="26" s="1"/>
  <c r="C1138" i="26" s="1"/>
  <c r="F1138" i="26" s="1"/>
  <c r="J140" i="16"/>
  <c r="K139" i="26" s="1"/>
  <c r="K140" i="16"/>
  <c r="L139" i="26" s="1"/>
  <c r="L140" i="16"/>
  <c r="M139" i="26" s="1"/>
  <c r="C739" i="26" s="1"/>
  <c r="F739" i="26" s="1"/>
  <c r="M140" i="16"/>
  <c r="N139" i="26" s="1"/>
  <c r="C939" i="26" s="1"/>
  <c r="F939" i="26" s="1"/>
  <c r="N140" i="16"/>
  <c r="O139" i="26" s="1"/>
  <c r="C1139" i="26" s="1"/>
  <c r="J141" i="16"/>
  <c r="K140" i="26" s="1"/>
  <c r="K141" i="16"/>
  <c r="L140" i="26" s="1"/>
  <c r="C540" i="26" s="1"/>
  <c r="F540" i="26" s="1"/>
  <c r="L141" i="16"/>
  <c r="M140" i="26" s="1"/>
  <c r="C740" i="26" s="1"/>
  <c r="F740" i="26" s="1"/>
  <c r="M141" i="16"/>
  <c r="N140" i="26" s="1"/>
  <c r="N141" i="16"/>
  <c r="O140" i="26" s="1"/>
  <c r="J142" i="16"/>
  <c r="K141" i="26" s="1"/>
  <c r="K142" i="16"/>
  <c r="L141" i="26" s="1"/>
  <c r="C541" i="26" s="1"/>
  <c r="F541" i="26" s="1"/>
  <c r="L142" i="16"/>
  <c r="M141" i="26" s="1"/>
  <c r="M142" i="16"/>
  <c r="N141" i="26" s="1"/>
  <c r="N142" i="16"/>
  <c r="O141" i="26" s="1"/>
  <c r="C1141" i="26" s="1"/>
  <c r="F1141" i="26" s="1"/>
  <c r="J143" i="16"/>
  <c r="K142" i="26" s="1"/>
  <c r="C342" i="26" s="1"/>
  <c r="F342" i="26" s="1"/>
  <c r="K143" i="16"/>
  <c r="L142" i="26" s="1"/>
  <c r="C542" i="26" s="1"/>
  <c r="F542" i="26" s="1"/>
  <c r="L143" i="16"/>
  <c r="M142" i="26" s="1"/>
  <c r="C742" i="26" s="1"/>
  <c r="F742" i="26" s="1"/>
  <c r="M143" i="16"/>
  <c r="N142" i="26" s="1"/>
  <c r="C942" i="26" s="1"/>
  <c r="F942" i="26" s="1"/>
  <c r="N143" i="16"/>
  <c r="O142" i="26" s="1"/>
  <c r="C1142" i="26" s="1"/>
  <c r="F1142" i="26" s="1"/>
  <c r="J144" i="16"/>
  <c r="K143" i="26" s="1"/>
  <c r="C343" i="26" s="1"/>
  <c r="F343" i="26" s="1"/>
  <c r="K144" i="16"/>
  <c r="L143" i="26" s="1"/>
  <c r="C543" i="26" s="1"/>
  <c r="F543" i="26" s="1"/>
  <c r="L144" i="16"/>
  <c r="M143" i="26" s="1"/>
  <c r="C743" i="26" s="1"/>
  <c r="F743" i="26" s="1"/>
  <c r="M144" i="16"/>
  <c r="N143" i="26" s="1"/>
  <c r="C943" i="26" s="1"/>
  <c r="F943" i="26" s="1"/>
  <c r="N144" i="16"/>
  <c r="O143" i="26" s="1"/>
  <c r="C1143" i="26" s="1"/>
  <c r="F1143" i="26" s="1"/>
  <c r="J145" i="16"/>
  <c r="K144" i="26" s="1"/>
  <c r="K145" i="16"/>
  <c r="L144" i="26" s="1"/>
  <c r="L145" i="16"/>
  <c r="M144" i="26" s="1"/>
  <c r="M145" i="16"/>
  <c r="N144" i="26" s="1"/>
  <c r="C944" i="26" s="1"/>
  <c r="F944" i="26" s="1"/>
  <c r="N145" i="16"/>
  <c r="O144" i="26" s="1"/>
  <c r="J146" i="16"/>
  <c r="K145" i="26" s="1"/>
  <c r="C345" i="26" s="1"/>
  <c r="F345" i="26" s="1"/>
  <c r="K146" i="16"/>
  <c r="L145" i="26" s="1"/>
  <c r="L146" i="16"/>
  <c r="M145" i="26" s="1"/>
  <c r="C745" i="26" s="1"/>
  <c r="F745" i="26" s="1"/>
  <c r="M146" i="16"/>
  <c r="N145" i="26" s="1"/>
  <c r="C945" i="26" s="1"/>
  <c r="F945" i="26" s="1"/>
  <c r="N146" i="16"/>
  <c r="O145" i="26" s="1"/>
  <c r="C1145" i="26" s="1"/>
  <c r="J147" i="16"/>
  <c r="K146" i="26" s="1"/>
  <c r="K147" i="16"/>
  <c r="L146" i="26" s="1"/>
  <c r="C546" i="26" s="1"/>
  <c r="F546" i="26" s="1"/>
  <c r="L147" i="16"/>
  <c r="M146" i="26" s="1"/>
  <c r="C746" i="26" s="1"/>
  <c r="F746" i="26" s="1"/>
  <c r="M147" i="16"/>
  <c r="N146" i="26" s="1"/>
  <c r="N147" i="16"/>
  <c r="O146" i="26" s="1"/>
  <c r="C1146" i="26" s="1"/>
  <c r="F1146" i="26" s="1"/>
  <c r="J148" i="16"/>
  <c r="K147" i="26" s="1"/>
  <c r="K148" i="16"/>
  <c r="L147" i="26" s="1"/>
  <c r="L148" i="16"/>
  <c r="M147" i="26" s="1"/>
  <c r="C747" i="26" s="1"/>
  <c r="F747" i="26" s="1"/>
  <c r="M148" i="16"/>
  <c r="N147" i="26" s="1"/>
  <c r="N148" i="16"/>
  <c r="O147" i="26" s="1"/>
  <c r="C1147" i="26" s="1"/>
  <c r="J149" i="16"/>
  <c r="K148" i="26" s="1"/>
  <c r="C348" i="26" s="1"/>
  <c r="K149" i="16"/>
  <c r="L148" i="26" s="1"/>
  <c r="L149" i="16"/>
  <c r="M148" i="26" s="1"/>
  <c r="C748" i="26" s="1"/>
  <c r="F748" i="26" s="1"/>
  <c r="M149" i="16"/>
  <c r="N148" i="26" s="1"/>
  <c r="C948" i="26" s="1"/>
  <c r="F948" i="26" s="1"/>
  <c r="N149" i="16"/>
  <c r="O148" i="26" s="1"/>
  <c r="C1148" i="26" s="1"/>
  <c r="F1148" i="26" s="1"/>
  <c r="J150" i="16"/>
  <c r="K149" i="26" s="1"/>
  <c r="K150" i="16"/>
  <c r="L149" i="26" s="1"/>
  <c r="L150" i="16"/>
  <c r="M149" i="26" s="1"/>
  <c r="M150" i="16"/>
  <c r="N149" i="26" s="1"/>
  <c r="C949" i="26" s="1"/>
  <c r="F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F950" i="26" s="1"/>
  <c r="N151" i="16"/>
  <c r="O150" i="26" s="1"/>
  <c r="J152" i="16"/>
  <c r="K151" i="26" s="1"/>
  <c r="K152" i="16"/>
  <c r="L151" i="26" s="1"/>
  <c r="C551" i="26" s="1"/>
  <c r="F551" i="26" s="1"/>
  <c r="L152" i="16"/>
  <c r="M151" i="26" s="1"/>
  <c r="C751" i="26" s="1"/>
  <c r="F751" i="26" s="1"/>
  <c r="M152" i="16"/>
  <c r="N151" i="26" s="1"/>
  <c r="C951" i="26" s="1"/>
  <c r="F951" i="26" s="1"/>
  <c r="N152" i="16"/>
  <c r="O151" i="26" s="1"/>
  <c r="J153" i="16"/>
  <c r="K152" i="26" s="1"/>
  <c r="C352" i="26" s="1"/>
  <c r="F352" i="26" s="1"/>
  <c r="K153" i="16"/>
  <c r="L152" i="26" s="1"/>
  <c r="C552" i="26" s="1"/>
  <c r="F552" i="26" s="1"/>
  <c r="L153" i="16"/>
  <c r="M152" i="26" s="1"/>
  <c r="M153" i="16"/>
  <c r="N152" i="26" s="1"/>
  <c r="N153" i="16"/>
  <c r="O152" i="26" s="1"/>
  <c r="C1152" i="26" s="1"/>
  <c r="F1152" i="26" s="1"/>
  <c r="J154" i="16"/>
  <c r="K153" i="26" s="1"/>
  <c r="K154" i="16"/>
  <c r="L153" i="26" s="1"/>
  <c r="C553" i="26" s="1"/>
  <c r="F553" i="26" s="1"/>
  <c r="L154" i="16"/>
  <c r="M153" i="26" s="1"/>
  <c r="M154" i="16"/>
  <c r="N153" i="26" s="1"/>
  <c r="N154" i="16"/>
  <c r="O153" i="26" s="1"/>
  <c r="C1153" i="26" s="1"/>
  <c r="J155" i="16"/>
  <c r="K154" i="26" s="1"/>
  <c r="C354" i="26" s="1"/>
  <c r="F354" i="26" s="1"/>
  <c r="K155" i="16"/>
  <c r="L154" i="26" s="1"/>
  <c r="L155" i="16"/>
  <c r="M154" i="26" s="1"/>
  <c r="M155" i="16"/>
  <c r="N154" i="26" s="1"/>
  <c r="C954" i="26" s="1"/>
  <c r="F954" i="26" s="1"/>
  <c r="N155" i="16"/>
  <c r="O154" i="26" s="1"/>
  <c r="C1154" i="26" s="1"/>
  <c r="F1154" i="26" s="1"/>
  <c r="J156" i="16"/>
  <c r="K155" i="26" s="1"/>
  <c r="K156" i="16"/>
  <c r="L155" i="26" s="1"/>
  <c r="C555" i="26" s="1"/>
  <c r="F555" i="26" s="1"/>
  <c r="L156" i="16"/>
  <c r="M155" i="26" s="1"/>
  <c r="C755" i="26" s="1"/>
  <c r="F755" i="26" s="1"/>
  <c r="M156" i="16"/>
  <c r="N155" i="26" s="1"/>
  <c r="N156" i="16"/>
  <c r="O155" i="26" s="1"/>
  <c r="C1155" i="26" s="1"/>
  <c r="J157" i="16"/>
  <c r="K156" i="26" s="1"/>
  <c r="K157" i="16"/>
  <c r="L156" i="26" s="1"/>
  <c r="C556" i="26" s="1"/>
  <c r="F556" i="26" s="1"/>
  <c r="L157" i="16"/>
  <c r="M156" i="26" s="1"/>
  <c r="C756" i="26" s="1"/>
  <c r="F756" i="26" s="1"/>
  <c r="M157" i="16"/>
  <c r="N156" i="26" s="1"/>
  <c r="C956" i="26" s="1"/>
  <c r="F956" i="26" s="1"/>
  <c r="N157" i="16"/>
  <c r="O156" i="26" s="1"/>
  <c r="C1156" i="26" s="1"/>
  <c r="F1156" i="26" s="1"/>
  <c r="J158" i="16"/>
  <c r="K157" i="26" s="1"/>
  <c r="C357" i="26" s="1"/>
  <c r="F357" i="26" s="1"/>
  <c r="K158" i="16"/>
  <c r="L157" i="26" s="1"/>
  <c r="C557" i="26" s="1"/>
  <c r="F557" i="26" s="1"/>
  <c r="L158" i="16"/>
  <c r="M157" i="26" s="1"/>
  <c r="M158" i="16"/>
  <c r="N157" i="26" s="1"/>
  <c r="N158" i="16"/>
  <c r="O157" i="26" s="1"/>
  <c r="C1157" i="26" s="1"/>
  <c r="F1157" i="26" s="1"/>
  <c r="J159" i="16"/>
  <c r="K158" i="26" s="1"/>
  <c r="C358" i="26" s="1"/>
  <c r="F358" i="26" s="1"/>
  <c r="K159" i="16"/>
  <c r="L158" i="26" s="1"/>
  <c r="L159" i="16"/>
  <c r="M158" i="26" s="1"/>
  <c r="M159" i="16"/>
  <c r="N158" i="26" s="1"/>
  <c r="C958" i="26" s="1"/>
  <c r="F958" i="26" s="1"/>
  <c r="N159" i="16"/>
  <c r="O158" i="26" s="1"/>
  <c r="C1158" i="26" s="1"/>
  <c r="F1158" i="26" s="1"/>
  <c r="J160" i="16"/>
  <c r="K159" i="26" s="1"/>
  <c r="C359" i="26" s="1"/>
  <c r="F359" i="26" s="1"/>
  <c r="K160" i="16"/>
  <c r="L159" i="26" s="1"/>
  <c r="C559" i="26" s="1"/>
  <c r="F559" i="26" s="1"/>
  <c r="L160" i="16"/>
  <c r="M159" i="26" s="1"/>
  <c r="C759" i="26" s="1"/>
  <c r="F759" i="26" s="1"/>
  <c r="M160" i="16"/>
  <c r="N159" i="26" s="1"/>
  <c r="C959" i="26" s="1"/>
  <c r="F959" i="26" s="1"/>
  <c r="N160" i="16"/>
  <c r="O159" i="26" s="1"/>
  <c r="J161" i="16"/>
  <c r="K160" i="26" s="1"/>
  <c r="C360" i="26" s="1"/>
  <c r="F360" i="26" s="1"/>
  <c r="K161" i="16"/>
  <c r="L160" i="26" s="1"/>
  <c r="C560" i="26" s="1"/>
  <c r="F560" i="26" s="1"/>
  <c r="L161" i="16"/>
  <c r="M160" i="26" s="1"/>
  <c r="M161" i="16"/>
  <c r="N160" i="26" s="1"/>
  <c r="C960" i="26" s="1"/>
  <c r="F960" i="26" s="1"/>
  <c r="N161" i="16"/>
  <c r="O160" i="26" s="1"/>
  <c r="C1160" i="26" s="1"/>
  <c r="F1160" i="26" s="1"/>
  <c r="J162" i="16"/>
  <c r="K161" i="26" s="1"/>
  <c r="C361" i="26" s="1"/>
  <c r="F361" i="26" s="1"/>
  <c r="K162" i="16"/>
  <c r="L161" i="26" s="1"/>
  <c r="C561" i="26" s="1"/>
  <c r="F561" i="26" s="1"/>
  <c r="L162" i="16"/>
  <c r="M161" i="26" s="1"/>
  <c r="C761" i="26" s="1"/>
  <c r="F761" i="26" s="1"/>
  <c r="M162" i="16"/>
  <c r="N161" i="26" s="1"/>
  <c r="C961" i="26" s="1"/>
  <c r="F961" i="26" s="1"/>
  <c r="N162" i="16"/>
  <c r="O161" i="26" s="1"/>
  <c r="C1161" i="26" s="1"/>
  <c r="J163" i="16"/>
  <c r="K162" i="26" s="1"/>
  <c r="K163" i="16"/>
  <c r="L162" i="26" s="1"/>
  <c r="C562" i="26" s="1"/>
  <c r="F562" i="26" s="1"/>
  <c r="L163" i="16"/>
  <c r="M162" i="26" s="1"/>
  <c r="C762" i="26" s="1"/>
  <c r="F762" i="26" s="1"/>
  <c r="M163" i="16"/>
  <c r="N162" i="26" s="1"/>
  <c r="C962" i="26" s="1"/>
  <c r="F962" i="26" s="1"/>
  <c r="N163" i="16"/>
  <c r="O162" i="26" s="1"/>
  <c r="C1162" i="26" s="1"/>
  <c r="F1162" i="26" s="1"/>
  <c r="J164" i="16"/>
  <c r="K163" i="26" s="1"/>
  <c r="K164" i="16"/>
  <c r="L163" i="26" s="1"/>
  <c r="C563" i="26" s="1"/>
  <c r="F563" i="26" s="1"/>
  <c r="L164" i="16"/>
  <c r="M163" i="26" s="1"/>
  <c r="C763" i="26" s="1"/>
  <c r="F763" i="26" s="1"/>
  <c r="M164" i="16"/>
  <c r="N163" i="26" s="1"/>
  <c r="C963" i="26" s="1"/>
  <c r="F963" i="26" s="1"/>
  <c r="N164" i="16"/>
  <c r="O163" i="26" s="1"/>
  <c r="C1163" i="26" s="1"/>
  <c r="J165" i="16"/>
  <c r="K164" i="26" s="1"/>
  <c r="C364" i="26" s="1"/>
  <c r="F364" i="26" s="1"/>
  <c r="K165" i="16"/>
  <c r="L164" i="26" s="1"/>
  <c r="C564" i="26" s="1"/>
  <c r="F564" i="26" s="1"/>
  <c r="L165" i="16"/>
  <c r="M164" i="26" s="1"/>
  <c r="C764" i="26" s="1"/>
  <c r="F764" i="26" s="1"/>
  <c r="M165" i="16"/>
  <c r="N164" i="26" s="1"/>
  <c r="N165" i="16"/>
  <c r="O164" i="26" s="1"/>
  <c r="C1164" i="26" s="1"/>
  <c r="F1164" i="26" s="1"/>
  <c r="J166" i="16"/>
  <c r="K165" i="26" s="1"/>
  <c r="K166" i="16"/>
  <c r="L165" i="26" s="1"/>
  <c r="C565" i="26" s="1"/>
  <c r="F565" i="26" s="1"/>
  <c r="L166" i="16"/>
  <c r="M165" i="26" s="1"/>
  <c r="M166" i="16"/>
  <c r="N165" i="26" s="1"/>
  <c r="C965" i="26" s="1"/>
  <c r="F965" i="26" s="1"/>
  <c r="N166" i="16"/>
  <c r="O165" i="26" s="1"/>
  <c r="J167" i="16"/>
  <c r="K166" i="26" s="1"/>
  <c r="K167" i="16"/>
  <c r="L166" i="26" s="1"/>
  <c r="C566" i="26" s="1"/>
  <c r="F566" i="26" s="1"/>
  <c r="L167" i="16"/>
  <c r="M166" i="26" s="1"/>
  <c r="M167" i="16"/>
  <c r="N166" i="26" s="1"/>
  <c r="C966" i="26" s="1"/>
  <c r="F966" i="26" s="1"/>
  <c r="N167" i="16"/>
  <c r="O166" i="26" s="1"/>
  <c r="C1166" i="26" s="1"/>
  <c r="F1166" i="26" s="1"/>
  <c r="J168" i="16"/>
  <c r="K167" i="26" s="1"/>
  <c r="C367" i="26" s="1"/>
  <c r="F367" i="26" s="1"/>
  <c r="K168" i="16"/>
  <c r="L167" i="26" s="1"/>
  <c r="L168" i="16"/>
  <c r="M167" i="26" s="1"/>
  <c r="C767" i="26" s="1"/>
  <c r="F767" i="26" s="1"/>
  <c r="M168" i="16"/>
  <c r="N167" i="26" s="1"/>
  <c r="C967" i="26" s="1"/>
  <c r="F967" i="26" s="1"/>
  <c r="N168" i="16"/>
  <c r="O167" i="26" s="1"/>
  <c r="C1167" i="26" s="1"/>
  <c r="F1167" i="26" s="1"/>
  <c r="J169" i="16"/>
  <c r="K168" i="26" s="1"/>
  <c r="K169" i="16"/>
  <c r="L168" i="26" s="1"/>
  <c r="C568" i="26" s="1"/>
  <c r="F568" i="26" s="1"/>
  <c r="L169" i="16"/>
  <c r="M168" i="26" s="1"/>
  <c r="C768" i="26" s="1"/>
  <c r="F768" i="26" s="1"/>
  <c r="M169" i="16"/>
  <c r="N168" i="26" s="1"/>
  <c r="C968" i="26" s="1"/>
  <c r="F968" i="26" s="1"/>
  <c r="N169" i="16"/>
  <c r="O168" i="26" s="1"/>
  <c r="J170" i="16"/>
  <c r="K169" i="26" s="1"/>
  <c r="C369" i="26" s="1"/>
  <c r="F369" i="26" s="1"/>
  <c r="K170" i="16"/>
  <c r="L169" i="26" s="1"/>
  <c r="L170" i="16"/>
  <c r="M169" i="26" s="1"/>
  <c r="M170" i="16"/>
  <c r="N169" i="26" s="1"/>
  <c r="C969" i="26" s="1"/>
  <c r="F969" i="26" s="1"/>
  <c r="N170" i="16"/>
  <c r="O169" i="26" s="1"/>
  <c r="C1169" i="26" s="1"/>
  <c r="J171" i="16"/>
  <c r="K170" i="26" s="1"/>
  <c r="C370" i="26" s="1"/>
  <c r="F370" i="26" s="1"/>
  <c r="K171" i="16"/>
  <c r="L170" i="26" s="1"/>
  <c r="L171" i="16"/>
  <c r="M170" i="26" s="1"/>
  <c r="M171" i="16"/>
  <c r="N170" i="26" s="1"/>
  <c r="C970" i="26" s="1"/>
  <c r="F970" i="26" s="1"/>
  <c r="N171" i="16"/>
  <c r="O170" i="26" s="1"/>
  <c r="C1170" i="26" s="1"/>
  <c r="F1170" i="26" s="1"/>
  <c r="J172" i="16"/>
  <c r="K171" i="26" s="1"/>
  <c r="C371" i="26" s="1"/>
  <c r="F371" i="26" s="1"/>
  <c r="K172" i="16"/>
  <c r="L171" i="26" s="1"/>
  <c r="C571" i="26" s="1"/>
  <c r="F571" i="26" s="1"/>
  <c r="L172" i="16"/>
  <c r="M171" i="26" s="1"/>
  <c r="C771" i="26" s="1"/>
  <c r="F771" i="26" s="1"/>
  <c r="M172" i="16"/>
  <c r="N171" i="26" s="1"/>
  <c r="C971" i="26" s="1"/>
  <c r="F971" i="26" s="1"/>
  <c r="N172" i="16"/>
  <c r="O171" i="26" s="1"/>
  <c r="J173" i="16"/>
  <c r="K172" i="26" s="1"/>
  <c r="K173" i="16"/>
  <c r="L172" i="26" s="1"/>
  <c r="C572" i="26" s="1"/>
  <c r="F572" i="26" s="1"/>
  <c r="L173" i="16"/>
  <c r="M172" i="26" s="1"/>
  <c r="C772" i="26" s="1"/>
  <c r="F772" i="26" s="1"/>
  <c r="M173" i="16"/>
  <c r="N172" i="26" s="1"/>
  <c r="C972" i="26" s="1"/>
  <c r="F972" i="26" s="1"/>
  <c r="N173" i="16"/>
  <c r="O172" i="26" s="1"/>
  <c r="C1172" i="26" s="1"/>
  <c r="F1172" i="26" s="1"/>
  <c r="J174" i="16"/>
  <c r="K173" i="26" s="1"/>
  <c r="C373" i="26" s="1"/>
  <c r="F373" i="26" s="1"/>
  <c r="K174" i="16"/>
  <c r="L173" i="26" s="1"/>
  <c r="C573" i="26" s="1"/>
  <c r="F573" i="26" s="1"/>
  <c r="L174" i="16"/>
  <c r="M173" i="26" s="1"/>
  <c r="C773" i="26" s="1"/>
  <c r="F773" i="26" s="1"/>
  <c r="M174" i="16"/>
  <c r="N173" i="26" s="1"/>
  <c r="N174" i="16"/>
  <c r="O173" i="26" s="1"/>
  <c r="C1173" i="26" s="1"/>
  <c r="F1173" i="26" s="1"/>
  <c r="J175" i="16"/>
  <c r="K174" i="26" s="1"/>
  <c r="K175" i="16"/>
  <c r="L174" i="26" s="1"/>
  <c r="L175" i="16"/>
  <c r="M174" i="26" s="1"/>
  <c r="C774" i="26" s="1"/>
  <c r="F774" i="26" s="1"/>
  <c r="M175" i="16"/>
  <c r="N174" i="26" s="1"/>
  <c r="C974" i="26" s="1"/>
  <c r="F974" i="26" s="1"/>
  <c r="N175" i="16"/>
  <c r="O174" i="26" s="1"/>
  <c r="C1174" i="26" s="1"/>
  <c r="F1174" i="26" s="1"/>
  <c r="J176" i="16"/>
  <c r="K175" i="26" s="1"/>
  <c r="K176" i="16"/>
  <c r="L175" i="26" s="1"/>
  <c r="C575" i="26" s="1"/>
  <c r="F575" i="26" s="1"/>
  <c r="L176" i="16"/>
  <c r="M175" i="26" s="1"/>
  <c r="C775" i="26" s="1"/>
  <c r="F775" i="26" s="1"/>
  <c r="M176" i="16"/>
  <c r="N175" i="26" s="1"/>
  <c r="C975" i="26" s="1"/>
  <c r="F975" i="26" s="1"/>
  <c r="N176" i="16"/>
  <c r="O175" i="26" s="1"/>
  <c r="J177" i="16"/>
  <c r="K176" i="26" s="1"/>
  <c r="C376" i="26" s="1"/>
  <c r="F376" i="26" s="1"/>
  <c r="K177" i="16"/>
  <c r="L176" i="26" s="1"/>
  <c r="C576" i="26" s="1"/>
  <c r="F576" i="26" s="1"/>
  <c r="L177" i="16"/>
  <c r="M176" i="26" s="1"/>
  <c r="M177" i="16"/>
  <c r="N176" i="26" s="1"/>
  <c r="N177" i="16"/>
  <c r="O176" i="26" s="1"/>
  <c r="J178" i="16"/>
  <c r="K177" i="26" s="1"/>
  <c r="C377" i="26" s="1"/>
  <c r="F377" i="26" s="1"/>
  <c r="K178" i="16"/>
  <c r="L177" i="26" s="1"/>
  <c r="L178" i="16"/>
  <c r="M177" i="26" s="1"/>
  <c r="C777" i="26" s="1"/>
  <c r="F777" i="26" s="1"/>
  <c r="M178" i="16"/>
  <c r="N177" i="26" s="1"/>
  <c r="C977" i="26" s="1"/>
  <c r="F977" i="26" s="1"/>
  <c r="N178" i="16"/>
  <c r="O177" i="26" s="1"/>
  <c r="C1177" i="26" s="1"/>
  <c r="J179" i="16"/>
  <c r="K178" i="26" s="1"/>
  <c r="K179" i="16"/>
  <c r="L178" i="26" s="1"/>
  <c r="C578" i="26" s="1"/>
  <c r="F578" i="26" s="1"/>
  <c r="L179" i="16"/>
  <c r="M178" i="26" s="1"/>
  <c r="C778" i="26" s="1"/>
  <c r="F778" i="26" s="1"/>
  <c r="M179" i="16"/>
  <c r="N178" i="26" s="1"/>
  <c r="C978" i="26" s="1"/>
  <c r="F978" i="26" s="1"/>
  <c r="N179" i="16"/>
  <c r="O178" i="26" s="1"/>
  <c r="C1178" i="26" s="1"/>
  <c r="F1178" i="26" s="1"/>
  <c r="J180" i="16"/>
  <c r="K179" i="26" s="1"/>
  <c r="C379" i="26" s="1"/>
  <c r="F379" i="26" s="1"/>
  <c r="K180" i="16"/>
  <c r="L179" i="26" s="1"/>
  <c r="L180" i="16"/>
  <c r="M179" i="26" s="1"/>
  <c r="C779" i="26" s="1"/>
  <c r="F779" i="26" s="1"/>
  <c r="M180" i="16"/>
  <c r="N179" i="26" s="1"/>
  <c r="C979" i="26" s="1"/>
  <c r="F979" i="26" s="1"/>
  <c r="N180" i="16"/>
  <c r="O179" i="26" s="1"/>
  <c r="C1179" i="26" s="1"/>
  <c r="J181" i="16"/>
  <c r="K180" i="26" s="1"/>
  <c r="C380" i="26" s="1"/>
  <c r="F380" i="26" s="1"/>
  <c r="K181" i="16"/>
  <c r="L180" i="26" s="1"/>
  <c r="C580" i="26" s="1"/>
  <c r="F580" i="26" s="1"/>
  <c r="L181" i="16"/>
  <c r="M180" i="26" s="1"/>
  <c r="C780" i="26" s="1"/>
  <c r="F780" i="26" s="1"/>
  <c r="M181" i="16"/>
  <c r="N180" i="26" s="1"/>
  <c r="C980" i="26" s="1"/>
  <c r="F980" i="26" s="1"/>
  <c r="N181" i="16"/>
  <c r="O180" i="26" s="1"/>
  <c r="C1180" i="26" s="1"/>
  <c r="F1180" i="26" s="1"/>
  <c r="J182" i="16"/>
  <c r="K181" i="26" s="1"/>
  <c r="K182" i="16"/>
  <c r="L181" i="26" s="1"/>
  <c r="C581" i="26" s="1"/>
  <c r="F581" i="26" s="1"/>
  <c r="L182" i="16"/>
  <c r="M181" i="26" s="1"/>
  <c r="M182" i="16"/>
  <c r="N181" i="26" s="1"/>
  <c r="C981" i="26" s="1"/>
  <c r="F981" i="26" s="1"/>
  <c r="N182" i="16"/>
  <c r="O181" i="26" s="1"/>
  <c r="C1181" i="26" s="1"/>
  <c r="F1181" i="26" s="1"/>
  <c r="J183" i="16"/>
  <c r="K182" i="26" s="1"/>
  <c r="C382" i="26" s="1"/>
  <c r="F382" i="26" s="1"/>
  <c r="K183" i="16"/>
  <c r="L182" i="26" s="1"/>
  <c r="L183" i="16"/>
  <c r="M182" i="26" s="1"/>
  <c r="C782" i="26" s="1"/>
  <c r="F782" i="26" s="1"/>
  <c r="M183" i="16"/>
  <c r="N182" i="26" s="1"/>
  <c r="C982" i="26" s="1"/>
  <c r="F982" i="26" s="1"/>
  <c r="N183" i="16"/>
  <c r="O182" i="26" s="1"/>
  <c r="C1182" i="26" s="1"/>
  <c r="F1182" i="26" s="1"/>
  <c r="J184" i="16"/>
  <c r="K183" i="26" s="1"/>
  <c r="C383" i="26" s="1"/>
  <c r="F383" i="26" s="1"/>
  <c r="K184" i="16"/>
  <c r="L183" i="26" s="1"/>
  <c r="L184" i="16"/>
  <c r="M183" i="26" s="1"/>
  <c r="C783" i="26" s="1"/>
  <c r="F783" i="26" s="1"/>
  <c r="M184" i="16"/>
  <c r="N183" i="26" s="1"/>
  <c r="C983" i="26" s="1"/>
  <c r="F983" i="26" s="1"/>
  <c r="N184" i="16"/>
  <c r="O183" i="26" s="1"/>
  <c r="J185" i="16"/>
  <c r="K184" i="26" s="1"/>
  <c r="C384" i="26" s="1"/>
  <c r="F384" i="26" s="1"/>
  <c r="K185" i="16"/>
  <c r="L184" i="26" s="1"/>
  <c r="C584" i="26" s="1"/>
  <c r="F584" i="26" s="1"/>
  <c r="L185" i="16"/>
  <c r="M184" i="26" s="1"/>
  <c r="M185" i="16"/>
  <c r="N184" i="26" s="1"/>
  <c r="C984" i="26" s="1"/>
  <c r="F984" i="26" s="1"/>
  <c r="N185" i="16"/>
  <c r="O184" i="26" s="1"/>
  <c r="C1184" i="26" s="1"/>
  <c r="F1184" i="26" s="1"/>
  <c r="J186" i="16"/>
  <c r="K185" i="26" s="1"/>
  <c r="C385" i="26" s="1"/>
  <c r="F385" i="26" s="1"/>
  <c r="K186" i="16"/>
  <c r="L185" i="26" s="1"/>
  <c r="L186" i="16"/>
  <c r="M185" i="26" s="1"/>
  <c r="C785" i="26" s="1"/>
  <c r="F785" i="26" s="1"/>
  <c r="M186" i="16"/>
  <c r="N185" i="26" s="1"/>
  <c r="C985" i="26" s="1"/>
  <c r="F985" i="26" s="1"/>
  <c r="N186" i="16"/>
  <c r="O185" i="26" s="1"/>
  <c r="C1185" i="26" s="1"/>
  <c r="J187" i="16"/>
  <c r="K186" i="26" s="1"/>
  <c r="C386" i="26" s="1"/>
  <c r="F386" i="26" s="1"/>
  <c r="K187" i="16"/>
  <c r="L186" i="26" s="1"/>
  <c r="L187" i="16"/>
  <c r="M186" i="26" s="1"/>
  <c r="M187" i="16"/>
  <c r="N186" i="26" s="1"/>
  <c r="C986" i="26" s="1"/>
  <c r="F986" i="26" s="1"/>
  <c r="N187" i="16"/>
  <c r="O186" i="26" s="1"/>
  <c r="C1186" i="26" s="1"/>
  <c r="F1186" i="26" s="1"/>
  <c r="J188" i="16"/>
  <c r="K187" i="26" s="1"/>
  <c r="K188" i="16"/>
  <c r="L187" i="26" s="1"/>
  <c r="C587" i="26" s="1"/>
  <c r="F587" i="26" s="1"/>
  <c r="L188" i="16"/>
  <c r="M187" i="26" s="1"/>
  <c r="C787" i="26" s="1"/>
  <c r="F787" i="26" s="1"/>
  <c r="M188" i="16"/>
  <c r="N187" i="26" s="1"/>
  <c r="C987" i="26" s="1"/>
  <c r="F987" i="26" s="1"/>
  <c r="N188" i="16"/>
  <c r="O187" i="26" s="1"/>
  <c r="J189" i="16"/>
  <c r="K188" i="26" s="1"/>
  <c r="K189" i="16"/>
  <c r="L188" i="26" s="1"/>
  <c r="C588" i="26" s="1"/>
  <c r="F588" i="26" s="1"/>
  <c r="L189" i="16"/>
  <c r="M188" i="26" s="1"/>
  <c r="C788" i="26" s="1"/>
  <c r="F788" i="26" s="1"/>
  <c r="M189" i="16"/>
  <c r="N188" i="26" s="1"/>
  <c r="N189" i="16"/>
  <c r="O188" i="26" s="1"/>
  <c r="C1188" i="26" s="1"/>
  <c r="F1188" i="26" s="1"/>
  <c r="J190" i="16"/>
  <c r="K189" i="26" s="1"/>
  <c r="K190" i="16"/>
  <c r="L189" i="26" s="1"/>
  <c r="C589" i="26" s="1"/>
  <c r="F589" i="26" s="1"/>
  <c r="L190" i="16"/>
  <c r="M189" i="26" s="1"/>
  <c r="M190" i="16"/>
  <c r="N189" i="26" s="1"/>
  <c r="N190" i="16"/>
  <c r="O189" i="26" s="1"/>
  <c r="J191" i="16"/>
  <c r="K190" i="26" s="1"/>
  <c r="C390" i="26" s="1"/>
  <c r="F390" i="26" s="1"/>
  <c r="K191" i="16"/>
  <c r="L190" i="26" s="1"/>
  <c r="C590" i="26" s="1"/>
  <c r="F590" i="26" s="1"/>
  <c r="L191" i="16"/>
  <c r="M190" i="26" s="1"/>
  <c r="M191" i="16"/>
  <c r="N190" i="26" s="1"/>
  <c r="C990" i="26" s="1"/>
  <c r="F990" i="26" s="1"/>
  <c r="N191" i="16"/>
  <c r="O190" i="26" s="1"/>
  <c r="C1190" i="26" s="1"/>
  <c r="F1190" i="26" s="1"/>
  <c r="J192" i="16"/>
  <c r="K191" i="26" s="1"/>
  <c r="C391" i="26" s="1"/>
  <c r="F391" i="26" s="1"/>
  <c r="K192" i="16"/>
  <c r="L191" i="26" s="1"/>
  <c r="C591" i="26" s="1"/>
  <c r="F591" i="26" s="1"/>
  <c r="L192" i="16"/>
  <c r="M191" i="26" s="1"/>
  <c r="C791" i="26" s="1"/>
  <c r="F791" i="26" s="1"/>
  <c r="M192" i="16"/>
  <c r="N191" i="26" s="1"/>
  <c r="C991" i="26" s="1"/>
  <c r="F991" i="26" s="1"/>
  <c r="N192" i="16"/>
  <c r="O191" i="26" s="1"/>
  <c r="C1191" i="26" s="1"/>
  <c r="F1191" i="26" s="1"/>
  <c r="J193" i="16"/>
  <c r="K192" i="26" s="1"/>
  <c r="C392" i="26" s="1"/>
  <c r="F392" i="26" s="1"/>
  <c r="K193" i="16"/>
  <c r="L192" i="26" s="1"/>
  <c r="C592" i="26" s="1"/>
  <c r="F592" i="26" s="1"/>
  <c r="L193" i="16"/>
  <c r="M192" i="26" s="1"/>
  <c r="M193" i="16"/>
  <c r="N192" i="26" s="1"/>
  <c r="C992" i="26" s="1"/>
  <c r="F992" i="26" s="1"/>
  <c r="N193" i="16"/>
  <c r="O192" i="26" s="1"/>
  <c r="J194" i="16"/>
  <c r="K193" i="26" s="1"/>
  <c r="C393" i="26" s="1"/>
  <c r="F393" i="26" s="1"/>
  <c r="K194" i="16"/>
  <c r="L193" i="26" s="1"/>
  <c r="L194" i="16"/>
  <c r="M193" i="26" s="1"/>
  <c r="M194" i="16"/>
  <c r="N193" i="26" s="1"/>
  <c r="N194" i="16"/>
  <c r="O193" i="26" s="1"/>
  <c r="C1193" i="26" s="1"/>
  <c r="J195" i="16"/>
  <c r="K194" i="26" s="1"/>
  <c r="C394" i="26" s="1"/>
  <c r="F394" i="26" s="1"/>
  <c r="K195" i="16"/>
  <c r="L194" i="26" s="1"/>
  <c r="L195" i="16"/>
  <c r="M194" i="26" s="1"/>
  <c r="C794" i="26" s="1"/>
  <c r="F794" i="26" s="1"/>
  <c r="M195" i="16"/>
  <c r="N194" i="26" s="1"/>
  <c r="C994" i="26" s="1"/>
  <c r="F994" i="26" s="1"/>
  <c r="N195" i="16"/>
  <c r="O194" i="26" s="1"/>
  <c r="C1194" i="26" s="1"/>
  <c r="F1194" i="26" s="1"/>
  <c r="J196" i="16"/>
  <c r="K195" i="26" s="1"/>
  <c r="K196" i="16"/>
  <c r="L195" i="26" s="1"/>
  <c r="C595" i="26" s="1"/>
  <c r="F595" i="26" s="1"/>
  <c r="L196" i="16"/>
  <c r="M195" i="26" s="1"/>
  <c r="M196" i="16"/>
  <c r="N195" i="26" s="1"/>
  <c r="C995" i="26" s="1"/>
  <c r="F995" i="26" s="1"/>
  <c r="N196" i="16"/>
  <c r="O195" i="26" s="1"/>
  <c r="J197" i="16"/>
  <c r="K196" i="26" s="1"/>
  <c r="C396" i="26" s="1"/>
  <c r="F396" i="26" s="1"/>
  <c r="K197" i="16"/>
  <c r="L196" i="26" s="1"/>
  <c r="C596" i="26" s="1"/>
  <c r="F596" i="26" s="1"/>
  <c r="L197" i="16"/>
  <c r="M196" i="26" s="1"/>
  <c r="C796" i="26" s="1"/>
  <c r="F796" i="26" s="1"/>
  <c r="M197" i="16"/>
  <c r="N196" i="26" s="1"/>
  <c r="N197" i="16"/>
  <c r="O196" i="26" s="1"/>
  <c r="J198" i="16"/>
  <c r="K197" i="26" s="1"/>
  <c r="C397" i="26" s="1"/>
  <c r="F397" i="26" s="1"/>
  <c r="K198" i="16"/>
  <c r="L197" i="26" s="1"/>
  <c r="L198" i="16"/>
  <c r="M197" i="26" s="1"/>
  <c r="C797" i="26" s="1"/>
  <c r="F797" i="26" s="1"/>
  <c r="M198" i="16"/>
  <c r="N197" i="26" s="1"/>
  <c r="C997" i="26" s="1"/>
  <c r="F997" i="26" s="1"/>
  <c r="N198" i="16"/>
  <c r="O197" i="26" s="1"/>
  <c r="C1197" i="26" s="1"/>
  <c r="F1197" i="26" s="1"/>
  <c r="J199" i="16"/>
  <c r="K198" i="26" s="1"/>
  <c r="K199" i="16"/>
  <c r="L198" i="26" s="1"/>
  <c r="C598" i="26" s="1"/>
  <c r="F598" i="26" s="1"/>
  <c r="L199" i="16"/>
  <c r="M198" i="26" s="1"/>
  <c r="C798" i="26" s="1"/>
  <c r="F798" i="26" s="1"/>
  <c r="M199" i="16"/>
  <c r="N198" i="26" s="1"/>
  <c r="C998" i="26" s="1"/>
  <c r="F998" i="26" s="1"/>
  <c r="N199" i="16"/>
  <c r="O198" i="26" s="1"/>
  <c r="C1198" i="26" s="1"/>
  <c r="F1198" i="26" s="1"/>
  <c r="J200" i="16"/>
  <c r="K199" i="26" s="1"/>
  <c r="K200" i="16"/>
  <c r="L199" i="26" s="1"/>
  <c r="L200" i="16"/>
  <c r="M199" i="26" s="1"/>
  <c r="C799" i="26" s="1"/>
  <c r="F799" i="26" s="1"/>
  <c r="M200" i="16"/>
  <c r="N199" i="26" s="1"/>
  <c r="C999" i="26" s="1"/>
  <c r="F999" i="26" s="1"/>
  <c r="N200" i="16"/>
  <c r="O199" i="26" s="1"/>
  <c r="C1199" i="26" s="1"/>
  <c r="F1199" i="26" s="1"/>
  <c r="J201" i="16"/>
  <c r="K200" i="26" s="1"/>
  <c r="K201" i="16"/>
  <c r="L200" i="26" s="1"/>
  <c r="C600" i="26" s="1"/>
  <c r="F600" i="26" s="1"/>
  <c r="L201" i="16"/>
  <c r="M200" i="26" s="1"/>
  <c r="C800" i="26" s="1"/>
  <c r="F800" i="26" s="1"/>
  <c r="M201" i="16"/>
  <c r="N200" i="26" s="1"/>
  <c r="N201" i="16"/>
  <c r="O200" i="26" s="1"/>
  <c r="C1200" i="26" s="1"/>
  <c r="F1200" i="26" s="1"/>
  <c r="J202" i="16"/>
  <c r="K201" i="26" s="1"/>
  <c r="C401" i="26" s="1"/>
  <c r="F401" i="26" s="1"/>
  <c r="K202" i="16"/>
  <c r="L201" i="26" s="1"/>
  <c r="L202" i="16"/>
  <c r="M201" i="26" s="1"/>
  <c r="M202" i="16"/>
  <c r="N201" i="26" s="1"/>
  <c r="C1001" i="26" s="1"/>
  <c r="F1001" i="26" s="1"/>
  <c r="N202" i="16"/>
  <c r="O201" i="26" s="1"/>
  <c r="C1201" i="26" s="1"/>
  <c r="J203" i="16"/>
  <c r="K202" i="26" s="1"/>
  <c r="C402" i="26" s="1"/>
  <c r="F402" i="26" s="1"/>
  <c r="K203" i="16"/>
  <c r="L202" i="26" s="1"/>
  <c r="C602" i="26" s="1"/>
  <c r="F602" i="26" s="1"/>
  <c r="L203" i="16"/>
  <c r="M202" i="26" s="1"/>
  <c r="M203" i="16"/>
  <c r="N202" i="26" s="1"/>
  <c r="C1002" i="26" s="1"/>
  <c r="F1002" i="26" s="1"/>
  <c r="N203" i="16"/>
  <c r="O202" i="26" s="1"/>
  <c r="C1202" i="26" s="1"/>
  <c r="F1202" i="26" s="1"/>
  <c r="J54" i="15"/>
  <c r="K53" i="19" s="1"/>
  <c r="C253" i="19" s="1"/>
  <c r="K54" i="15"/>
  <c r="L53" i="19" s="1"/>
  <c r="C453" i="19" s="1"/>
  <c r="F453" i="19" s="1"/>
  <c r="L54" i="15"/>
  <c r="M53" i="19" s="1"/>
  <c r="C653" i="19" s="1"/>
  <c r="F653" i="19" s="1"/>
  <c r="M54" i="15"/>
  <c r="N53" i="19" s="1"/>
  <c r="N54" i="15"/>
  <c r="O53" i="19" s="1"/>
  <c r="J55" i="15"/>
  <c r="K54" i="19" s="1"/>
  <c r="C254" i="19" s="1"/>
  <c r="K55" i="15"/>
  <c r="L54" i="19" s="1"/>
  <c r="C454" i="19" s="1"/>
  <c r="F454" i="19" s="1"/>
  <c r="L55" i="15"/>
  <c r="M54" i="19" s="1"/>
  <c r="M55" i="15"/>
  <c r="N54" i="19" s="1"/>
  <c r="C854" i="19" s="1"/>
  <c r="N55" i="15"/>
  <c r="O54" i="19" s="1"/>
  <c r="C1054" i="19" s="1"/>
  <c r="J56" i="15"/>
  <c r="K55" i="19" s="1"/>
  <c r="C255" i="19" s="1"/>
  <c r="K56" i="15"/>
  <c r="L55" i="19" s="1"/>
  <c r="L56" i="15"/>
  <c r="M55" i="19" s="1"/>
  <c r="M56" i="15"/>
  <c r="N55" i="19" s="1"/>
  <c r="C855" i="19" s="1"/>
  <c r="N56" i="15"/>
  <c r="O55" i="19" s="1"/>
  <c r="C1055" i="19" s="1"/>
  <c r="J57" i="15"/>
  <c r="K56" i="19" s="1"/>
  <c r="C256" i="19" s="1"/>
  <c r="F256" i="19" s="1"/>
  <c r="K57" i="15"/>
  <c r="L56" i="19" s="1"/>
  <c r="C456" i="19" s="1"/>
  <c r="L57" i="15"/>
  <c r="M56" i="19" s="1"/>
  <c r="M57" i="15"/>
  <c r="N56" i="19" s="1"/>
  <c r="C856" i="19" s="1"/>
  <c r="N57" i="15"/>
  <c r="O56" i="19" s="1"/>
  <c r="C1056" i="19" s="1"/>
  <c r="J58" i="15"/>
  <c r="K57" i="19" s="1"/>
  <c r="C257" i="19" s="1"/>
  <c r="K58" i="15"/>
  <c r="L57" i="19" s="1"/>
  <c r="C457" i="19" s="1"/>
  <c r="F457" i="19" s="1"/>
  <c r="L58" i="15"/>
  <c r="M57" i="19" s="1"/>
  <c r="C657" i="19" s="1"/>
  <c r="F657" i="19" s="1"/>
  <c r="M58" i="15"/>
  <c r="N57" i="19" s="1"/>
  <c r="N58" i="15"/>
  <c r="O57" i="19" s="1"/>
  <c r="J59" i="15"/>
  <c r="K58" i="19" s="1"/>
  <c r="C258" i="19" s="1"/>
  <c r="F258" i="19" s="1"/>
  <c r="K59" i="15"/>
  <c r="L58" i="19" s="1"/>
  <c r="C458" i="19" s="1"/>
  <c r="F458" i="19" s="1"/>
  <c r="L59" i="15"/>
  <c r="M58" i="19" s="1"/>
  <c r="C658" i="19" s="1"/>
  <c r="F658" i="19" s="1"/>
  <c r="M59" i="15"/>
  <c r="N58" i="19" s="1"/>
  <c r="C858" i="19" s="1"/>
  <c r="N59" i="15"/>
  <c r="O58" i="19" s="1"/>
  <c r="C1058" i="19" s="1"/>
  <c r="J60" i="15"/>
  <c r="K59" i="19" s="1"/>
  <c r="C259" i="19" s="1"/>
  <c r="F259" i="19" s="1"/>
  <c r="K60" i="15"/>
  <c r="L59" i="19" s="1"/>
  <c r="C459" i="19" s="1"/>
  <c r="F459" i="19" s="1"/>
  <c r="L60" i="15"/>
  <c r="M59" i="19" s="1"/>
  <c r="C659" i="19" s="1"/>
  <c r="F659" i="19" s="1"/>
  <c r="M60" i="15"/>
  <c r="N59" i="19" s="1"/>
  <c r="C859" i="19" s="1"/>
  <c r="N60" i="15"/>
  <c r="O59" i="19" s="1"/>
  <c r="C1059" i="19" s="1"/>
  <c r="J61" i="15"/>
  <c r="K60" i="19" s="1"/>
  <c r="C260" i="19" s="1"/>
  <c r="F260" i="19" s="1"/>
  <c r="K61" i="15"/>
  <c r="L60" i="19" s="1"/>
  <c r="L61" i="15"/>
  <c r="M60" i="19" s="1"/>
  <c r="C660" i="19" s="1"/>
  <c r="F660" i="19" s="1"/>
  <c r="M61" i="15"/>
  <c r="N60" i="19" s="1"/>
  <c r="C860" i="19" s="1"/>
  <c r="N61" i="15"/>
  <c r="O60" i="19" s="1"/>
  <c r="J62" i="15"/>
  <c r="K61" i="19" s="1"/>
  <c r="C261" i="19" s="1"/>
  <c r="F261" i="19" s="1"/>
  <c r="K62" i="15"/>
  <c r="L61" i="19" s="1"/>
  <c r="C461" i="19" s="1"/>
  <c r="F461" i="19" s="1"/>
  <c r="L62" i="15"/>
  <c r="M61" i="19" s="1"/>
  <c r="C661" i="19" s="1"/>
  <c r="F661" i="19" s="1"/>
  <c r="M62" i="15"/>
  <c r="N61" i="19" s="1"/>
  <c r="C861" i="19" s="1"/>
  <c r="N62" i="15"/>
  <c r="O61" i="19" s="1"/>
  <c r="J63" i="15"/>
  <c r="K62" i="19" s="1"/>
  <c r="C262" i="19" s="1"/>
  <c r="F262" i="19" s="1"/>
  <c r="K63" i="15"/>
  <c r="L62" i="19" s="1"/>
  <c r="C462" i="19" s="1"/>
  <c r="F462" i="19" s="1"/>
  <c r="L63" i="15"/>
  <c r="M62" i="19" s="1"/>
  <c r="C662" i="19" s="1"/>
  <c r="F662" i="19" s="1"/>
  <c r="M63" i="15"/>
  <c r="N62" i="19" s="1"/>
  <c r="C862" i="19" s="1"/>
  <c r="N63" i="15"/>
  <c r="O62" i="19" s="1"/>
  <c r="C1062" i="19" s="1"/>
  <c r="J64" i="15"/>
  <c r="K63" i="19" s="1"/>
  <c r="C263" i="19" s="1"/>
  <c r="F263" i="19" s="1"/>
  <c r="K64" i="15"/>
  <c r="L63" i="19" s="1"/>
  <c r="C463" i="19" s="1"/>
  <c r="F463" i="19" s="1"/>
  <c r="L64" i="15"/>
  <c r="M63" i="19" s="1"/>
  <c r="M64" i="15"/>
  <c r="N63" i="19" s="1"/>
  <c r="C863" i="19" s="1"/>
  <c r="N64" i="15"/>
  <c r="O63" i="19" s="1"/>
  <c r="C1063" i="19" s="1"/>
  <c r="J65" i="15"/>
  <c r="K64" i="19" s="1"/>
  <c r="K65" i="15"/>
  <c r="L64" i="19" s="1"/>
  <c r="C464" i="19" s="1"/>
  <c r="F464" i="19" s="1"/>
  <c r="L65" i="15"/>
  <c r="M64" i="19" s="1"/>
  <c r="C664" i="19" s="1"/>
  <c r="F664" i="19" s="1"/>
  <c r="M65" i="15"/>
  <c r="N64" i="19" s="1"/>
  <c r="C864" i="19" s="1"/>
  <c r="N65" i="15"/>
  <c r="O64" i="19" s="1"/>
  <c r="C1064" i="19" s="1"/>
  <c r="J66" i="15"/>
  <c r="K65" i="19" s="1"/>
  <c r="C265" i="19" s="1"/>
  <c r="F265" i="19" s="1"/>
  <c r="K66" i="15"/>
  <c r="L65" i="19" s="1"/>
  <c r="C465" i="19" s="1"/>
  <c r="F465" i="19" s="1"/>
  <c r="L66" i="15"/>
  <c r="M65" i="19" s="1"/>
  <c r="C665" i="19" s="1"/>
  <c r="F665" i="19" s="1"/>
  <c r="M66" i="15"/>
  <c r="N65" i="19" s="1"/>
  <c r="C865" i="19" s="1"/>
  <c r="N66" i="15"/>
  <c r="O65" i="19" s="1"/>
  <c r="J67" i="15"/>
  <c r="K66" i="19" s="1"/>
  <c r="C266" i="19" s="1"/>
  <c r="F266" i="19" s="1"/>
  <c r="K67" i="15"/>
  <c r="L66" i="19" s="1"/>
  <c r="C466" i="19" s="1"/>
  <c r="F466" i="19" s="1"/>
  <c r="L67" i="15"/>
  <c r="M66" i="19" s="1"/>
  <c r="M67" i="15"/>
  <c r="N66" i="19" s="1"/>
  <c r="C866" i="19" s="1"/>
  <c r="N67" i="15"/>
  <c r="O66" i="19" s="1"/>
  <c r="J68" i="15"/>
  <c r="K67" i="19" s="1"/>
  <c r="C267" i="19" s="1"/>
  <c r="F267" i="19" s="1"/>
  <c r="K68" i="15"/>
  <c r="L67" i="19" s="1"/>
  <c r="L68" i="15"/>
  <c r="M67" i="19" s="1"/>
  <c r="M68" i="15"/>
  <c r="N67" i="19" s="1"/>
  <c r="C867" i="19" s="1"/>
  <c r="N68" i="15"/>
  <c r="O67" i="19" s="1"/>
  <c r="C1067" i="19" s="1"/>
  <c r="J69" i="15"/>
  <c r="K68" i="19" s="1"/>
  <c r="C268" i="19" s="1"/>
  <c r="F268" i="19" s="1"/>
  <c r="K69" i="15"/>
  <c r="L68" i="19" s="1"/>
  <c r="C468" i="19" s="1"/>
  <c r="F468" i="19" s="1"/>
  <c r="L69" i="15"/>
  <c r="M68" i="19" s="1"/>
  <c r="C668" i="19" s="1"/>
  <c r="F668" i="19" s="1"/>
  <c r="M69" i="15"/>
  <c r="N68" i="19" s="1"/>
  <c r="C868" i="19" s="1"/>
  <c r="N69" i="15"/>
  <c r="O68" i="19" s="1"/>
  <c r="C1068" i="19" s="1"/>
  <c r="J70" i="15"/>
  <c r="K69" i="19" s="1"/>
  <c r="C269" i="19" s="1"/>
  <c r="F269" i="19" s="1"/>
  <c r="K70" i="15"/>
  <c r="L69" i="19" s="1"/>
  <c r="L70" i="15"/>
  <c r="M69" i="19" s="1"/>
  <c r="C669" i="19" s="1"/>
  <c r="F669" i="19" s="1"/>
  <c r="M70" i="15"/>
  <c r="N69" i="19" s="1"/>
  <c r="N70" i="15"/>
  <c r="O69" i="19" s="1"/>
  <c r="J71" i="15"/>
  <c r="K70" i="19" s="1"/>
  <c r="C270" i="19" s="1"/>
  <c r="F270" i="19" s="1"/>
  <c r="K71" i="15"/>
  <c r="L70" i="19" s="1"/>
  <c r="C470" i="19" s="1"/>
  <c r="F470" i="19" s="1"/>
  <c r="L71" i="15"/>
  <c r="M70" i="19" s="1"/>
  <c r="M71" i="15"/>
  <c r="N70" i="19" s="1"/>
  <c r="C870" i="19" s="1"/>
  <c r="N71" i="15"/>
  <c r="O70" i="19" s="1"/>
  <c r="C1070" i="19" s="1"/>
  <c r="J72" i="15"/>
  <c r="K71" i="19" s="1"/>
  <c r="C271" i="19" s="1"/>
  <c r="F271" i="19" s="1"/>
  <c r="K72" i="15"/>
  <c r="L71" i="19" s="1"/>
  <c r="L72" i="15"/>
  <c r="M71" i="19" s="1"/>
  <c r="M72" i="15"/>
  <c r="N71" i="19" s="1"/>
  <c r="C871" i="19" s="1"/>
  <c r="N72" i="15"/>
  <c r="O71" i="19" s="1"/>
  <c r="C1071" i="19" s="1"/>
  <c r="J73" i="15"/>
  <c r="K72" i="19" s="1"/>
  <c r="C272" i="19" s="1"/>
  <c r="F272" i="19" s="1"/>
  <c r="K73" i="15"/>
  <c r="L72" i="19" s="1"/>
  <c r="L73" i="15"/>
  <c r="M72" i="19" s="1"/>
  <c r="C672" i="19" s="1"/>
  <c r="F672" i="19" s="1"/>
  <c r="M73" i="15"/>
  <c r="N72" i="19" s="1"/>
  <c r="C872" i="19" s="1"/>
  <c r="N73" i="15"/>
  <c r="O72" i="19" s="1"/>
  <c r="C1072" i="19" s="1"/>
  <c r="J74" i="15"/>
  <c r="K73" i="19" s="1"/>
  <c r="C273" i="19" s="1"/>
  <c r="F273" i="19" s="1"/>
  <c r="K74" i="15"/>
  <c r="L73" i="19" s="1"/>
  <c r="C473" i="19" s="1"/>
  <c r="F473" i="19" s="1"/>
  <c r="L74" i="15"/>
  <c r="M73" i="19" s="1"/>
  <c r="C673" i="19" s="1"/>
  <c r="F673" i="19" s="1"/>
  <c r="M74" i="15"/>
  <c r="N73" i="19" s="1"/>
  <c r="N74" i="15"/>
  <c r="O73" i="19" s="1"/>
  <c r="J75" i="15"/>
  <c r="K74" i="19" s="1"/>
  <c r="K75" i="15"/>
  <c r="L74" i="19" s="1"/>
  <c r="C474" i="19" s="1"/>
  <c r="F474" i="19" s="1"/>
  <c r="L75" i="15"/>
  <c r="M74" i="19" s="1"/>
  <c r="M75" i="15"/>
  <c r="N74" i="19" s="1"/>
  <c r="C874" i="19" s="1"/>
  <c r="N75" i="15"/>
  <c r="O74" i="19" s="1"/>
  <c r="C1074" i="19" s="1"/>
  <c r="J76" i="15"/>
  <c r="K75" i="19" s="1"/>
  <c r="C275" i="19" s="1"/>
  <c r="K76" i="15"/>
  <c r="L75" i="19" s="1"/>
  <c r="C475" i="19" s="1"/>
  <c r="F475" i="19" s="1"/>
  <c r="L76" i="15"/>
  <c r="M75" i="19" s="1"/>
  <c r="C675" i="19" s="1"/>
  <c r="F675" i="19" s="1"/>
  <c r="M76" i="15"/>
  <c r="N75" i="19" s="1"/>
  <c r="C875" i="19" s="1"/>
  <c r="N76" i="15"/>
  <c r="O75" i="19" s="1"/>
  <c r="C1075" i="19" s="1"/>
  <c r="J77" i="15"/>
  <c r="K76" i="19" s="1"/>
  <c r="K77" i="15"/>
  <c r="L76" i="19" s="1"/>
  <c r="C476" i="19" s="1"/>
  <c r="L77" i="15"/>
  <c r="M76" i="19" s="1"/>
  <c r="C676" i="19" s="1"/>
  <c r="F676" i="19" s="1"/>
  <c r="M77" i="15"/>
  <c r="N76" i="19" s="1"/>
  <c r="C876" i="19" s="1"/>
  <c r="N77" i="15"/>
  <c r="O76" i="19" s="1"/>
  <c r="C1076" i="19" s="1"/>
  <c r="J78" i="15"/>
  <c r="K77" i="19" s="1"/>
  <c r="C277" i="19" s="1"/>
  <c r="F277" i="19" s="1"/>
  <c r="K78" i="15"/>
  <c r="L77" i="19" s="1"/>
  <c r="C477" i="19" s="1"/>
  <c r="F477" i="19" s="1"/>
  <c r="L78" i="15"/>
  <c r="M77" i="19" s="1"/>
  <c r="C677" i="19" s="1"/>
  <c r="F677" i="19" s="1"/>
  <c r="M78" i="15"/>
  <c r="N77" i="19" s="1"/>
  <c r="C877" i="19" s="1"/>
  <c r="N78" i="15"/>
  <c r="O77" i="19" s="1"/>
  <c r="J79" i="15"/>
  <c r="K78" i="19" s="1"/>
  <c r="K79" i="15"/>
  <c r="L78" i="19" s="1"/>
  <c r="C478" i="19" s="1"/>
  <c r="F478" i="19" s="1"/>
  <c r="L79" i="15"/>
  <c r="M78" i="19" s="1"/>
  <c r="C678" i="19" s="1"/>
  <c r="F678" i="19" s="1"/>
  <c r="M79" i="15"/>
  <c r="N78" i="19" s="1"/>
  <c r="C878" i="19" s="1"/>
  <c r="N79" i="15"/>
  <c r="O78" i="19" s="1"/>
  <c r="J80" i="15"/>
  <c r="K79" i="19" s="1"/>
  <c r="C279" i="19" s="1"/>
  <c r="F279" i="19" s="1"/>
  <c r="K80" i="15"/>
  <c r="L79" i="19" s="1"/>
  <c r="C479" i="19" s="1"/>
  <c r="F479" i="19" s="1"/>
  <c r="L80" i="15"/>
  <c r="M79" i="19" s="1"/>
  <c r="C679" i="19" s="1"/>
  <c r="F679" i="19" s="1"/>
  <c r="M80" i="15"/>
  <c r="N79" i="19" s="1"/>
  <c r="C879" i="19" s="1"/>
  <c r="N80" i="15"/>
  <c r="O79" i="19" s="1"/>
  <c r="C1079" i="19" s="1"/>
  <c r="J81" i="15"/>
  <c r="K80" i="19" s="1"/>
  <c r="K81" i="15"/>
  <c r="L80" i="19" s="1"/>
  <c r="L81" i="15"/>
  <c r="M80" i="19" s="1"/>
  <c r="M81" i="15"/>
  <c r="N80" i="19" s="1"/>
  <c r="C880" i="19" s="1"/>
  <c r="N81" i="15"/>
  <c r="O80" i="19" s="1"/>
  <c r="C1080" i="19" s="1"/>
  <c r="J82" i="15"/>
  <c r="K81" i="19" s="1"/>
  <c r="C281" i="19" s="1"/>
  <c r="F281" i="19" s="1"/>
  <c r="K82" i="15"/>
  <c r="L81" i="19" s="1"/>
  <c r="C481" i="19" s="1"/>
  <c r="F481" i="19" s="1"/>
  <c r="L82" i="15"/>
  <c r="M81" i="19" s="1"/>
  <c r="C681" i="19" s="1"/>
  <c r="F681" i="19" s="1"/>
  <c r="M82" i="15"/>
  <c r="N81" i="19" s="1"/>
  <c r="C881" i="19" s="1"/>
  <c r="N82" i="15"/>
  <c r="O81" i="19" s="1"/>
  <c r="J83" i="15"/>
  <c r="K82" i="19" s="1"/>
  <c r="C282" i="19" s="1"/>
  <c r="F282" i="19" s="1"/>
  <c r="K83" i="15"/>
  <c r="L82" i="19" s="1"/>
  <c r="C482" i="19" s="1"/>
  <c r="F482" i="19" s="1"/>
  <c r="L83" i="15"/>
  <c r="M82" i="19" s="1"/>
  <c r="C682" i="19" s="1"/>
  <c r="F682" i="19" s="1"/>
  <c r="M83" i="15"/>
  <c r="N82" i="19" s="1"/>
  <c r="C882" i="19" s="1"/>
  <c r="N83" i="15"/>
  <c r="O82" i="19" s="1"/>
  <c r="C1082" i="19" s="1"/>
  <c r="J84" i="15"/>
  <c r="K83" i="19" s="1"/>
  <c r="C283" i="19" s="1"/>
  <c r="F283" i="19" s="1"/>
  <c r="K84" i="15"/>
  <c r="L83" i="19" s="1"/>
  <c r="L84" i="15"/>
  <c r="M83" i="19" s="1"/>
  <c r="C683" i="19" s="1"/>
  <c r="F683" i="19" s="1"/>
  <c r="M84" i="15"/>
  <c r="N83" i="19" s="1"/>
  <c r="C883" i="19" s="1"/>
  <c r="N84" i="15"/>
  <c r="O83" i="19" s="1"/>
  <c r="C1083" i="19" s="1"/>
  <c r="J85" i="15"/>
  <c r="K84" i="19" s="1"/>
  <c r="C284" i="19" s="1"/>
  <c r="F284" i="19" s="1"/>
  <c r="K85" i="15"/>
  <c r="L84" i="19" s="1"/>
  <c r="C484" i="19" s="1"/>
  <c r="F484" i="19" s="1"/>
  <c r="L85" i="15"/>
  <c r="M84" i="19" s="1"/>
  <c r="C684" i="19" s="1"/>
  <c r="F684" i="19" s="1"/>
  <c r="M85" i="15"/>
  <c r="N84" i="19" s="1"/>
  <c r="C884" i="19" s="1"/>
  <c r="N85" i="15"/>
  <c r="O84" i="19" s="1"/>
  <c r="C1084" i="19" s="1"/>
  <c r="J86" i="15"/>
  <c r="K85" i="19" s="1"/>
  <c r="C285" i="19" s="1"/>
  <c r="F285" i="19" s="1"/>
  <c r="K86" i="15"/>
  <c r="L85" i="19" s="1"/>
  <c r="C485" i="19" s="1"/>
  <c r="F485" i="19" s="1"/>
  <c r="L86" i="15"/>
  <c r="M85" i="19" s="1"/>
  <c r="C685" i="19" s="1"/>
  <c r="F685" i="19" s="1"/>
  <c r="M86" i="15"/>
  <c r="N85" i="19" s="1"/>
  <c r="C885" i="19" s="1"/>
  <c r="N86" i="15"/>
  <c r="O85" i="19" s="1"/>
  <c r="J87" i="15"/>
  <c r="K86" i="19" s="1"/>
  <c r="C286" i="19" s="1"/>
  <c r="F286" i="19" s="1"/>
  <c r="K87" i="15"/>
  <c r="L86" i="19" s="1"/>
  <c r="C486" i="19" s="1"/>
  <c r="F486" i="19" s="1"/>
  <c r="L87" i="15"/>
  <c r="M86" i="19" s="1"/>
  <c r="M87" i="15"/>
  <c r="N86" i="19" s="1"/>
  <c r="C886" i="19" s="1"/>
  <c r="N87" i="15"/>
  <c r="O86" i="19" s="1"/>
  <c r="C1086" i="19" s="1"/>
  <c r="J88" i="15"/>
  <c r="K87" i="19" s="1"/>
  <c r="C287" i="19" s="1"/>
  <c r="F287" i="19" s="1"/>
  <c r="K88" i="15"/>
  <c r="L87" i="19" s="1"/>
  <c r="L88" i="15"/>
  <c r="M87" i="19" s="1"/>
  <c r="C687" i="19" s="1"/>
  <c r="F687" i="19" s="1"/>
  <c r="M88" i="15"/>
  <c r="N87" i="19" s="1"/>
  <c r="C887" i="19" s="1"/>
  <c r="N88" i="15"/>
  <c r="O87" i="19" s="1"/>
  <c r="C1087" i="19" s="1"/>
  <c r="J89" i="15"/>
  <c r="K88" i="19" s="1"/>
  <c r="K89" i="15"/>
  <c r="L88" i="19" s="1"/>
  <c r="C488" i="19" s="1"/>
  <c r="L89" i="15"/>
  <c r="M88" i="19" s="1"/>
  <c r="M89" i="15"/>
  <c r="N88" i="19" s="1"/>
  <c r="C888" i="19" s="1"/>
  <c r="N89" i="15"/>
  <c r="O88" i="19" s="1"/>
  <c r="C1088" i="19" s="1"/>
  <c r="J90" i="15"/>
  <c r="K89" i="19" s="1"/>
  <c r="C289" i="19" s="1"/>
  <c r="F289" i="19" s="1"/>
  <c r="K90" i="15"/>
  <c r="L89" i="19" s="1"/>
  <c r="C489" i="19" s="1"/>
  <c r="F489" i="19" s="1"/>
  <c r="L90" i="15"/>
  <c r="M89" i="19" s="1"/>
  <c r="C689" i="19" s="1"/>
  <c r="F689" i="19" s="1"/>
  <c r="M90" i="15"/>
  <c r="N89" i="19" s="1"/>
  <c r="C889" i="19" s="1"/>
  <c r="N90" i="15"/>
  <c r="O89" i="19" s="1"/>
  <c r="J91" i="15"/>
  <c r="K90" i="19" s="1"/>
  <c r="C290" i="19" s="1"/>
  <c r="F290" i="19" s="1"/>
  <c r="K91" i="15"/>
  <c r="L90" i="19" s="1"/>
  <c r="C490" i="19" s="1"/>
  <c r="F490" i="19" s="1"/>
  <c r="L91" i="15"/>
  <c r="M90" i="19" s="1"/>
  <c r="M91" i="15"/>
  <c r="N90" i="19" s="1"/>
  <c r="C890" i="19" s="1"/>
  <c r="N91" i="15"/>
  <c r="O90" i="19" s="1"/>
  <c r="C1090" i="19" s="1"/>
  <c r="J92" i="15"/>
  <c r="K91" i="19" s="1"/>
  <c r="C291" i="19" s="1"/>
  <c r="F291" i="19" s="1"/>
  <c r="K92" i="15"/>
  <c r="L91" i="19" s="1"/>
  <c r="L92" i="15"/>
  <c r="M91" i="19" s="1"/>
  <c r="C691" i="19" s="1"/>
  <c r="F691" i="19" s="1"/>
  <c r="M92" i="15"/>
  <c r="N91" i="19" s="1"/>
  <c r="C891" i="19" s="1"/>
  <c r="N92" i="15"/>
  <c r="O91" i="19" s="1"/>
  <c r="C1091" i="19" s="1"/>
  <c r="J93" i="15"/>
  <c r="K92" i="19" s="1"/>
  <c r="C292" i="19" s="1"/>
  <c r="F292" i="19" s="1"/>
  <c r="K93" i="15"/>
  <c r="L92" i="19" s="1"/>
  <c r="L93" i="15"/>
  <c r="M92" i="19" s="1"/>
  <c r="C692" i="19" s="1"/>
  <c r="F692" i="19" s="1"/>
  <c r="M93" i="15"/>
  <c r="N92" i="19" s="1"/>
  <c r="C892" i="19" s="1"/>
  <c r="N93" i="15"/>
  <c r="O92" i="19" s="1"/>
  <c r="C1092" i="19" s="1"/>
  <c r="J94" i="15"/>
  <c r="K93" i="19" s="1"/>
  <c r="K94" i="15"/>
  <c r="L93" i="19" s="1"/>
  <c r="L94" i="15"/>
  <c r="M93" i="19" s="1"/>
  <c r="C693" i="19" s="1"/>
  <c r="F693" i="19" s="1"/>
  <c r="M94" i="15"/>
  <c r="N93" i="19" s="1"/>
  <c r="C893" i="19" s="1"/>
  <c r="N94" i="15"/>
  <c r="O93" i="19" s="1"/>
  <c r="J95" i="15"/>
  <c r="K94" i="19" s="1"/>
  <c r="K95" i="15"/>
  <c r="L94" i="19" s="1"/>
  <c r="C494" i="19" s="1"/>
  <c r="F494" i="19" s="1"/>
  <c r="L95" i="15"/>
  <c r="M94" i="19" s="1"/>
  <c r="C694" i="19" s="1"/>
  <c r="F694" i="19" s="1"/>
  <c r="M95" i="15"/>
  <c r="N94" i="19" s="1"/>
  <c r="C894" i="19" s="1"/>
  <c r="N95" i="15"/>
  <c r="O94" i="19" s="1"/>
  <c r="C1094" i="19" s="1"/>
  <c r="J96" i="15"/>
  <c r="K95" i="19" s="1"/>
  <c r="C295" i="19" s="1"/>
  <c r="F295" i="19" s="1"/>
  <c r="K96" i="15"/>
  <c r="L95" i="19" s="1"/>
  <c r="L96" i="15"/>
  <c r="M95" i="19" s="1"/>
  <c r="C695" i="19" s="1"/>
  <c r="F695" i="19" s="1"/>
  <c r="M96" i="15"/>
  <c r="N95" i="19" s="1"/>
  <c r="C895" i="19" s="1"/>
  <c r="N96" i="15"/>
  <c r="O95" i="19" s="1"/>
  <c r="C1095" i="19" s="1"/>
  <c r="J97" i="15"/>
  <c r="K96" i="19" s="1"/>
  <c r="C296" i="19" s="1"/>
  <c r="F296" i="19" s="1"/>
  <c r="K97" i="15"/>
  <c r="L96" i="19" s="1"/>
  <c r="C496" i="19" s="1"/>
  <c r="F496" i="19" s="1"/>
  <c r="L97" i="15"/>
  <c r="M96" i="19" s="1"/>
  <c r="C696" i="19" s="1"/>
  <c r="F696" i="19" s="1"/>
  <c r="M97" i="15"/>
  <c r="N96" i="19" s="1"/>
  <c r="C896" i="19" s="1"/>
  <c r="N97" i="15"/>
  <c r="O96" i="19" s="1"/>
  <c r="C1096" i="19" s="1"/>
  <c r="J98" i="15"/>
  <c r="K97" i="19" s="1"/>
  <c r="C297" i="19" s="1"/>
  <c r="F297" i="19" s="1"/>
  <c r="K98" i="15"/>
  <c r="L97" i="19" s="1"/>
  <c r="C497" i="19" s="1"/>
  <c r="F497" i="19" s="1"/>
  <c r="L98" i="15"/>
  <c r="M97" i="19" s="1"/>
  <c r="C697" i="19" s="1"/>
  <c r="F697" i="19" s="1"/>
  <c r="M98" i="15"/>
  <c r="N97" i="19" s="1"/>
  <c r="N98" i="15"/>
  <c r="O97" i="19" s="1"/>
  <c r="J99" i="15"/>
  <c r="K98" i="19" s="1"/>
  <c r="C298" i="19" s="1"/>
  <c r="F298" i="19" s="1"/>
  <c r="K99" i="15"/>
  <c r="L98" i="19" s="1"/>
  <c r="C498" i="19" s="1"/>
  <c r="F498" i="19" s="1"/>
  <c r="L99" i="15"/>
  <c r="M98" i="19" s="1"/>
  <c r="M99" i="15"/>
  <c r="N98" i="19" s="1"/>
  <c r="C898" i="19" s="1"/>
  <c r="N99" i="15"/>
  <c r="O98" i="19" s="1"/>
  <c r="J100" i="15"/>
  <c r="K99" i="19" s="1"/>
  <c r="C299" i="19" s="1"/>
  <c r="F299" i="19" s="1"/>
  <c r="K100" i="15"/>
  <c r="L99" i="19" s="1"/>
  <c r="L100" i="15"/>
  <c r="M99" i="19" s="1"/>
  <c r="C699" i="19" s="1"/>
  <c r="F699" i="19" s="1"/>
  <c r="M100" i="15"/>
  <c r="N99" i="19" s="1"/>
  <c r="C899" i="19" s="1"/>
  <c r="N100" i="15"/>
  <c r="O99" i="19" s="1"/>
  <c r="C1099" i="19" s="1"/>
  <c r="J101" i="15"/>
  <c r="K100" i="19" s="1"/>
  <c r="K101" i="15"/>
  <c r="L100" i="19" s="1"/>
  <c r="C500" i="19" s="1"/>
  <c r="F500" i="19" s="1"/>
  <c r="L101" i="15"/>
  <c r="M100" i="19" s="1"/>
  <c r="C700" i="19" s="1"/>
  <c r="F700" i="19" s="1"/>
  <c r="M101" i="15"/>
  <c r="N100" i="19" s="1"/>
  <c r="C900" i="19" s="1"/>
  <c r="N101" i="15"/>
  <c r="O100" i="19" s="1"/>
  <c r="C1100" i="19" s="1"/>
  <c r="J102" i="15"/>
  <c r="K101" i="19" s="1"/>
  <c r="C301" i="19" s="1"/>
  <c r="F301" i="19" s="1"/>
  <c r="K102" i="15"/>
  <c r="L101" i="19" s="1"/>
  <c r="C501" i="19" s="1"/>
  <c r="F501" i="19" s="1"/>
  <c r="L102" i="15"/>
  <c r="M101" i="19" s="1"/>
  <c r="C701" i="19" s="1"/>
  <c r="F701" i="19" s="1"/>
  <c r="M102" i="15"/>
  <c r="N101" i="19" s="1"/>
  <c r="C901" i="19" s="1"/>
  <c r="N102" i="15"/>
  <c r="O101" i="19" s="1"/>
  <c r="J103" i="15"/>
  <c r="K102" i="19" s="1"/>
  <c r="C302" i="19" s="1"/>
  <c r="F302" i="19" s="1"/>
  <c r="K103" i="15"/>
  <c r="L102" i="19" s="1"/>
  <c r="C502" i="19" s="1"/>
  <c r="F502" i="19" s="1"/>
  <c r="L103" i="15"/>
  <c r="M102" i="19" s="1"/>
  <c r="C702" i="19" s="1"/>
  <c r="F702" i="19" s="1"/>
  <c r="M103" i="15"/>
  <c r="N102" i="19" s="1"/>
  <c r="C902" i="19" s="1"/>
  <c r="N103" i="15"/>
  <c r="O102" i="19" s="1"/>
  <c r="C1102" i="19" s="1"/>
  <c r="J104" i="15"/>
  <c r="K103" i="19" s="1"/>
  <c r="C303" i="19" s="1"/>
  <c r="F303" i="19" s="1"/>
  <c r="K104" i="15"/>
  <c r="L103" i="19" s="1"/>
  <c r="C503" i="19" s="1"/>
  <c r="F503" i="19" s="1"/>
  <c r="L104" i="15"/>
  <c r="M103" i="19" s="1"/>
  <c r="C703" i="19" s="1"/>
  <c r="F703" i="19" s="1"/>
  <c r="M104" i="15"/>
  <c r="N103" i="19" s="1"/>
  <c r="C903" i="19" s="1"/>
  <c r="N104" i="15"/>
  <c r="O103" i="19" s="1"/>
  <c r="C1103" i="19" s="1"/>
  <c r="J105" i="15"/>
  <c r="K104" i="19" s="1"/>
  <c r="C304" i="19" s="1"/>
  <c r="F304" i="19" s="1"/>
  <c r="K105" i="15"/>
  <c r="L104" i="19" s="1"/>
  <c r="C504" i="19" s="1"/>
  <c r="F504" i="19" s="1"/>
  <c r="L105" i="15"/>
  <c r="M104" i="19" s="1"/>
  <c r="M105" i="15"/>
  <c r="N104" i="19" s="1"/>
  <c r="C904" i="19" s="1"/>
  <c r="N105" i="15"/>
  <c r="O104" i="19" s="1"/>
  <c r="C1104" i="19" s="1"/>
  <c r="J106" i="15"/>
  <c r="K105" i="19" s="1"/>
  <c r="C305" i="19" s="1"/>
  <c r="F305" i="19" s="1"/>
  <c r="K106" i="15"/>
  <c r="L105" i="19" s="1"/>
  <c r="C505" i="19" s="1"/>
  <c r="F505" i="19" s="1"/>
  <c r="L106" i="15"/>
  <c r="M105" i="19" s="1"/>
  <c r="C705" i="19" s="1"/>
  <c r="F705" i="19" s="1"/>
  <c r="M106" i="15"/>
  <c r="N105" i="19" s="1"/>
  <c r="C905" i="19" s="1"/>
  <c r="N106" i="15"/>
  <c r="O105" i="19" s="1"/>
  <c r="J107" i="15"/>
  <c r="K106" i="19" s="1"/>
  <c r="C306" i="19" s="1"/>
  <c r="F306" i="19" s="1"/>
  <c r="K107" i="15"/>
  <c r="L106" i="19" s="1"/>
  <c r="C506" i="19" s="1"/>
  <c r="F506" i="19" s="1"/>
  <c r="L107" i="15"/>
  <c r="M106" i="19" s="1"/>
  <c r="C706" i="19" s="1"/>
  <c r="F706" i="19" s="1"/>
  <c r="M107" i="15"/>
  <c r="N106" i="19" s="1"/>
  <c r="C906" i="19" s="1"/>
  <c r="N107" i="15"/>
  <c r="O106" i="19" s="1"/>
  <c r="C1106" i="19" s="1"/>
  <c r="J108" i="15"/>
  <c r="K107" i="19" s="1"/>
  <c r="C307" i="19" s="1"/>
  <c r="F307" i="19" s="1"/>
  <c r="K108" i="15"/>
  <c r="L107" i="19" s="1"/>
  <c r="C507" i="19" s="1"/>
  <c r="F507" i="19" s="1"/>
  <c r="L108" i="15"/>
  <c r="M107" i="19" s="1"/>
  <c r="C707" i="19" s="1"/>
  <c r="F707" i="19" s="1"/>
  <c r="M108" i="15"/>
  <c r="N107" i="19" s="1"/>
  <c r="C907" i="19" s="1"/>
  <c r="N108" i="15"/>
  <c r="O107" i="19" s="1"/>
  <c r="C1107" i="19" s="1"/>
  <c r="J109" i="15"/>
  <c r="K108" i="19" s="1"/>
  <c r="C308" i="19" s="1"/>
  <c r="F308" i="19" s="1"/>
  <c r="K109" i="15"/>
  <c r="L108" i="19" s="1"/>
  <c r="C508" i="19" s="1"/>
  <c r="L109" i="15"/>
  <c r="M108" i="19" s="1"/>
  <c r="C708" i="19" s="1"/>
  <c r="F708" i="19" s="1"/>
  <c r="M109" i="15"/>
  <c r="N108" i="19" s="1"/>
  <c r="C908" i="19" s="1"/>
  <c r="N109" i="15"/>
  <c r="O108" i="19" s="1"/>
  <c r="C1108" i="19" s="1"/>
  <c r="J110" i="15"/>
  <c r="K109" i="19" s="1"/>
  <c r="C309" i="19" s="1"/>
  <c r="F309" i="19" s="1"/>
  <c r="K110" i="15"/>
  <c r="L109" i="19" s="1"/>
  <c r="C509" i="19" s="1"/>
  <c r="F509" i="19" s="1"/>
  <c r="L110" i="15"/>
  <c r="M109" i="19" s="1"/>
  <c r="C709" i="19" s="1"/>
  <c r="F709" i="19" s="1"/>
  <c r="M110" i="15"/>
  <c r="N109" i="19" s="1"/>
  <c r="C909" i="19" s="1"/>
  <c r="N110" i="15"/>
  <c r="O109" i="19" s="1"/>
  <c r="J111" i="15"/>
  <c r="K110" i="19" s="1"/>
  <c r="C310" i="19" s="1"/>
  <c r="F310" i="19" s="1"/>
  <c r="K111" i="15"/>
  <c r="L110" i="19" s="1"/>
  <c r="C510" i="19" s="1"/>
  <c r="F510" i="19" s="1"/>
  <c r="L111" i="15"/>
  <c r="M110" i="19" s="1"/>
  <c r="C710" i="19" s="1"/>
  <c r="F710" i="19" s="1"/>
  <c r="M111" i="15"/>
  <c r="N110" i="19" s="1"/>
  <c r="C910" i="19" s="1"/>
  <c r="N111" i="15"/>
  <c r="O110" i="19" s="1"/>
  <c r="C1110" i="19" s="1"/>
  <c r="J112" i="15"/>
  <c r="K111" i="19" s="1"/>
  <c r="C311" i="19" s="1"/>
  <c r="K112" i="15"/>
  <c r="L111" i="19" s="1"/>
  <c r="C511" i="19" s="1"/>
  <c r="F511" i="19" s="1"/>
  <c r="L112" i="15"/>
  <c r="M111" i="19" s="1"/>
  <c r="C711" i="19" s="1"/>
  <c r="F711" i="19" s="1"/>
  <c r="M112" i="15"/>
  <c r="N111" i="19" s="1"/>
  <c r="C911" i="19" s="1"/>
  <c r="N112" i="15"/>
  <c r="O111" i="19" s="1"/>
  <c r="C1111" i="19" s="1"/>
  <c r="J113" i="15"/>
  <c r="K112" i="19" s="1"/>
  <c r="C312" i="19" s="1"/>
  <c r="F312" i="19" s="1"/>
  <c r="K113" i="15"/>
  <c r="L112" i="19" s="1"/>
  <c r="C512" i="19" s="1"/>
  <c r="F512" i="19" s="1"/>
  <c r="L113" i="15"/>
  <c r="M112" i="19" s="1"/>
  <c r="C712" i="19" s="1"/>
  <c r="F712" i="19" s="1"/>
  <c r="M113" i="15"/>
  <c r="N112" i="19" s="1"/>
  <c r="C912" i="19" s="1"/>
  <c r="N113" i="15"/>
  <c r="O112" i="19" s="1"/>
  <c r="C1112" i="19" s="1"/>
  <c r="J114" i="15"/>
  <c r="K113" i="19" s="1"/>
  <c r="C313" i="19" s="1"/>
  <c r="F313" i="19" s="1"/>
  <c r="K114" i="15"/>
  <c r="L113" i="19" s="1"/>
  <c r="C513" i="19" s="1"/>
  <c r="F513" i="19" s="1"/>
  <c r="L114" i="15"/>
  <c r="M113" i="19" s="1"/>
  <c r="C713" i="19" s="1"/>
  <c r="F713" i="19" s="1"/>
  <c r="M114" i="15"/>
  <c r="N113" i="19" s="1"/>
  <c r="C913" i="19" s="1"/>
  <c r="N114" i="15"/>
  <c r="O113" i="19" s="1"/>
  <c r="J115" i="15"/>
  <c r="K114" i="19" s="1"/>
  <c r="C314" i="19" s="1"/>
  <c r="F314" i="19" s="1"/>
  <c r="K115" i="15"/>
  <c r="L114" i="19" s="1"/>
  <c r="C514" i="19" s="1"/>
  <c r="F514" i="19" s="1"/>
  <c r="L115" i="15"/>
  <c r="M114" i="19" s="1"/>
  <c r="M115" i="15"/>
  <c r="N114" i="19" s="1"/>
  <c r="C914" i="19" s="1"/>
  <c r="N115" i="15"/>
  <c r="O114" i="19" s="1"/>
  <c r="C1114" i="19" s="1"/>
  <c r="J116" i="15"/>
  <c r="K115" i="19" s="1"/>
  <c r="C315" i="19" s="1"/>
  <c r="F315" i="19" s="1"/>
  <c r="K116" i="15"/>
  <c r="L115" i="19" s="1"/>
  <c r="C515" i="19" s="1"/>
  <c r="F515" i="19" s="1"/>
  <c r="L116" i="15"/>
  <c r="M115" i="19" s="1"/>
  <c r="M116" i="15"/>
  <c r="N115" i="19" s="1"/>
  <c r="C915" i="19" s="1"/>
  <c r="N116" i="15"/>
  <c r="O115" i="19" s="1"/>
  <c r="C1115" i="19" s="1"/>
  <c r="J117" i="15"/>
  <c r="K116" i="19" s="1"/>
  <c r="C316" i="19" s="1"/>
  <c r="F316" i="19" s="1"/>
  <c r="K117" i="15"/>
  <c r="L116" i="19" s="1"/>
  <c r="C516" i="19" s="1"/>
  <c r="F516" i="19" s="1"/>
  <c r="L117" i="15"/>
  <c r="M116" i="19" s="1"/>
  <c r="C716" i="19" s="1"/>
  <c r="F716" i="19" s="1"/>
  <c r="M117" i="15"/>
  <c r="N116" i="19" s="1"/>
  <c r="C916" i="19" s="1"/>
  <c r="N117" i="15"/>
  <c r="O116" i="19" s="1"/>
  <c r="C1116" i="19" s="1"/>
  <c r="J118" i="15"/>
  <c r="K117" i="19" s="1"/>
  <c r="C317" i="19" s="1"/>
  <c r="F317" i="19" s="1"/>
  <c r="K118" i="15"/>
  <c r="L117" i="19" s="1"/>
  <c r="C517" i="19" s="1"/>
  <c r="F517" i="19" s="1"/>
  <c r="L118" i="15"/>
  <c r="M117" i="19" s="1"/>
  <c r="C717" i="19" s="1"/>
  <c r="F717" i="19" s="1"/>
  <c r="M118" i="15"/>
  <c r="N117" i="19" s="1"/>
  <c r="C917" i="19" s="1"/>
  <c r="N118" i="15"/>
  <c r="O117" i="19" s="1"/>
  <c r="J119" i="15"/>
  <c r="K118" i="19" s="1"/>
  <c r="C318" i="19" s="1"/>
  <c r="F318" i="19" s="1"/>
  <c r="K119" i="15"/>
  <c r="L118" i="19" s="1"/>
  <c r="C518" i="19" s="1"/>
  <c r="F518" i="19" s="1"/>
  <c r="L119" i="15"/>
  <c r="M118" i="19" s="1"/>
  <c r="C718" i="19" s="1"/>
  <c r="F718" i="19" s="1"/>
  <c r="M119" i="15"/>
  <c r="N118" i="19" s="1"/>
  <c r="N119" i="15"/>
  <c r="O118" i="19" s="1"/>
  <c r="C1118" i="19" s="1"/>
  <c r="J120" i="15"/>
  <c r="K119" i="19" s="1"/>
  <c r="C319" i="19" s="1"/>
  <c r="F319" i="19" s="1"/>
  <c r="K120" i="15"/>
  <c r="L119" i="19" s="1"/>
  <c r="C519" i="19" s="1"/>
  <c r="F519" i="19" s="1"/>
  <c r="L120" i="15"/>
  <c r="M119" i="19" s="1"/>
  <c r="C719" i="19" s="1"/>
  <c r="F719" i="19" s="1"/>
  <c r="M120" i="15"/>
  <c r="N119" i="19" s="1"/>
  <c r="C919" i="19" s="1"/>
  <c r="N120" i="15"/>
  <c r="O119" i="19" s="1"/>
  <c r="C1119" i="19" s="1"/>
  <c r="J121" i="15"/>
  <c r="K120" i="19" s="1"/>
  <c r="K121" i="15"/>
  <c r="L120" i="19" s="1"/>
  <c r="C520" i="19" s="1"/>
  <c r="L121" i="15"/>
  <c r="M120" i="19" s="1"/>
  <c r="C720" i="19" s="1"/>
  <c r="F720" i="19" s="1"/>
  <c r="M121" i="15"/>
  <c r="N120" i="19" s="1"/>
  <c r="C920" i="19" s="1"/>
  <c r="N121" i="15"/>
  <c r="O120" i="19" s="1"/>
  <c r="C1120" i="19" s="1"/>
  <c r="J122" i="15"/>
  <c r="K121" i="19" s="1"/>
  <c r="C321" i="19" s="1"/>
  <c r="F321" i="19" s="1"/>
  <c r="K122" i="15"/>
  <c r="L121" i="19" s="1"/>
  <c r="C521" i="19" s="1"/>
  <c r="F521" i="19" s="1"/>
  <c r="L122" i="15"/>
  <c r="M121" i="19" s="1"/>
  <c r="C721" i="19" s="1"/>
  <c r="F721" i="19" s="1"/>
  <c r="M122" i="15"/>
  <c r="N121" i="19" s="1"/>
  <c r="N122" i="15"/>
  <c r="O121" i="19" s="1"/>
  <c r="J123" i="15"/>
  <c r="K122" i="19" s="1"/>
  <c r="C322" i="19" s="1"/>
  <c r="F322" i="19" s="1"/>
  <c r="K123" i="15"/>
  <c r="L122" i="19" s="1"/>
  <c r="C522" i="19" s="1"/>
  <c r="F522" i="19" s="1"/>
  <c r="L123" i="15"/>
  <c r="M122" i="19" s="1"/>
  <c r="C722" i="19" s="1"/>
  <c r="F722" i="19" s="1"/>
  <c r="M123" i="15"/>
  <c r="N122" i="19" s="1"/>
  <c r="C922" i="19" s="1"/>
  <c r="N123" i="15"/>
  <c r="O122" i="19" s="1"/>
  <c r="C1122" i="19" s="1"/>
  <c r="J124" i="15"/>
  <c r="K123" i="19" s="1"/>
  <c r="C323" i="19" s="1"/>
  <c r="F323" i="19" s="1"/>
  <c r="K124" i="15"/>
  <c r="L123" i="19" s="1"/>
  <c r="C523" i="19" s="1"/>
  <c r="F523" i="19" s="1"/>
  <c r="L124" i="15"/>
  <c r="M123" i="19" s="1"/>
  <c r="M124" i="15"/>
  <c r="N123" i="19" s="1"/>
  <c r="C923" i="19" s="1"/>
  <c r="N124" i="15"/>
  <c r="O123" i="19" s="1"/>
  <c r="C1123" i="19" s="1"/>
  <c r="J125" i="15"/>
  <c r="K124" i="19" s="1"/>
  <c r="C324" i="19" s="1"/>
  <c r="F324" i="19" s="1"/>
  <c r="K125" i="15"/>
  <c r="L124" i="19" s="1"/>
  <c r="C524" i="19" s="1"/>
  <c r="F524" i="19" s="1"/>
  <c r="L125" i="15"/>
  <c r="M124" i="19" s="1"/>
  <c r="C724" i="19" s="1"/>
  <c r="F724" i="19" s="1"/>
  <c r="M125" i="15"/>
  <c r="N124" i="19" s="1"/>
  <c r="C924" i="19" s="1"/>
  <c r="N125" i="15"/>
  <c r="O124" i="19" s="1"/>
  <c r="C1124" i="19" s="1"/>
  <c r="J126" i="15"/>
  <c r="K125" i="19" s="1"/>
  <c r="K126" i="15"/>
  <c r="L125" i="19" s="1"/>
  <c r="L126" i="15"/>
  <c r="M125" i="19" s="1"/>
  <c r="C725" i="19" s="1"/>
  <c r="F725" i="19" s="1"/>
  <c r="M126" i="15"/>
  <c r="N125" i="19" s="1"/>
  <c r="N126" i="15"/>
  <c r="O125" i="19" s="1"/>
  <c r="J127" i="15"/>
  <c r="K126" i="19" s="1"/>
  <c r="C326" i="19" s="1"/>
  <c r="F326" i="19" s="1"/>
  <c r="K127" i="15"/>
  <c r="L126" i="19" s="1"/>
  <c r="C526" i="19" s="1"/>
  <c r="F526" i="19" s="1"/>
  <c r="L127" i="15"/>
  <c r="M126" i="19" s="1"/>
  <c r="C726" i="19" s="1"/>
  <c r="F726" i="19" s="1"/>
  <c r="M127" i="15"/>
  <c r="N126" i="19" s="1"/>
  <c r="C926" i="19" s="1"/>
  <c r="N127" i="15"/>
  <c r="O126" i="19" s="1"/>
  <c r="C1126" i="19" s="1"/>
  <c r="J128" i="15"/>
  <c r="K127" i="19" s="1"/>
  <c r="C327" i="19" s="1"/>
  <c r="F327" i="19" s="1"/>
  <c r="K128" i="15"/>
  <c r="L127" i="19" s="1"/>
  <c r="L128" i="15"/>
  <c r="M127" i="19" s="1"/>
  <c r="C727" i="19" s="1"/>
  <c r="F727" i="19" s="1"/>
  <c r="M128" i="15"/>
  <c r="N127" i="19" s="1"/>
  <c r="C927" i="19" s="1"/>
  <c r="N128" i="15"/>
  <c r="O127" i="19" s="1"/>
  <c r="C1127" i="19" s="1"/>
  <c r="J129" i="15"/>
  <c r="K128" i="19" s="1"/>
  <c r="K129" i="15"/>
  <c r="L128" i="19" s="1"/>
  <c r="C528" i="19" s="1"/>
  <c r="F528" i="19" s="1"/>
  <c r="L129" i="15"/>
  <c r="M128" i="19" s="1"/>
  <c r="C728" i="19" s="1"/>
  <c r="F728" i="19" s="1"/>
  <c r="M129" i="15"/>
  <c r="N128" i="19" s="1"/>
  <c r="C928" i="19" s="1"/>
  <c r="N129" i="15"/>
  <c r="O128" i="19" s="1"/>
  <c r="J130" i="15"/>
  <c r="K129" i="19" s="1"/>
  <c r="C329" i="19" s="1"/>
  <c r="F329" i="19" s="1"/>
  <c r="K130" i="15"/>
  <c r="L129" i="19" s="1"/>
  <c r="C529" i="19" s="1"/>
  <c r="F529" i="19" s="1"/>
  <c r="L130" i="15"/>
  <c r="M129" i="19" s="1"/>
  <c r="C729" i="19" s="1"/>
  <c r="F729" i="19" s="1"/>
  <c r="M130" i="15"/>
  <c r="N129" i="19" s="1"/>
  <c r="N130" i="15"/>
  <c r="O129" i="19" s="1"/>
  <c r="J131" i="15"/>
  <c r="K130" i="19" s="1"/>
  <c r="C330" i="19" s="1"/>
  <c r="F330" i="19" s="1"/>
  <c r="K131" i="15"/>
  <c r="L130" i="19" s="1"/>
  <c r="C530" i="19" s="1"/>
  <c r="F530" i="19" s="1"/>
  <c r="L131" i="15"/>
  <c r="M130" i="19" s="1"/>
  <c r="C730" i="19" s="1"/>
  <c r="F730" i="19" s="1"/>
  <c r="M131" i="15"/>
  <c r="N130" i="19" s="1"/>
  <c r="C930" i="19" s="1"/>
  <c r="N131" i="15"/>
  <c r="O130" i="19" s="1"/>
  <c r="C1130" i="19" s="1"/>
  <c r="J132" i="15"/>
  <c r="K131" i="19" s="1"/>
  <c r="C331" i="19" s="1"/>
  <c r="K132" i="15"/>
  <c r="L131" i="19" s="1"/>
  <c r="L132" i="15"/>
  <c r="M131" i="19" s="1"/>
  <c r="C731" i="19" s="1"/>
  <c r="F731" i="19" s="1"/>
  <c r="M132" i="15"/>
  <c r="N131" i="19" s="1"/>
  <c r="C931" i="19" s="1"/>
  <c r="N132" i="15"/>
  <c r="O131" i="19" s="1"/>
  <c r="C1131" i="19" s="1"/>
  <c r="J133" i="15"/>
  <c r="K132" i="19" s="1"/>
  <c r="K133" i="15"/>
  <c r="L132" i="19" s="1"/>
  <c r="L133" i="15"/>
  <c r="M132" i="19" s="1"/>
  <c r="C732" i="19" s="1"/>
  <c r="F732" i="19" s="1"/>
  <c r="M133" i="15"/>
  <c r="N132" i="19" s="1"/>
  <c r="C932" i="19" s="1"/>
  <c r="N133" i="15"/>
  <c r="O132" i="19" s="1"/>
  <c r="C1132" i="19" s="1"/>
  <c r="J134" i="15"/>
  <c r="K133" i="19" s="1"/>
  <c r="C333" i="19" s="1"/>
  <c r="F333" i="19" s="1"/>
  <c r="K134" i="15"/>
  <c r="L133" i="19" s="1"/>
  <c r="C533" i="19" s="1"/>
  <c r="F533" i="19" s="1"/>
  <c r="L134" i="15"/>
  <c r="M133" i="19" s="1"/>
  <c r="C733" i="19" s="1"/>
  <c r="F733" i="19" s="1"/>
  <c r="M134" i="15"/>
  <c r="N133" i="19" s="1"/>
  <c r="N134" i="15"/>
  <c r="O133" i="19" s="1"/>
  <c r="J135" i="15"/>
  <c r="K134" i="19" s="1"/>
  <c r="C334" i="19" s="1"/>
  <c r="F334" i="19" s="1"/>
  <c r="K135" i="15"/>
  <c r="L134" i="19" s="1"/>
  <c r="C534" i="19" s="1"/>
  <c r="F534" i="19" s="1"/>
  <c r="L135" i="15"/>
  <c r="M134" i="19" s="1"/>
  <c r="M135" i="15"/>
  <c r="N134" i="19" s="1"/>
  <c r="C934" i="19" s="1"/>
  <c r="N135" i="15"/>
  <c r="O134" i="19" s="1"/>
  <c r="C1134" i="19" s="1"/>
  <c r="J136" i="15"/>
  <c r="K135" i="19" s="1"/>
  <c r="C335" i="19" s="1"/>
  <c r="F335" i="19" s="1"/>
  <c r="K136" i="15"/>
  <c r="L135" i="19" s="1"/>
  <c r="L136" i="15"/>
  <c r="M135" i="19" s="1"/>
  <c r="M136" i="15"/>
  <c r="N135" i="19" s="1"/>
  <c r="C935" i="19" s="1"/>
  <c r="N136" i="15"/>
  <c r="O135" i="19" s="1"/>
  <c r="C1135" i="19" s="1"/>
  <c r="J137" i="15"/>
  <c r="K136" i="19" s="1"/>
  <c r="C336" i="19" s="1"/>
  <c r="F336" i="19" s="1"/>
  <c r="K137" i="15"/>
  <c r="L136" i="19" s="1"/>
  <c r="C536" i="19" s="1"/>
  <c r="F536" i="19" s="1"/>
  <c r="L137" i="15"/>
  <c r="M136" i="19" s="1"/>
  <c r="M137" i="15"/>
  <c r="N136" i="19" s="1"/>
  <c r="C936" i="19" s="1"/>
  <c r="N137" i="15"/>
  <c r="O136" i="19" s="1"/>
  <c r="C1136" i="19" s="1"/>
  <c r="J138" i="15"/>
  <c r="K137" i="19" s="1"/>
  <c r="K138" i="15"/>
  <c r="L137" i="19" s="1"/>
  <c r="C537" i="19" s="1"/>
  <c r="F537" i="19" s="1"/>
  <c r="L138" i="15"/>
  <c r="M137" i="19" s="1"/>
  <c r="C737" i="19" s="1"/>
  <c r="F737" i="19" s="1"/>
  <c r="M138" i="15"/>
  <c r="N137" i="19" s="1"/>
  <c r="N138" i="15"/>
  <c r="O137" i="19" s="1"/>
  <c r="J139" i="15"/>
  <c r="K138" i="19" s="1"/>
  <c r="K139" i="15"/>
  <c r="L138" i="19" s="1"/>
  <c r="C538" i="19" s="1"/>
  <c r="F538" i="19" s="1"/>
  <c r="L139" i="15"/>
  <c r="M138" i="19" s="1"/>
  <c r="M139" i="15"/>
  <c r="N138" i="19" s="1"/>
  <c r="C938" i="19" s="1"/>
  <c r="N139" i="15"/>
  <c r="O138" i="19" s="1"/>
  <c r="C1138" i="19" s="1"/>
  <c r="J140" i="15"/>
  <c r="K139" i="19" s="1"/>
  <c r="C339" i="19" s="1"/>
  <c r="F339" i="19" s="1"/>
  <c r="K140" i="15"/>
  <c r="L139" i="19" s="1"/>
  <c r="L140" i="15"/>
  <c r="M139" i="19" s="1"/>
  <c r="C739" i="19" s="1"/>
  <c r="F739" i="19" s="1"/>
  <c r="M140" i="15"/>
  <c r="N139" i="19" s="1"/>
  <c r="C939" i="19" s="1"/>
  <c r="N140" i="15"/>
  <c r="O139" i="19" s="1"/>
  <c r="C1139" i="19" s="1"/>
  <c r="J141" i="15"/>
  <c r="K140" i="19" s="1"/>
  <c r="K141" i="15"/>
  <c r="L140" i="19" s="1"/>
  <c r="C540" i="19" s="1"/>
  <c r="F540" i="19" s="1"/>
  <c r="L141" i="15"/>
  <c r="M140" i="19" s="1"/>
  <c r="C740" i="19" s="1"/>
  <c r="F740" i="19" s="1"/>
  <c r="M141" i="15"/>
  <c r="N140" i="19" s="1"/>
  <c r="C940" i="19" s="1"/>
  <c r="N141" i="15"/>
  <c r="O140" i="19" s="1"/>
  <c r="C1140" i="19" s="1"/>
  <c r="J142" i="15"/>
  <c r="K141" i="19" s="1"/>
  <c r="C341" i="19" s="1"/>
  <c r="F341" i="19" s="1"/>
  <c r="K142" i="15"/>
  <c r="L141" i="19" s="1"/>
  <c r="L142" i="15"/>
  <c r="M141" i="19" s="1"/>
  <c r="C741" i="19" s="1"/>
  <c r="F741" i="19" s="1"/>
  <c r="M142" i="15"/>
  <c r="N141" i="19" s="1"/>
  <c r="N142" i="15"/>
  <c r="O141" i="19" s="1"/>
  <c r="J143" i="15"/>
  <c r="K142" i="19" s="1"/>
  <c r="K143" i="15"/>
  <c r="L142" i="19" s="1"/>
  <c r="C542" i="19" s="1"/>
  <c r="F542" i="19" s="1"/>
  <c r="L143" i="15"/>
  <c r="M142" i="19" s="1"/>
  <c r="C742" i="19" s="1"/>
  <c r="F742" i="19" s="1"/>
  <c r="M143" i="15"/>
  <c r="N142" i="19" s="1"/>
  <c r="C942" i="19" s="1"/>
  <c r="N143" i="15"/>
  <c r="O142" i="19" s="1"/>
  <c r="C1142" i="19" s="1"/>
  <c r="J144" i="15"/>
  <c r="K143" i="19" s="1"/>
  <c r="C343" i="19" s="1"/>
  <c r="F343" i="19" s="1"/>
  <c r="K144" i="15"/>
  <c r="L143" i="19" s="1"/>
  <c r="L144" i="15"/>
  <c r="M143" i="19" s="1"/>
  <c r="M144" i="15"/>
  <c r="N143" i="19" s="1"/>
  <c r="C943" i="19" s="1"/>
  <c r="N144" i="15"/>
  <c r="O143" i="19" s="1"/>
  <c r="C1143" i="19" s="1"/>
  <c r="J145" i="15"/>
  <c r="K144" i="19" s="1"/>
  <c r="K145" i="15"/>
  <c r="L144" i="19" s="1"/>
  <c r="C544" i="19" s="1"/>
  <c r="F544" i="19" s="1"/>
  <c r="L145" i="15"/>
  <c r="M144" i="19" s="1"/>
  <c r="M145" i="15"/>
  <c r="N144" i="19" s="1"/>
  <c r="C944" i="19" s="1"/>
  <c r="N145" i="15"/>
  <c r="O144" i="19" s="1"/>
  <c r="C1144" i="19" s="1"/>
  <c r="J146" i="15"/>
  <c r="K145" i="19" s="1"/>
  <c r="C345" i="19" s="1"/>
  <c r="F345" i="19" s="1"/>
  <c r="K146" i="15"/>
  <c r="L145" i="19" s="1"/>
  <c r="C545" i="19" s="1"/>
  <c r="F545" i="19" s="1"/>
  <c r="L146" i="15"/>
  <c r="M145" i="19" s="1"/>
  <c r="C745" i="19" s="1"/>
  <c r="F745" i="19" s="1"/>
  <c r="M146" i="15"/>
  <c r="N145" i="19" s="1"/>
  <c r="N146" i="15"/>
  <c r="O145" i="19" s="1"/>
  <c r="C1145" i="19" s="1"/>
  <c r="J147" i="15"/>
  <c r="K146" i="19" s="1"/>
  <c r="C346" i="19" s="1"/>
  <c r="F346" i="19" s="1"/>
  <c r="K147" i="15"/>
  <c r="L146" i="19" s="1"/>
  <c r="C546" i="19" s="1"/>
  <c r="F546" i="19" s="1"/>
  <c r="L147" i="15"/>
  <c r="M146" i="19" s="1"/>
  <c r="C746" i="19" s="1"/>
  <c r="M147" i="15"/>
  <c r="N146" i="19" s="1"/>
  <c r="C946" i="19" s="1"/>
  <c r="N147" i="15"/>
  <c r="O146" i="19" s="1"/>
  <c r="J148" i="15"/>
  <c r="K147" i="19" s="1"/>
  <c r="C347" i="19" s="1"/>
  <c r="F347" i="19" s="1"/>
  <c r="K148" i="15"/>
  <c r="L147" i="19" s="1"/>
  <c r="L148" i="15"/>
  <c r="M147" i="19" s="1"/>
  <c r="C747" i="19" s="1"/>
  <c r="F747" i="19" s="1"/>
  <c r="M148" i="15"/>
  <c r="N147" i="19" s="1"/>
  <c r="C947" i="19" s="1"/>
  <c r="N148" i="15"/>
  <c r="O147" i="19" s="1"/>
  <c r="C1147" i="19" s="1"/>
  <c r="J149" i="15"/>
  <c r="K148" i="19" s="1"/>
  <c r="K149" i="15"/>
  <c r="L148" i="19" s="1"/>
  <c r="C548" i="19" s="1"/>
  <c r="F548" i="19" s="1"/>
  <c r="L149" i="15"/>
  <c r="M148" i="19" s="1"/>
  <c r="C748" i="19" s="1"/>
  <c r="M149" i="15"/>
  <c r="N148" i="19" s="1"/>
  <c r="C948" i="19" s="1"/>
  <c r="N149" i="15"/>
  <c r="O148" i="19" s="1"/>
  <c r="J150" i="15"/>
  <c r="K149" i="19" s="1"/>
  <c r="C349" i="19" s="1"/>
  <c r="F349" i="19" s="1"/>
  <c r="K150" i="15"/>
  <c r="L149" i="19" s="1"/>
  <c r="C549" i="19" s="1"/>
  <c r="F549" i="19" s="1"/>
  <c r="L150" i="15"/>
  <c r="M149" i="19" s="1"/>
  <c r="C749" i="19" s="1"/>
  <c r="F749" i="19" s="1"/>
  <c r="M150" i="15"/>
  <c r="N149" i="19" s="1"/>
  <c r="N150" i="15"/>
  <c r="O149" i="19" s="1"/>
  <c r="C1149" i="19" s="1"/>
  <c r="J151" i="15"/>
  <c r="K150" i="19" s="1"/>
  <c r="C350" i="19" s="1"/>
  <c r="F350" i="19" s="1"/>
  <c r="K151" i="15"/>
  <c r="L150" i="19" s="1"/>
  <c r="C550" i="19" s="1"/>
  <c r="F550" i="19" s="1"/>
  <c r="L151" i="15"/>
  <c r="M150" i="19" s="1"/>
  <c r="C750" i="19" s="1"/>
  <c r="M151" i="15"/>
  <c r="N150" i="19" s="1"/>
  <c r="C950" i="19" s="1"/>
  <c r="N151" i="15"/>
  <c r="O150" i="19" s="1"/>
  <c r="C1150" i="19" s="1"/>
  <c r="J152" i="15"/>
  <c r="K151" i="19" s="1"/>
  <c r="C351" i="19" s="1"/>
  <c r="F351" i="19" s="1"/>
  <c r="K152" i="15"/>
  <c r="L151" i="19" s="1"/>
  <c r="L152" i="15"/>
  <c r="M151" i="19" s="1"/>
  <c r="C751" i="19" s="1"/>
  <c r="F751" i="19" s="1"/>
  <c r="M152" i="15"/>
  <c r="N151" i="19" s="1"/>
  <c r="C951" i="19" s="1"/>
  <c r="N152" i="15"/>
  <c r="O151" i="19" s="1"/>
  <c r="C1151" i="19" s="1"/>
  <c r="J153" i="15"/>
  <c r="K152" i="19" s="1"/>
  <c r="K153" i="15"/>
  <c r="L152" i="19" s="1"/>
  <c r="C552" i="19" s="1"/>
  <c r="F552" i="19" s="1"/>
  <c r="L153" i="15"/>
  <c r="M152" i="19" s="1"/>
  <c r="M153" i="15"/>
  <c r="N152" i="19" s="1"/>
  <c r="C952" i="19" s="1"/>
  <c r="N153" i="15"/>
  <c r="O152" i="19" s="1"/>
  <c r="C1152" i="19" s="1"/>
  <c r="J154" i="15"/>
  <c r="K153" i="19" s="1"/>
  <c r="C353" i="19" s="1"/>
  <c r="F353" i="19" s="1"/>
  <c r="K154" i="15"/>
  <c r="L153" i="19" s="1"/>
  <c r="C553" i="19" s="1"/>
  <c r="F553" i="19" s="1"/>
  <c r="L154" i="15"/>
  <c r="M153" i="19" s="1"/>
  <c r="C753" i="19" s="1"/>
  <c r="F753" i="19" s="1"/>
  <c r="M154" i="15"/>
  <c r="N153" i="19" s="1"/>
  <c r="N154" i="15"/>
  <c r="O153" i="19" s="1"/>
  <c r="C1153" i="19" s="1"/>
  <c r="J155" i="15"/>
  <c r="K154" i="19" s="1"/>
  <c r="C354" i="19" s="1"/>
  <c r="F354" i="19" s="1"/>
  <c r="K155" i="15"/>
  <c r="L154" i="19" s="1"/>
  <c r="C554" i="19" s="1"/>
  <c r="F554" i="19" s="1"/>
  <c r="L155" i="15"/>
  <c r="M154" i="19" s="1"/>
  <c r="C754" i="19" s="1"/>
  <c r="M155" i="15"/>
  <c r="N154" i="19" s="1"/>
  <c r="C954" i="19" s="1"/>
  <c r="N155" i="15"/>
  <c r="O154" i="19" s="1"/>
  <c r="J156" i="15"/>
  <c r="K155" i="19" s="1"/>
  <c r="C355" i="19" s="1"/>
  <c r="F355" i="19" s="1"/>
  <c r="K156" i="15"/>
  <c r="L155" i="19" s="1"/>
  <c r="L156" i="15"/>
  <c r="M155" i="19" s="1"/>
  <c r="C755" i="19" s="1"/>
  <c r="F755" i="19" s="1"/>
  <c r="M156" i="15"/>
  <c r="N155" i="19" s="1"/>
  <c r="C955" i="19" s="1"/>
  <c r="N156" i="15"/>
  <c r="O155" i="19" s="1"/>
  <c r="C1155" i="19" s="1"/>
  <c r="J157" i="15"/>
  <c r="K156" i="19" s="1"/>
  <c r="K157" i="15"/>
  <c r="L156" i="19" s="1"/>
  <c r="C556" i="19" s="1"/>
  <c r="F556" i="19" s="1"/>
  <c r="L157" i="15"/>
  <c r="M156" i="19" s="1"/>
  <c r="C756" i="19" s="1"/>
  <c r="M157" i="15"/>
  <c r="N156" i="19" s="1"/>
  <c r="C956" i="19" s="1"/>
  <c r="N157" i="15"/>
  <c r="O156" i="19" s="1"/>
  <c r="J158" i="15"/>
  <c r="K157" i="19" s="1"/>
  <c r="C357" i="19" s="1"/>
  <c r="F357" i="19" s="1"/>
  <c r="K158" i="15"/>
  <c r="L157" i="19" s="1"/>
  <c r="L158" i="15"/>
  <c r="M157" i="19" s="1"/>
  <c r="C757" i="19" s="1"/>
  <c r="F757" i="19" s="1"/>
  <c r="M158" i="15"/>
  <c r="N157" i="19" s="1"/>
  <c r="N158" i="15"/>
  <c r="O157" i="19" s="1"/>
  <c r="J159" i="15"/>
  <c r="K158" i="19" s="1"/>
  <c r="K159" i="15"/>
  <c r="L158" i="19" s="1"/>
  <c r="C558" i="19" s="1"/>
  <c r="F558" i="19" s="1"/>
  <c r="L159" i="15"/>
  <c r="M158" i="19" s="1"/>
  <c r="C758" i="19" s="1"/>
  <c r="M159" i="15"/>
  <c r="N158" i="19" s="1"/>
  <c r="C958" i="19" s="1"/>
  <c r="N159" i="15"/>
  <c r="O158" i="19" s="1"/>
  <c r="C1158" i="19" s="1"/>
  <c r="J160" i="15"/>
  <c r="K159" i="19" s="1"/>
  <c r="C359" i="19" s="1"/>
  <c r="F359" i="19" s="1"/>
  <c r="K160" i="15"/>
  <c r="L159" i="19" s="1"/>
  <c r="L160" i="15"/>
  <c r="M159" i="19" s="1"/>
  <c r="M160" i="15"/>
  <c r="N159" i="19" s="1"/>
  <c r="C959" i="19" s="1"/>
  <c r="N160" i="15"/>
  <c r="O159" i="19" s="1"/>
  <c r="C1159" i="19" s="1"/>
  <c r="J161" i="15"/>
  <c r="K160" i="19" s="1"/>
  <c r="K161" i="15"/>
  <c r="L160" i="19" s="1"/>
  <c r="C560" i="19" s="1"/>
  <c r="F560" i="19" s="1"/>
  <c r="L161" i="15"/>
  <c r="M160" i="19" s="1"/>
  <c r="M161" i="15"/>
  <c r="N160" i="19" s="1"/>
  <c r="C960" i="19" s="1"/>
  <c r="N161" i="15"/>
  <c r="O160" i="19" s="1"/>
  <c r="C1160" i="19" s="1"/>
  <c r="J162" i="15"/>
  <c r="K161" i="19" s="1"/>
  <c r="C361" i="19" s="1"/>
  <c r="F361" i="19" s="1"/>
  <c r="K162" i="15"/>
  <c r="L161" i="19" s="1"/>
  <c r="C561" i="19" s="1"/>
  <c r="F561" i="19" s="1"/>
  <c r="L162" i="15"/>
  <c r="M161" i="19" s="1"/>
  <c r="C761" i="19" s="1"/>
  <c r="F761" i="19" s="1"/>
  <c r="M162" i="15"/>
  <c r="N161" i="19" s="1"/>
  <c r="N162" i="15"/>
  <c r="O161" i="19" s="1"/>
  <c r="J163" i="15"/>
  <c r="K162" i="19" s="1"/>
  <c r="K163" i="15"/>
  <c r="L162" i="19" s="1"/>
  <c r="C562" i="19" s="1"/>
  <c r="F562" i="19" s="1"/>
  <c r="L163" i="15"/>
  <c r="M162" i="19" s="1"/>
  <c r="C762" i="19" s="1"/>
  <c r="M163" i="15"/>
  <c r="N162" i="19" s="1"/>
  <c r="C962" i="19" s="1"/>
  <c r="N163" i="15"/>
  <c r="O162" i="19" s="1"/>
  <c r="J164" i="15"/>
  <c r="K163" i="19" s="1"/>
  <c r="C363" i="19" s="1"/>
  <c r="F363" i="19" s="1"/>
  <c r="K164" i="15"/>
  <c r="L163" i="19" s="1"/>
  <c r="L164" i="15"/>
  <c r="M163" i="19" s="1"/>
  <c r="C763" i="19" s="1"/>
  <c r="F763" i="19" s="1"/>
  <c r="M164" i="15"/>
  <c r="N163" i="19" s="1"/>
  <c r="C963" i="19" s="1"/>
  <c r="N164" i="15"/>
  <c r="O163" i="19" s="1"/>
  <c r="C1163" i="19" s="1"/>
  <c r="J165" i="15"/>
  <c r="K164" i="19" s="1"/>
  <c r="K165" i="15"/>
  <c r="L164" i="19" s="1"/>
  <c r="C564" i="19" s="1"/>
  <c r="F564" i="19" s="1"/>
  <c r="L165" i="15"/>
  <c r="M164" i="19" s="1"/>
  <c r="C764" i="19" s="1"/>
  <c r="M165" i="15"/>
  <c r="N164" i="19" s="1"/>
  <c r="N165" i="15"/>
  <c r="O164" i="19" s="1"/>
  <c r="C1164" i="19" s="1"/>
  <c r="J166" i="15"/>
  <c r="K165" i="19" s="1"/>
  <c r="C365" i="19" s="1"/>
  <c r="F365" i="19" s="1"/>
  <c r="K166" i="15"/>
  <c r="L165" i="19" s="1"/>
  <c r="C565" i="19" s="1"/>
  <c r="F565" i="19" s="1"/>
  <c r="L166" i="15"/>
  <c r="M165" i="19" s="1"/>
  <c r="C765" i="19" s="1"/>
  <c r="M166" i="15"/>
  <c r="N165" i="19" s="1"/>
  <c r="N166" i="15"/>
  <c r="O165" i="19" s="1"/>
  <c r="C1165" i="19" s="1"/>
  <c r="J167" i="15"/>
  <c r="K166" i="19" s="1"/>
  <c r="K167" i="15"/>
  <c r="L166" i="19" s="1"/>
  <c r="C566" i="19" s="1"/>
  <c r="F566" i="19" s="1"/>
  <c r="L167" i="15"/>
  <c r="M166" i="19" s="1"/>
  <c r="C766" i="19" s="1"/>
  <c r="M167" i="15"/>
  <c r="N166" i="19" s="1"/>
  <c r="C966" i="19" s="1"/>
  <c r="N167" i="15"/>
  <c r="O166" i="19" s="1"/>
  <c r="C1166" i="19" s="1"/>
  <c r="J168" i="15"/>
  <c r="K167" i="19" s="1"/>
  <c r="C367" i="19" s="1"/>
  <c r="F367" i="19" s="1"/>
  <c r="K168" i="15"/>
  <c r="L167" i="19" s="1"/>
  <c r="C567" i="19" s="1"/>
  <c r="F567" i="19" s="1"/>
  <c r="L168" i="15"/>
  <c r="M167" i="19" s="1"/>
  <c r="C767" i="19" s="1"/>
  <c r="M168" i="15"/>
  <c r="N167" i="19" s="1"/>
  <c r="C967" i="19" s="1"/>
  <c r="N168" i="15"/>
  <c r="O167" i="19" s="1"/>
  <c r="C1167" i="19" s="1"/>
  <c r="J169" i="15"/>
  <c r="K168" i="19" s="1"/>
  <c r="K169" i="15"/>
  <c r="L168" i="19" s="1"/>
  <c r="C568" i="19" s="1"/>
  <c r="F568" i="19" s="1"/>
  <c r="L169" i="15"/>
  <c r="M168" i="19" s="1"/>
  <c r="C768" i="19" s="1"/>
  <c r="M169" i="15"/>
  <c r="N168" i="19" s="1"/>
  <c r="C968" i="19" s="1"/>
  <c r="N169" i="15"/>
  <c r="O168" i="19" s="1"/>
  <c r="J170" i="15"/>
  <c r="K169" i="19" s="1"/>
  <c r="K170" i="15"/>
  <c r="L169" i="19" s="1"/>
  <c r="C569" i="19" s="1"/>
  <c r="F569" i="19" s="1"/>
  <c r="L170" i="15"/>
  <c r="M169" i="19" s="1"/>
  <c r="C769" i="19" s="1"/>
  <c r="M170" i="15"/>
  <c r="N169" i="19" s="1"/>
  <c r="N170" i="15"/>
  <c r="O169" i="19" s="1"/>
  <c r="C1169" i="19" s="1"/>
  <c r="J171" i="15"/>
  <c r="K170" i="19" s="1"/>
  <c r="C370" i="19" s="1"/>
  <c r="F370" i="19" s="1"/>
  <c r="K171" i="15"/>
  <c r="L170" i="19" s="1"/>
  <c r="C570" i="19" s="1"/>
  <c r="F570" i="19" s="1"/>
  <c r="L171" i="15"/>
  <c r="M170" i="19" s="1"/>
  <c r="C770" i="19" s="1"/>
  <c r="M171" i="15"/>
  <c r="N170" i="19" s="1"/>
  <c r="N171" i="15"/>
  <c r="O170" i="19" s="1"/>
  <c r="C1170" i="19" s="1"/>
  <c r="J172" i="15"/>
  <c r="K171" i="19" s="1"/>
  <c r="C371" i="19" s="1"/>
  <c r="F371" i="19" s="1"/>
  <c r="K172" i="15"/>
  <c r="L171" i="19" s="1"/>
  <c r="C571" i="19" s="1"/>
  <c r="F571" i="19" s="1"/>
  <c r="L172" i="15"/>
  <c r="M171" i="19" s="1"/>
  <c r="C771" i="19" s="1"/>
  <c r="M172" i="15"/>
  <c r="N171" i="19" s="1"/>
  <c r="N172" i="15"/>
  <c r="O171" i="19" s="1"/>
  <c r="C1171" i="19" s="1"/>
  <c r="J173" i="15"/>
  <c r="K172" i="19" s="1"/>
  <c r="K173" i="15"/>
  <c r="L172" i="19" s="1"/>
  <c r="C572" i="19" s="1"/>
  <c r="F572" i="19" s="1"/>
  <c r="L173" i="15"/>
  <c r="M172" i="19" s="1"/>
  <c r="C772" i="19" s="1"/>
  <c r="M173" i="15"/>
  <c r="N172" i="19" s="1"/>
  <c r="C972" i="19" s="1"/>
  <c r="N173" i="15"/>
  <c r="O172" i="19" s="1"/>
  <c r="J174" i="15"/>
  <c r="K173" i="19" s="1"/>
  <c r="C373" i="19" s="1"/>
  <c r="F373" i="19" s="1"/>
  <c r="K174" i="15"/>
  <c r="L173" i="19" s="1"/>
  <c r="L174" i="15"/>
  <c r="M173" i="19" s="1"/>
  <c r="C773" i="19" s="1"/>
  <c r="M174" i="15"/>
  <c r="N173" i="19" s="1"/>
  <c r="N174" i="15"/>
  <c r="O173" i="19" s="1"/>
  <c r="C1173" i="19" s="1"/>
  <c r="J175" i="15"/>
  <c r="K174" i="19" s="1"/>
  <c r="K175" i="15"/>
  <c r="L174" i="19" s="1"/>
  <c r="C574" i="19" s="1"/>
  <c r="F574" i="19" s="1"/>
  <c r="L175" i="15"/>
  <c r="M174" i="19" s="1"/>
  <c r="C774" i="19" s="1"/>
  <c r="M175" i="15"/>
  <c r="N174" i="19" s="1"/>
  <c r="C974" i="19" s="1"/>
  <c r="N175" i="15"/>
  <c r="O174" i="19" s="1"/>
  <c r="C1174" i="19" s="1"/>
  <c r="J176" i="15"/>
  <c r="K175" i="19" s="1"/>
  <c r="C375" i="19" s="1"/>
  <c r="K176" i="15"/>
  <c r="L175" i="19" s="1"/>
  <c r="L176" i="15"/>
  <c r="M175" i="19" s="1"/>
  <c r="C775" i="19" s="1"/>
  <c r="M176" i="15"/>
  <c r="N175" i="19" s="1"/>
  <c r="N176" i="15"/>
  <c r="O175" i="19" s="1"/>
  <c r="C1175" i="19" s="1"/>
  <c r="J177" i="15"/>
  <c r="K176" i="19" s="1"/>
  <c r="K177" i="15"/>
  <c r="L176" i="19" s="1"/>
  <c r="C576" i="19" s="1"/>
  <c r="F576" i="19" s="1"/>
  <c r="L177" i="15"/>
  <c r="M176" i="19" s="1"/>
  <c r="C776" i="19" s="1"/>
  <c r="M177" i="15"/>
  <c r="N176" i="19" s="1"/>
  <c r="N177" i="15"/>
  <c r="O176" i="19" s="1"/>
  <c r="C1176" i="19" s="1"/>
  <c r="J178" i="15"/>
  <c r="K177" i="19" s="1"/>
  <c r="C377" i="19" s="1"/>
  <c r="F377" i="19" s="1"/>
  <c r="K178" i="15"/>
  <c r="L177" i="19" s="1"/>
  <c r="C577" i="19" s="1"/>
  <c r="F577" i="19" s="1"/>
  <c r="L178" i="15"/>
  <c r="M177" i="19" s="1"/>
  <c r="C777" i="19" s="1"/>
  <c r="M178" i="15"/>
  <c r="N177" i="19" s="1"/>
  <c r="N178" i="15"/>
  <c r="O177" i="19" s="1"/>
  <c r="C1177" i="19" s="1"/>
  <c r="J179" i="15"/>
  <c r="K178" i="19" s="1"/>
  <c r="C378" i="19" s="1"/>
  <c r="F378" i="19" s="1"/>
  <c r="K179" i="15"/>
  <c r="L178" i="19" s="1"/>
  <c r="C578" i="19" s="1"/>
  <c r="F578" i="19" s="1"/>
  <c r="L179" i="15"/>
  <c r="M178" i="19" s="1"/>
  <c r="C778" i="19" s="1"/>
  <c r="M179" i="15"/>
  <c r="N178" i="19" s="1"/>
  <c r="C978" i="19" s="1"/>
  <c r="N179" i="15"/>
  <c r="O178" i="19" s="1"/>
  <c r="C1178" i="19" s="1"/>
  <c r="J180" i="15"/>
  <c r="K179" i="19" s="1"/>
  <c r="C379" i="19" s="1"/>
  <c r="F379" i="19" s="1"/>
  <c r="K180" i="15"/>
  <c r="L179" i="19" s="1"/>
  <c r="L180" i="15"/>
  <c r="M179" i="19" s="1"/>
  <c r="C779" i="19" s="1"/>
  <c r="M180" i="15"/>
  <c r="N179" i="19" s="1"/>
  <c r="C979" i="19" s="1"/>
  <c r="N180" i="15"/>
  <c r="O179" i="19" s="1"/>
  <c r="C1179" i="19" s="1"/>
  <c r="J181" i="15"/>
  <c r="K180" i="19" s="1"/>
  <c r="K181" i="15"/>
  <c r="L180" i="19" s="1"/>
  <c r="C580" i="19" s="1"/>
  <c r="F580" i="19" s="1"/>
  <c r="L181" i="15"/>
  <c r="M180" i="19" s="1"/>
  <c r="C780" i="19" s="1"/>
  <c r="M181" i="15"/>
  <c r="N180" i="19" s="1"/>
  <c r="N181" i="15"/>
  <c r="O180" i="19" s="1"/>
  <c r="C1180" i="19" s="1"/>
  <c r="J182" i="15"/>
  <c r="K181" i="19" s="1"/>
  <c r="C381" i="19" s="1"/>
  <c r="F381" i="19" s="1"/>
  <c r="K182" i="15"/>
  <c r="L181" i="19" s="1"/>
  <c r="C581" i="19" s="1"/>
  <c r="F581" i="19" s="1"/>
  <c r="L182" i="15"/>
  <c r="M181" i="19" s="1"/>
  <c r="C781" i="19" s="1"/>
  <c r="M182" i="15"/>
  <c r="N181" i="19" s="1"/>
  <c r="N182" i="15"/>
  <c r="O181" i="19" s="1"/>
  <c r="J183" i="15"/>
  <c r="K182" i="19" s="1"/>
  <c r="K183" i="15"/>
  <c r="L182" i="19" s="1"/>
  <c r="C582" i="19" s="1"/>
  <c r="F582" i="19" s="1"/>
  <c r="L183" i="15"/>
  <c r="M182" i="19" s="1"/>
  <c r="C782" i="19" s="1"/>
  <c r="M183" i="15"/>
  <c r="N182" i="19" s="1"/>
  <c r="C982" i="19" s="1"/>
  <c r="N183" i="15"/>
  <c r="O182" i="19" s="1"/>
  <c r="C1182" i="19" s="1"/>
  <c r="J184" i="15"/>
  <c r="K183" i="19" s="1"/>
  <c r="C383" i="19" s="1"/>
  <c r="F383" i="19" s="1"/>
  <c r="K184" i="15"/>
  <c r="L183" i="19" s="1"/>
  <c r="L184" i="15"/>
  <c r="M183" i="19" s="1"/>
  <c r="C783" i="19" s="1"/>
  <c r="M184" i="15"/>
  <c r="N183" i="19" s="1"/>
  <c r="N184" i="15"/>
  <c r="O183" i="19" s="1"/>
  <c r="C1183" i="19" s="1"/>
  <c r="J185" i="15"/>
  <c r="K184" i="19" s="1"/>
  <c r="K185" i="15"/>
  <c r="L184" i="19" s="1"/>
  <c r="C584" i="19" s="1"/>
  <c r="F584" i="19" s="1"/>
  <c r="L185" i="15"/>
  <c r="M184" i="19" s="1"/>
  <c r="C784" i="19" s="1"/>
  <c r="M185" i="15"/>
  <c r="N184" i="19" s="1"/>
  <c r="N185" i="15"/>
  <c r="O184" i="19" s="1"/>
  <c r="J186" i="15"/>
  <c r="K185" i="19" s="1"/>
  <c r="C385" i="19" s="1"/>
  <c r="F385" i="19" s="1"/>
  <c r="K186" i="15"/>
  <c r="L185" i="19" s="1"/>
  <c r="C585" i="19" s="1"/>
  <c r="F585" i="19" s="1"/>
  <c r="L186" i="15"/>
  <c r="M185" i="19" s="1"/>
  <c r="C785" i="19" s="1"/>
  <c r="M186" i="15"/>
  <c r="N185" i="19" s="1"/>
  <c r="N186" i="15"/>
  <c r="O185" i="19" s="1"/>
  <c r="C1185" i="19" s="1"/>
  <c r="J187" i="15"/>
  <c r="K186" i="19" s="1"/>
  <c r="K187" i="15"/>
  <c r="L186" i="19" s="1"/>
  <c r="C586" i="19" s="1"/>
  <c r="F586" i="19" s="1"/>
  <c r="L187" i="15"/>
  <c r="M186" i="19" s="1"/>
  <c r="C786" i="19" s="1"/>
  <c r="M187" i="15"/>
  <c r="N186" i="19" s="1"/>
  <c r="C986" i="19" s="1"/>
  <c r="N187" i="15"/>
  <c r="O186" i="19" s="1"/>
  <c r="J188" i="15"/>
  <c r="K187" i="19" s="1"/>
  <c r="C387" i="19" s="1"/>
  <c r="F387" i="19" s="1"/>
  <c r="K188" i="15"/>
  <c r="L187" i="19" s="1"/>
  <c r="L188" i="15"/>
  <c r="M187" i="19" s="1"/>
  <c r="M188" i="15"/>
  <c r="N187" i="19" s="1"/>
  <c r="C987" i="19" s="1"/>
  <c r="N188" i="15"/>
  <c r="O187" i="19" s="1"/>
  <c r="C1187" i="19" s="1"/>
  <c r="J189" i="15"/>
  <c r="K188" i="19" s="1"/>
  <c r="K189" i="15"/>
  <c r="L188" i="19" s="1"/>
  <c r="C588" i="19" s="1"/>
  <c r="F588" i="19" s="1"/>
  <c r="L189" i="15"/>
  <c r="M188" i="19" s="1"/>
  <c r="C788" i="19" s="1"/>
  <c r="M189" i="15"/>
  <c r="N188" i="19" s="1"/>
  <c r="C988" i="19" s="1"/>
  <c r="N189" i="15"/>
  <c r="O188" i="19" s="1"/>
  <c r="J190" i="15"/>
  <c r="K189" i="19" s="1"/>
  <c r="C389" i="19" s="1"/>
  <c r="F389" i="19" s="1"/>
  <c r="K190" i="15"/>
  <c r="L189" i="19" s="1"/>
  <c r="L190" i="15"/>
  <c r="M189" i="19" s="1"/>
  <c r="C789" i="19" s="1"/>
  <c r="M190" i="15"/>
  <c r="N189" i="19" s="1"/>
  <c r="N190" i="15"/>
  <c r="O189" i="19" s="1"/>
  <c r="J191" i="15"/>
  <c r="K190" i="19" s="1"/>
  <c r="K191" i="15"/>
  <c r="L190" i="19" s="1"/>
  <c r="C590" i="19" s="1"/>
  <c r="F590" i="19" s="1"/>
  <c r="L191" i="15"/>
  <c r="M190" i="19" s="1"/>
  <c r="C790" i="19" s="1"/>
  <c r="M191" i="15"/>
  <c r="N190" i="19" s="1"/>
  <c r="C990" i="19" s="1"/>
  <c r="N191" i="15"/>
  <c r="O190" i="19" s="1"/>
  <c r="C1190" i="19" s="1"/>
  <c r="J192" i="15"/>
  <c r="K191" i="19" s="1"/>
  <c r="C391" i="19" s="1"/>
  <c r="F391" i="19" s="1"/>
  <c r="K192" i="15"/>
  <c r="L191" i="19" s="1"/>
  <c r="L192" i="15"/>
  <c r="M191" i="19" s="1"/>
  <c r="C791" i="19" s="1"/>
  <c r="M192" i="15"/>
  <c r="N191" i="19" s="1"/>
  <c r="N192" i="15"/>
  <c r="O191" i="19" s="1"/>
  <c r="C1191" i="19" s="1"/>
  <c r="J193" i="15"/>
  <c r="K192" i="19" s="1"/>
  <c r="K193" i="15"/>
  <c r="L192" i="19" s="1"/>
  <c r="C592" i="19" s="1"/>
  <c r="F592" i="19" s="1"/>
  <c r="L193" i="15"/>
  <c r="M192" i="19" s="1"/>
  <c r="C792" i="19" s="1"/>
  <c r="M193" i="15"/>
  <c r="N192" i="19" s="1"/>
  <c r="N193" i="15"/>
  <c r="O192" i="19" s="1"/>
  <c r="C1192" i="19" s="1"/>
  <c r="J194" i="15"/>
  <c r="K193" i="19" s="1"/>
  <c r="C393" i="19" s="1"/>
  <c r="F393" i="19" s="1"/>
  <c r="K194" i="15"/>
  <c r="L193" i="19" s="1"/>
  <c r="C593" i="19" s="1"/>
  <c r="F593" i="19" s="1"/>
  <c r="L194" i="15"/>
  <c r="M193" i="19" s="1"/>
  <c r="C793" i="19" s="1"/>
  <c r="M194" i="15"/>
  <c r="N193" i="19" s="1"/>
  <c r="C993" i="19" s="1"/>
  <c r="N194" i="15"/>
  <c r="O193" i="19" s="1"/>
  <c r="C1193" i="19" s="1"/>
  <c r="J195" i="15"/>
  <c r="K194" i="19" s="1"/>
  <c r="C394" i="19" s="1"/>
  <c r="F394" i="19" s="1"/>
  <c r="K195" i="15"/>
  <c r="L194" i="19" s="1"/>
  <c r="C594" i="19" s="1"/>
  <c r="F594" i="19" s="1"/>
  <c r="L195" i="15"/>
  <c r="M194" i="19" s="1"/>
  <c r="C794" i="19" s="1"/>
  <c r="M195" i="15"/>
  <c r="N194" i="19" s="1"/>
  <c r="C994" i="19" s="1"/>
  <c r="N195" i="15"/>
  <c r="O194" i="19" s="1"/>
  <c r="C1194" i="19" s="1"/>
  <c r="J196" i="15"/>
  <c r="K195" i="19" s="1"/>
  <c r="C395" i="19" s="1"/>
  <c r="K196" i="15"/>
  <c r="L195" i="19" s="1"/>
  <c r="C595" i="19" s="1"/>
  <c r="F595" i="19" s="1"/>
  <c r="L196" i="15"/>
  <c r="M195" i="19" s="1"/>
  <c r="C795" i="19" s="1"/>
  <c r="M196" i="15"/>
  <c r="N195" i="19" s="1"/>
  <c r="C995" i="19" s="1"/>
  <c r="N196" i="15"/>
  <c r="O195" i="19" s="1"/>
  <c r="C1195" i="19" s="1"/>
  <c r="J197" i="15"/>
  <c r="K196" i="19" s="1"/>
  <c r="K197" i="15"/>
  <c r="L196" i="19" s="1"/>
  <c r="C596" i="19" s="1"/>
  <c r="F596" i="19" s="1"/>
  <c r="L197" i="15"/>
  <c r="M196" i="19" s="1"/>
  <c r="M197" i="15"/>
  <c r="N196" i="19" s="1"/>
  <c r="N197" i="15"/>
  <c r="O196" i="19" s="1"/>
  <c r="J198" i="15"/>
  <c r="K197" i="19" s="1"/>
  <c r="C397" i="19" s="1"/>
  <c r="F397" i="19" s="1"/>
  <c r="K198" i="15"/>
  <c r="L197" i="19" s="1"/>
  <c r="L198" i="15"/>
  <c r="M197" i="19" s="1"/>
  <c r="C797" i="19" s="1"/>
  <c r="M198" i="15"/>
  <c r="N197" i="19" s="1"/>
  <c r="C997" i="19" s="1"/>
  <c r="N198" i="15"/>
  <c r="O197" i="19" s="1"/>
  <c r="C1197" i="19" s="1"/>
  <c r="J199" i="15"/>
  <c r="K198" i="19" s="1"/>
  <c r="K199" i="15"/>
  <c r="L198" i="19" s="1"/>
  <c r="C598" i="19" s="1"/>
  <c r="F598" i="19" s="1"/>
  <c r="L199" i="15"/>
  <c r="M198" i="19" s="1"/>
  <c r="C798" i="19" s="1"/>
  <c r="M199" i="15"/>
  <c r="N198" i="19" s="1"/>
  <c r="C998" i="19" s="1"/>
  <c r="N199" i="15"/>
  <c r="O198" i="19" s="1"/>
  <c r="C1198" i="19" s="1"/>
  <c r="J200" i="15"/>
  <c r="K199" i="19" s="1"/>
  <c r="C399" i="19" s="1"/>
  <c r="F399" i="19" s="1"/>
  <c r="K200" i="15"/>
  <c r="L199" i="19" s="1"/>
  <c r="C599" i="19" s="1"/>
  <c r="F599" i="19" s="1"/>
  <c r="L200" i="15"/>
  <c r="M199" i="19" s="1"/>
  <c r="C799" i="19" s="1"/>
  <c r="M200" i="15"/>
  <c r="N199" i="19" s="1"/>
  <c r="C999" i="19" s="1"/>
  <c r="N200" i="15"/>
  <c r="O199" i="19" s="1"/>
  <c r="C1199" i="19" s="1"/>
  <c r="J201" i="15"/>
  <c r="K200" i="19" s="1"/>
  <c r="C400" i="19" s="1"/>
  <c r="F400" i="19" s="1"/>
  <c r="K201" i="15"/>
  <c r="L200" i="19" s="1"/>
  <c r="C600" i="19" s="1"/>
  <c r="F600" i="19" s="1"/>
  <c r="L201" i="15"/>
  <c r="M200" i="19" s="1"/>
  <c r="C800" i="19" s="1"/>
  <c r="M201" i="15"/>
  <c r="N200" i="19" s="1"/>
  <c r="N201" i="15"/>
  <c r="O200" i="19" s="1"/>
  <c r="C1200" i="19" s="1"/>
  <c r="J202" i="15"/>
  <c r="K201" i="19" s="1"/>
  <c r="C401" i="19" s="1"/>
  <c r="F401" i="19" s="1"/>
  <c r="K202" i="15"/>
  <c r="L201" i="19" s="1"/>
  <c r="C601" i="19" s="1"/>
  <c r="F601" i="19" s="1"/>
  <c r="L202" i="15"/>
  <c r="M201" i="19" s="1"/>
  <c r="C801" i="19" s="1"/>
  <c r="M202" i="15"/>
  <c r="N201" i="19" s="1"/>
  <c r="C1001" i="19" s="1"/>
  <c r="N202" i="15"/>
  <c r="O201" i="19" s="1"/>
  <c r="C1201" i="19" s="1"/>
  <c r="J203" i="15"/>
  <c r="K202" i="19" s="1"/>
  <c r="C402" i="19" s="1"/>
  <c r="F402" i="19" s="1"/>
  <c r="K203" i="15"/>
  <c r="L202" i="19" s="1"/>
  <c r="C602" i="19" s="1"/>
  <c r="F602" i="19" s="1"/>
  <c r="L203" i="15"/>
  <c r="M202" i="19" s="1"/>
  <c r="C802" i="19" s="1"/>
  <c r="M203" i="15"/>
  <c r="N202" i="19" s="1"/>
  <c r="C1002" i="19" s="1"/>
  <c r="N203" i="15"/>
  <c r="O202" i="19" s="1"/>
  <c r="C1202" i="19" s="1"/>
  <c r="V1" i="45"/>
  <c r="W10" i="34" s="1"/>
  <c r="T1" i="45"/>
  <c r="S1" i="45"/>
  <c r="R7" i="34" s="1"/>
  <c r="R1" i="45"/>
  <c r="Y116" i="55"/>
  <c r="H64" i="17"/>
  <c r="F64" i="22"/>
  <c r="R60" i="17"/>
  <c r="S60" i="17"/>
  <c r="R61" i="17"/>
  <c r="S61" i="17"/>
  <c r="R62" i="17"/>
  <c r="S62" i="17"/>
  <c r="R63" i="17"/>
  <c r="S63" i="17"/>
  <c r="E63" i="17" s="1"/>
  <c r="D63" i="22" s="1"/>
  <c r="R64" i="17"/>
  <c r="S64" i="17"/>
  <c r="G7" i="56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N1" i="55"/>
  <c r="O1" i="55"/>
  <c r="G4" i="37"/>
  <c r="K2" i="36" s="1"/>
  <c r="F2" i="36" s="1"/>
  <c r="G5" i="37"/>
  <c r="K3" i="36" s="1"/>
  <c r="N3" i="36" s="1"/>
  <c r="P3" i="36" s="1"/>
  <c r="G6" i="37"/>
  <c r="K4" i="36" s="1"/>
  <c r="F4" i="36" s="1"/>
  <c r="G7" i="37"/>
  <c r="K5" i="36" s="1"/>
  <c r="G8" i="37"/>
  <c r="K6" i="36" s="1"/>
  <c r="N6" i="36" s="1"/>
  <c r="P6" i="36" s="1"/>
  <c r="G10" i="37"/>
  <c r="K8" i="36" s="1"/>
  <c r="N8" i="36" s="1"/>
  <c r="P8" i="36" s="1"/>
  <c r="G11" i="37"/>
  <c r="K9" i="36" s="1"/>
  <c r="G12" i="37"/>
  <c r="K10" i="36" s="1"/>
  <c r="N10" i="36" s="1"/>
  <c r="P10" i="36" s="1"/>
  <c r="G13" i="37"/>
  <c r="K11" i="36" s="1"/>
  <c r="N11" i="36" s="1"/>
  <c r="P11" i="36" s="1"/>
  <c r="G14" i="37"/>
  <c r="K12" i="36" s="1"/>
  <c r="F12" i="36" s="1"/>
  <c r="G4" i="40"/>
  <c r="K2" i="38" s="1"/>
  <c r="C2" i="38" s="1"/>
  <c r="G5" i="40"/>
  <c r="K3" i="38" s="1"/>
  <c r="C3" i="38" s="1"/>
  <c r="G6" i="40"/>
  <c r="K4" i="38" s="1"/>
  <c r="C4" i="38" s="1"/>
  <c r="G7" i="40"/>
  <c r="K5" i="38" s="1"/>
  <c r="N5" i="38" s="1"/>
  <c r="N65" i="36" s="1"/>
  <c r="P65" i="36" s="1"/>
  <c r="G8" i="40"/>
  <c r="K6" i="38" s="1"/>
  <c r="C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N7" i="36" s="1"/>
  <c r="P7" i="36" s="1"/>
  <c r="G15" i="37"/>
  <c r="K13" i="36" s="1"/>
  <c r="F13" i="36" s="1"/>
  <c r="G16" i="37"/>
  <c r="K14" i="36" s="1"/>
  <c r="G17" i="37"/>
  <c r="K15" i="36" s="1"/>
  <c r="F15" i="36" s="1"/>
  <c r="G18" i="37"/>
  <c r="K16" i="36" s="1"/>
  <c r="G19" i="37"/>
  <c r="K17" i="36" s="1"/>
  <c r="N17" i="36" s="1"/>
  <c r="P17" i="36" s="1"/>
  <c r="G20" i="37"/>
  <c r="K18" i="36" s="1"/>
  <c r="N18" i="36" s="1"/>
  <c r="P18" i="36" s="1"/>
  <c r="G21" i="37"/>
  <c r="K19" i="36" s="1"/>
  <c r="E19" i="36" s="1"/>
  <c r="G22" i="37"/>
  <c r="K20" i="36" s="1"/>
  <c r="F20" i="36" s="1"/>
  <c r="G23" i="37"/>
  <c r="K21" i="36" s="1"/>
  <c r="F21" i="36" s="1"/>
  <c r="G24" i="37"/>
  <c r="K22" i="36" s="1"/>
  <c r="G25" i="37"/>
  <c r="K23" i="36" s="1"/>
  <c r="Q23" i="36" s="1"/>
  <c r="G26" i="37"/>
  <c r="K24" i="36" s="1"/>
  <c r="N24" i="36" s="1"/>
  <c r="P24" i="36" s="1"/>
  <c r="G27" i="37"/>
  <c r="K25" i="36" s="1"/>
  <c r="G28" i="37"/>
  <c r="K26" i="36" s="1"/>
  <c r="G29" i="37"/>
  <c r="K27" i="36" s="1"/>
  <c r="N27" i="36" s="1"/>
  <c r="P27" i="36" s="1"/>
  <c r="G30" i="37"/>
  <c r="K28" i="36" s="1"/>
  <c r="F28" i="36" s="1"/>
  <c r="G31" i="37"/>
  <c r="K29" i="36" s="1"/>
  <c r="E29" i="36" s="1"/>
  <c r="G32" i="37"/>
  <c r="K30" i="36" s="1"/>
  <c r="G33" i="37"/>
  <c r="K31" i="36" s="1"/>
  <c r="F31" i="36" s="1"/>
  <c r="G34" i="37"/>
  <c r="K32" i="36" s="1"/>
  <c r="F32" i="36" s="1"/>
  <c r="G35" i="37"/>
  <c r="K33" i="36" s="1"/>
  <c r="N33" i="36" s="1"/>
  <c r="P33" i="36" s="1"/>
  <c r="G36" i="37"/>
  <c r="K34" i="36" s="1"/>
  <c r="G37" i="37"/>
  <c r="K35" i="36" s="1"/>
  <c r="N35" i="36" s="1"/>
  <c r="P35" i="36" s="1"/>
  <c r="G38" i="37"/>
  <c r="K36" i="36" s="1"/>
  <c r="F36" i="36" s="1"/>
  <c r="G39" i="37"/>
  <c r="K37" i="36" s="1"/>
  <c r="N37" i="36" s="1"/>
  <c r="P37" i="36" s="1"/>
  <c r="G40" i="37"/>
  <c r="K38" i="36" s="1"/>
  <c r="N38" i="36" s="1"/>
  <c r="P38" i="36" s="1"/>
  <c r="G41" i="37"/>
  <c r="K39" i="36" s="1"/>
  <c r="F39" i="36" s="1"/>
  <c r="G42" i="37"/>
  <c r="K40" i="36" s="1"/>
  <c r="G43" i="37"/>
  <c r="K41" i="36" s="1"/>
  <c r="N41" i="36" s="1"/>
  <c r="P41" i="36" s="1"/>
  <c r="G44" i="37"/>
  <c r="K42" i="36" s="1"/>
  <c r="G45" i="37"/>
  <c r="K43" i="36" s="1"/>
  <c r="E43" i="36" s="1"/>
  <c r="G46" i="37"/>
  <c r="K44" i="36" s="1"/>
  <c r="F44" i="36" s="1"/>
  <c r="G47" i="37"/>
  <c r="K45" i="36" s="1"/>
  <c r="F45" i="36" s="1"/>
  <c r="G48" i="37"/>
  <c r="K46" i="36" s="1"/>
  <c r="G49" i="37"/>
  <c r="K47" i="36" s="1"/>
  <c r="G50" i="37"/>
  <c r="K48" i="36" s="1"/>
  <c r="G51" i="37"/>
  <c r="K49" i="36" s="1"/>
  <c r="G52" i="37"/>
  <c r="K50" i="36" s="1"/>
  <c r="G53" i="37"/>
  <c r="K51" i="36" s="1"/>
  <c r="E51" i="36" s="1"/>
  <c r="G54" i="37"/>
  <c r="K52" i="36" s="1"/>
  <c r="F52" i="36" s="1"/>
  <c r="G55" i="37"/>
  <c r="K53" i="36" s="1"/>
  <c r="N53" i="36" s="1"/>
  <c r="P53" i="36" s="1"/>
  <c r="G56" i="37"/>
  <c r="K54" i="36" s="1"/>
  <c r="G57" i="37"/>
  <c r="K55" i="36" s="1"/>
  <c r="F55" i="36" s="1"/>
  <c r="G58" i="37"/>
  <c r="K56" i="36" s="1"/>
  <c r="G59" i="37"/>
  <c r="K57" i="36" s="1"/>
  <c r="N57" i="36" s="1"/>
  <c r="P57" i="36" s="1"/>
  <c r="G60" i="37"/>
  <c r="K58" i="36" s="1"/>
  <c r="G61" i="37"/>
  <c r="K59" i="36" s="1"/>
  <c r="N59" i="36" s="1"/>
  <c r="P59" i="36" s="1"/>
  <c r="G62" i="37"/>
  <c r="K60" i="36" s="1"/>
  <c r="F60" i="36" s="1"/>
  <c r="G63" i="37"/>
  <c r="K61" i="36" s="1"/>
  <c r="F61" i="36" s="1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5" i="35"/>
  <c r="DR31" i="35"/>
  <c r="DR56" i="35"/>
  <c r="DR80" i="35"/>
  <c r="DR88" i="35"/>
  <c r="DR92" i="35"/>
  <c r="DR99" i="35"/>
  <c r="DR102" i="35"/>
  <c r="DR113" i="35"/>
  <c r="DR119" i="35"/>
  <c r="DR123" i="35"/>
  <c r="DR125" i="35"/>
  <c r="DR131" i="35"/>
  <c r="DR145" i="35"/>
  <c r="DR152" i="35"/>
  <c r="DR162" i="35"/>
  <c r="DR163" i="35"/>
  <c r="DR173" i="35"/>
  <c r="DR177" i="35"/>
  <c r="DR182" i="35"/>
  <c r="DR187" i="35"/>
  <c r="DR188" i="35"/>
  <c r="CY204" i="35"/>
  <c r="CZ204" i="35" s="1"/>
  <c r="DR204" i="35" s="1"/>
  <c r="CA204" i="35"/>
  <c r="CB204" i="35" s="1"/>
  <c r="CT204" i="35" s="1"/>
  <c r="CT9" i="35"/>
  <c r="CT21" i="35"/>
  <c r="CT24" i="35"/>
  <c r="CT50" i="35"/>
  <c r="CT87" i="35"/>
  <c r="CT113" i="35"/>
  <c r="CT126" i="35"/>
  <c r="CT139" i="35"/>
  <c r="CT191" i="35"/>
  <c r="BV8" i="35"/>
  <c r="BV44" i="35"/>
  <c r="BV67" i="35"/>
  <c r="BV83" i="35"/>
  <c r="BV113" i="35"/>
  <c r="BV127" i="35"/>
  <c r="BV139" i="35"/>
  <c r="BV161" i="35"/>
  <c r="BV171" i="35"/>
  <c r="BV178" i="35"/>
  <c r="BC204" i="35"/>
  <c r="BD204" i="35" s="1"/>
  <c r="BV204" i="35" s="1"/>
  <c r="AX9" i="35"/>
  <c r="AX45" i="35"/>
  <c r="AX73" i="35"/>
  <c r="AX149" i="35"/>
  <c r="AX183" i="35"/>
  <c r="AE204" i="35"/>
  <c r="AF204" i="35" s="1"/>
  <c r="AX204" i="35" s="1"/>
  <c r="Z168" i="35"/>
  <c r="Z185" i="35"/>
  <c r="Z198" i="35"/>
  <c r="G204" i="35"/>
  <c r="H204" i="35" s="1"/>
  <c r="Z204" i="35" s="1"/>
  <c r="DH204" i="29"/>
  <c r="DI204" i="29" s="1"/>
  <c r="DQ204" i="29" s="1"/>
  <c r="DR204" i="29"/>
  <c r="DK204" i="29"/>
  <c r="DS204" i="29" s="1"/>
  <c r="DR179" i="29"/>
  <c r="DR183" i="29"/>
  <c r="BU58" i="37"/>
  <c r="BX58" i="37"/>
  <c r="CA58" i="37"/>
  <c r="E58" i="37"/>
  <c r="BU52" i="37"/>
  <c r="BX52" i="37"/>
  <c r="CA52" i="37"/>
  <c r="E52" i="37"/>
  <c r="BU46" i="37"/>
  <c r="BX46" i="37"/>
  <c r="CA46" i="37"/>
  <c r="E46" i="37"/>
  <c r="BU40" i="37"/>
  <c r="BX40" i="37"/>
  <c r="CA40" i="37"/>
  <c r="E40" i="37"/>
  <c r="BU34" i="37"/>
  <c r="BX34" i="37"/>
  <c r="CA34" i="37"/>
  <c r="E34" i="37"/>
  <c r="BU28" i="37"/>
  <c r="BX28" i="37"/>
  <c r="CA28" i="37"/>
  <c r="E28" i="37"/>
  <c r="BU22" i="37"/>
  <c r="BX22" i="37"/>
  <c r="CA22" i="37"/>
  <c r="E22" i="37"/>
  <c r="BU16" i="37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BY46" i="40" s="1"/>
  <c r="BZ46" i="40" s="1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E4" i="40"/>
  <c r="G28" i="17"/>
  <c r="J28" i="22" s="1"/>
  <c r="G65" i="17"/>
  <c r="J65" i="22" s="1"/>
  <c r="G66" i="17"/>
  <c r="J66" i="22" s="1"/>
  <c r="G67" i="17"/>
  <c r="J67" i="22"/>
  <c r="R28" i="17"/>
  <c r="S28" i="17"/>
  <c r="H28" i="17"/>
  <c r="F28" i="22" s="1"/>
  <c r="R65" i="17"/>
  <c r="S65" i="17"/>
  <c r="E65" i="17" s="1"/>
  <c r="D65" i="22" s="1"/>
  <c r="H65" i="17"/>
  <c r="F65" i="22" s="1"/>
  <c r="R66" i="17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O26" i="27"/>
  <c r="O226" i="20" s="1"/>
  <c r="AA25" i="27"/>
  <c r="AA225" i="20" s="1"/>
  <c r="AE24" i="27"/>
  <c r="AE224" i="20" s="1"/>
  <c r="W24" i="27"/>
  <c r="W224" i="20" s="1"/>
  <c r="S24" i="27"/>
  <c r="S224" i="20" s="1"/>
  <c r="AA23" i="27"/>
  <c r="AA223" i="20" s="1"/>
  <c r="S23" i="27"/>
  <c r="S223" i="20" s="1"/>
  <c r="AE22" i="27"/>
  <c r="AE222" i="20" s="1"/>
  <c r="AA22" i="27"/>
  <c r="AA222" i="20" s="1"/>
  <c r="W22" i="27"/>
  <c r="W222" i="20" s="1"/>
  <c r="O22" i="27"/>
  <c r="O222" i="20" s="1"/>
  <c r="W21" i="27"/>
  <c r="W221" i="20" s="1"/>
  <c r="AE20" i="27"/>
  <c r="AE220" i="20" s="1"/>
  <c r="AA20" i="27"/>
  <c r="AA220" i="20" s="1"/>
  <c r="AE19" i="27"/>
  <c r="AE219" i="20" s="1"/>
  <c r="S19" i="27"/>
  <c r="S219" i="20" s="1"/>
  <c r="O19" i="27"/>
  <c r="O219" i="20" s="1"/>
  <c r="O18" i="27"/>
  <c r="O218" i="20" s="1"/>
  <c r="W17" i="27"/>
  <c r="W217" i="20" s="1"/>
  <c r="S17" i="27"/>
  <c r="S217" i="20" s="1"/>
  <c r="AE16" i="27"/>
  <c r="AE216" i="20" s="1"/>
  <c r="AE15" i="27"/>
  <c r="AE215" i="20" s="1"/>
  <c r="S15" i="27"/>
  <c r="S215" i="20" s="1"/>
  <c r="O15" i="27"/>
  <c r="O215" i="20" s="1"/>
  <c r="AE14" i="27"/>
  <c r="AE214" i="20" s="1"/>
  <c r="S14" i="27"/>
  <c r="S214" i="20" s="1"/>
  <c r="O14" i="27"/>
  <c r="O214" i="20" s="1"/>
  <c r="W13" i="27"/>
  <c r="W213" i="20" s="1"/>
  <c r="O13" i="27"/>
  <c r="O213" i="20" s="1"/>
  <c r="AE12" i="27"/>
  <c r="AE212" i="20" s="1"/>
  <c r="W12" i="27"/>
  <c r="W212" i="20" s="1"/>
  <c r="S12" i="27"/>
  <c r="S212" i="20" s="1"/>
  <c r="O12" i="27"/>
  <c r="O212" i="20" s="1"/>
  <c r="AE11" i="27"/>
  <c r="AE211" i="20" s="1"/>
  <c r="AA11" i="27"/>
  <c r="AA211" i="20" s="1"/>
  <c r="W11" i="27"/>
  <c r="W211" i="20" s="1"/>
  <c r="S11" i="27"/>
  <c r="S211" i="20" s="1"/>
  <c r="O11" i="27"/>
  <c r="O211" i="20" s="1"/>
  <c r="AE10" i="27"/>
  <c r="AE210" i="20" s="1"/>
  <c r="AA10" i="27"/>
  <c r="AA210" i="20" s="1"/>
  <c r="W10" i="27"/>
  <c r="W210" i="20" s="1"/>
  <c r="O10" i="27"/>
  <c r="O210" i="20" s="1"/>
  <c r="S9" i="27"/>
  <c r="S209" i="20" s="1"/>
  <c r="AE7" i="27"/>
  <c r="AE207" i="20" s="1"/>
  <c r="AA7" i="27"/>
  <c r="AA207" i="20" s="1"/>
  <c r="AE6" i="27"/>
  <c r="AE206" i="20" s="1"/>
  <c r="W6" i="27"/>
  <c r="W206" i="20" s="1"/>
  <c r="O6" i="27"/>
  <c r="O206" i="20" s="1"/>
  <c r="AE5" i="27"/>
  <c r="AE205" i="20" s="1"/>
  <c r="AA5" i="27"/>
  <c r="AA205" i="20" s="1"/>
  <c r="W5" i="27"/>
  <c r="W205" i="20" s="1"/>
  <c r="O5" i="27"/>
  <c r="O205" i="20" s="1"/>
  <c r="AE4" i="27"/>
  <c r="AE204" i="20" s="1"/>
  <c r="W4" i="27"/>
  <c r="W204" i="20" s="1"/>
  <c r="AE3" i="27"/>
  <c r="AE203" i="20" s="1"/>
  <c r="O3" i="27"/>
  <c r="O203" i="20" s="1"/>
  <c r="AE2" i="27"/>
  <c r="AE202" i="20" s="1"/>
  <c r="AA2" i="27"/>
  <c r="AA202" i="20" s="1"/>
  <c r="W2" i="27"/>
  <c r="W202" i="20" s="1"/>
  <c r="O2" i="27"/>
  <c r="O202" i="20" s="1"/>
  <c r="AA31" i="20"/>
  <c r="W31" i="20"/>
  <c r="S31" i="20"/>
  <c r="AE30" i="20"/>
  <c r="W30" i="20"/>
  <c r="S30" i="20"/>
  <c r="O30" i="20"/>
  <c r="AE29" i="20"/>
  <c r="AA29" i="20"/>
  <c r="O29" i="20"/>
  <c r="AE28" i="20"/>
  <c r="AA28" i="20"/>
  <c r="W28" i="20"/>
  <c r="O28" i="20"/>
  <c r="W27" i="20"/>
  <c r="S27" i="20"/>
  <c r="W26" i="20"/>
  <c r="AE25" i="20"/>
  <c r="AA25" i="20"/>
  <c r="S25" i="20"/>
  <c r="O25" i="20"/>
  <c r="AE24" i="20"/>
  <c r="W24" i="20"/>
  <c r="O24" i="20"/>
  <c r="AA23" i="20"/>
  <c r="W23" i="20"/>
  <c r="S23" i="20"/>
  <c r="AE22" i="20"/>
  <c r="AA22" i="20"/>
  <c r="W22" i="20"/>
  <c r="O22" i="20"/>
  <c r="AE21" i="20"/>
  <c r="AE20" i="20"/>
  <c r="AA20" i="20"/>
  <c r="W20" i="20"/>
  <c r="S20" i="20"/>
  <c r="O20" i="20"/>
  <c r="AA19" i="20"/>
  <c r="S19" i="20"/>
  <c r="O19" i="20"/>
  <c r="AE18" i="20"/>
  <c r="W18" i="20"/>
  <c r="S18" i="20"/>
  <c r="AA17" i="20"/>
  <c r="S17" i="20"/>
  <c r="AE16" i="20"/>
  <c r="AA16" i="20"/>
  <c r="O16" i="20"/>
  <c r="AA15" i="20"/>
  <c r="W15" i="20"/>
  <c r="O15" i="20"/>
  <c r="AE14" i="20"/>
  <c r="W14" i="20"/>
  <c r="AE12" i="20"/>
  <c r="W12" i="20"/>
  <c r="O12" i="20"/>
  <c r="AA11" i="20"/>
  <c r="W11" i="20"/>
  <c r="S11" i="20"/>
  <c r="AE10" i="20"/>
  <c r="AA10" i="20"/>
  <c r="W10" i="20"/>
  <c r="S10" i="20"/>
  <c r="O10" i="20"/>
  <c r="AE9" i="20"/>
  <c r="AA9" i="20"/>
  <c r="S9" i="20"/>
  <c r="O9" i="20"/>
  <c r="AE8" i="20"/>
  <c r="AA8" i="20"/>
  <c r="S8" i="20"/>
  <c r="O8" i="20"/>
  <c r="AA7" i="20"/>
  <c r="W7" i="20"/>
  <c r="O7" i="20"/>
  <c r="AE6" i="20"/>
  <c r="AA6" i="20"/>
  <c r="W6" i="20"/>
  <c r="S6" i="20"/>
  <c r="O6" i="20"/>
  <c r="AE5" i="20"/>
  <c r="W5" i="20"/>
  <c r="S5" i="20"/>
  <c r="O5" i="20"/>
  <c r="AA4" i="20"/>
  <c r="S4" i="20"/>
  <c r="O4" i="20"/>
  <c r="AA3" i="20"/>
  <c r="W3" i="20"/>
  <c r="O3" i="20"/>
  <c r="AE2" i="20"/>
  <c r="AA2" i="20"/>
  <c r="G68" i="17"/>
  <c r="J68" i="22" s="1"/>
  <c r="H68" i="17"/>
  <c r="F68" i="22" s="1"/>
  <c r="R68" i="17"/>
  <c r="E68" i="17" s="1"/>
  <c r="D68" i="22" s="1"/>
  <c r="S68" i="17"/>
  <c r="Q4" i="52"/>
  <c r="AP4" i="52" s="1"/>
  <c r="G7" i="52"/>
  <c r="N7" i="47"/>
  <c r="H7" i="47"/>
  <c r="AW7" i="47"/>
  <c r="AH7" i="47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L10" i="17" s="1"/>
  <c r="J11" i="17"/>
  <c r="J10" i="17"/>
  <c r="K11" i="17"/>
  <c r="K10" i="17"/>
  <c r="K9" i="17"/>
  <c r="J9" i="17"/>
  <c r="W9" i="17" s="1"/>
  <c r="I9" i="17"/>
  <c r="L9" i="17" s="1"/>
  <c r="M11" i="17"/>
  <c r="W11" i="17"/>
  <c r="V9" i="17"/>
  <c r="J12" i="17"/>
  <c r="M12" i="17" s="1"/>
  <c r="K12" i="17"/>
  <c r="J13" i="17"/>
  <c r="M13" i="17" s="1"/>
  <c r="K13" i="17"/>
  <c r="J14" i="17"/>
  <c r="M14" i="17" s="1"/>
  <c r="K14" i="17"/>
  <c r="J15" i="17"/>
  <c r="K15" i="17"/>
  <c r="J16" i="17"/>
  <c r="M16" i="17" s="1"/>
  <c r="K16" i="17"/>
  <c r="J17" i="17"/>
  <c r="M17" i="17" s="1"/>
  <c r="K17" i="17"/>
  <c r="J18" i="17"/>
  <c r="M18" i="17" s="1"/>
  <c r="K18" i="17"/>
  <c r="J19" i="17"/>
  <c r="M19" i="17" s="1"/>
  <c r="K19" i="17"/>
  <c r="W19" i="17"/>
  <c r="J20" i="17"/>
  <c r="M20" i="17" s="1"/>
  <c r="K20" i="17"/>
  <c r="J21" i="17"/>
  <c r="M21" i="17" s="1"/>
  <c r="K21" i="17"/>
  <c r="J22" i="17"/>
  <c r="M22" i="17" s="1"/>
  <c r="K22" i="17"/>
  <c r="J23" i="17"/>
  <c r="K23" i="17"/>
  <c r="J24" i="17"/>
  <c r="M24" i="17" s="1"/>
  <c r="K24" i="17"/>
  <c r="J25" i="17"/>
  <c r="M25" i="17" s="1"/>
  <c r="K25" i="17"/>
  <c r="W25" i="17"/>
  <c r="J26" i="17"/>
  <c r="M26" i="17" s="1"/>
  <c r="K26" i="17"/>
  <c r="J27" i="17"/>
  <c r="M27" i="17" s="1"/>
  <c r="K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J32" i="17"/>
  <c r="M32" i="17" s="1"/>
  <c r="K32" i="17"/>
  <c r="J33" i="17"/>
  <c r="M33" i="17" s="1"/>
  <c r="K33" i="17"/>
  <c r="J34" i="17"/>
  <c r="M34" i="17" s="1"/>
  <c r="K34" i="17"/>
  <c r="J35" i="17"/>
  <c r="M35" i="17" s="1"/>
  <c r="K35" i="17"/>
  <c r="W35" i="17"/>
  <c r="J36" i="17"/>
  <c r="M36" i="17" s="1"/>
  <c r="K36" i="17"/>
  <c r="J37" i="17"/>
  <c r="M37" i="17" s="1"/>
  <c r="K37" i="17"/>
  <c r="W37" i="17"/>
  <c r="J38" i="17"/>
  <c r="M38" i="17" s="1"/>
  <c r="K38" i="17"/>
  <c r="J39" i="17"/>
  <c r="K39" i="17"/>
  <c r="J40" i="17"/>
  <c r="M40" i="17" s="1"/>
  <c r="K40" i="17"/>
  <c r="J41" i="17"/>
  <c r="M41" i="17" s="1"/>
  <c r="K41" i="17"/>
  <c r="J42" i="17"/>
  <c r="M42" i="17" s="1"/>
  <c r="K42" i="17"/>
  <c r="J43" i="17"/>
  <c r="M43" i="17" s="1"/>
  <c r="K43" i="17"/>
  <c r="J44" i="17"/>
  <c r="M44" i="17" s="1"/>
  <c r="K44" i="17"/>
  <c r="J45" i="17"/>
  <c r="M45" i="17" s="1"/>
  <c r="K45" i="17"/>
  <c r="W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W87" i="17" s="1"/>
  <c r="J88" i="17"/>
  <c r="W88" i="17" s="1"/>
  <c r="J89" i="17"/>
  <c r="W89" i="17" s="1"/>
  <c r="J90" i="17"/>
  <c r="W90" i="17" s="1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W142" i="17" s="1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S4" i="37" s="1"/>
  <c r="AA4" i="37" s="1"/>
  <c r="T4" i="37"/>
  <c r="R10" i="37"/>
  <c r="Q10" i="37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Q4" i="40"/>
  <c r="X4" i="40" s="1"/>
  <c r="J4" i="40"/>
  <c r="AB4" i="40" s="1"/>
  <c r="T4" i="40"/>
  <c r="S4" i="40"/>
  <c r="AA4" i="40" s="1"/>
  <c r="R10" i="40"/>
  <c r="S10" i="40" s="1"/>
  <c r="AA10" i="40" s="1"/>
  <c r="J10" i="40"/>
  <c r="N10" i="40" s="1"/>
  <c r="T10" i="40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N9" i="17"/>
  <c r="I19" i="17"/>
  <c r="V19" i="17" s="1"/>
  <c r="I20" i="17"/>
  <c r="L20" i="17" s="1"/>
  <c r="I21" i="17"/>
  <c r="V21" i="17" s="1"/>
  <c r="I22" i="17"/>
  <c r="L22" i="17" s="1"/>
  <c r="I29" i="17"/>
  <c r="V29" i="17" s="1"/>
  <c r="I30" i="17"/>
  <c r="L30" i="17" s="1"/>
  <c r="I31" i="17"/>
  <c r="V31" i="17" s="1"/>
  <c r="I32" i="17"/>
  <c r="L32" i="17" s="1"/>
  <c r="I14" i="17"/>
  <c r="V14" i="17" s="1"/>
  <c r="I15" i="17"/>
  <c r="L15" i="17" s="1"/>
  <c r="I16" i="17"/>
  <c r="L16" i="17" s="1"/>
  <c r="I17" i="17"/>
  <c r="L17" i="17" s="1"/>
  <c r="V17" i="17"/>
  <c r="I24" i="17"/>
  <c r="V24" i="17" s="1"/>
  <c r="I25" i="17"/>
  <c r="L25" i="17" s="1"/>
  <c r="I26" i="17"/>
  <c r="V26" i="17" s="1"/>
  <c r="I27" i="17"/>
  <c r="L27" i="17" s="1"/>
  <c r="N10" i="17"/>
  <c r="I12" i="17"/>
  <c r="L12" i="17" s="1"/>
  <c r="V12" i="17"/>
  <c r="I13" i="17"/>
  <c r="V13" i="17" s="1"/>
  <c r="L13" i="17"/>
  <c r="N13" i="17"/>
  <c r="I18" i="17"/>
  <c r="V18" i="17" s="1"/>
  <c r="I23" i="17"/>
  <c r="L23" i="17" s="1"/>
  <c r="I28" i="17"/>
  <c r="V28" i="17" s="1"/>
  <c r="I33" i="17"/>
  <c r="L33" i="17" s="1"/>
  <c r="I34" i="17"/>
  <c r="V34" i="17" s="1"/>
  <c r="I35" i="17"/>
  <c r="L35" i="17" s="1"/>
  <c r="I36" i="17"/>
  <c r="V36" i="17" s="1"/>
  <c r="I37" i="17"/>
  <c r="L37" i="17" s="1"/>
  <c r="I38" i="17"/>
  <c r="I39" i="17"/>
  <c r="L39" i="17" s="1"/>
  <c r="I40" i="17"/>
  <c r="V40" i="17" s="1"/>
  <c r="I41" i="17"/>
  <c r="L41" i="17" s="1"/>
  <c r="I42" i="17"/>
  <c r="L42" i="17" s="1"/>
  <c r="V42" i="17"/>
  <c r="I43" i="17"/>
  <c r="L43" i="17" s="1"/>
  <c r="I44" i="17"/>
  <c r="L44" i="17" s="1"/>
  <c r="I45" i="17"/>
  <c r="L45" i="17" s="1"/>
  <c r="I46" i="17"/>
  <c r="V46" i="17" s="1"/>
  <c r="L46" i="17"/>
  <c r="I47" i="17"/>
  <c r="L47" i="17" s="1"/>
  <c r="I48" i="17"/>
  <c r="L48" i="17" s="1"/>
  <c r="I49" i="17"/>
  <c r="L49" i="17" s="1"/>
  <c r="V49" i="17"/>
  <c r="I50" i="17"/>
  <c r="V50" i="17"/>
  <c r="I51" i="17"/>
  <c r="V51" i="17"/>
  <c r="I52" i="17"/>
  <c r="V52" i="17"/>
  <c r="I53" i="17"/>
  <c r="V53" i="17"/>
  <c r="I54" i="17"/>
  <c r="V54" i="17"/>
  <c r="I55" i="17"/>
  <c r="V55" i="17"/>
  <c r="I56" i="17"/>
  <c r="V56" i="17"/>
  <c r="I57" i="17"/>
  <c r="V57" i="17"/>
  <c r="I58" i="17"/>
  <c r="V58" i="17"/>
  <c r="I59" i="17"/>
  <c r="V59" i="17"/>
  <c r="I60" i="17"/>
  <c r="V60" i="17"/>
  <c r="I61" i="17"/>
  <c r="V61" i="17"/>
  <c r="I62" i="17"/>
  <c r="V62" i="17"/>
  <c r="I63" i="17"/>
  <c r="V63" i="17"/>
  <c r="I64" i="17"/>
  <c r="V64" i="17"/>
  <c r="I65" i="17"/>
  <c r="V65" i="17"/>
  <c r="I66" i="17"/>
  <c r="V66" i="17"/>
  <c r="I67" i="17"/>
  <c r="V67" i="17"/>
  <c r="I68" i="17"/>
  <c r="V68" i="17"/>
  <c r="I69" i="17"/>
  <c r="V69" i="17"/>
  <c r="I70" i="17"/>
  <c r="V70" i="17"/>
  <c r="I71" i="17"/>
  <c r="V71" i="17"/>
  <c r="I72" i="17"/>
  <c r="V72" i="17"/>
  <c r="I73" i="17"/>
  <c r="V73" i="17"/>
  <c r="I74" i="17"/>
  <c r="V74" i="17"/>
  <c r="I75" i="17"/>
  <c r="V75" i="17"/>
  <c r="I76" i="17"/>
  <c r="V76" i="17"/>
  <c r="I77" i="17"/>
  <c r="V77" i="17"/>
  <c r="I78" i="17"/>
  <c r="V78" i="17"/>
  <c r="I79" i="17"/>
  <c r="V79" i="17"/>
  <c r="I80" i="17"/>
  <c r="V80" i="17"/>
  <c r="I81" i="17"/>
  <c r="V81" i="17"/>
  <c r="I82" i="17"/>
  <c r="V82" i="17"/>
  <c r="I83" i="17"/>
  <c r="V83" i="17"/>
  <c r="I84" i="17"/>
  <c r="V84" i="17"/>
  <c r="I85" i="17"/>
  <c r="V85" i="17"/>
  <c r="I86" i="17"/>
  <c r="V86" i="17"/>
  <c r="I87" i="17"/>
  <c r="V87" i="17"/>
  <c r="I88" i="17"/>
  <c r="V88" i="17"/>
  <c r="I89" i="17"/>
  <c r="V89" i="17"/>
  <c r="I90" i="17"/>
  <c r="V90" i="17"/>
  <c r="I91" i="17"/>
  <c r="V91" i="17"/>
  <c r="I92" i="17"/>
  <c r="V92" i="17"/>
  <c r="I93" i="17"/>
  <c r="V93" i="17"/>
  <c r="I94" i="17"/>
  <c r="V94" i="17"/>
  <c r="I95" i="17"/>
  <c r="V95" i="17"/>
  <c r="I96" i="17"/>
  <c r="V96" i="17"/>
  <c r="I97" i="17"/>
  <c r="V97" i="17"/>
  <c r="I98" i="17"/>
  <c r="V98" i="17"/>
  <c r="I99" i="17"/>
  <c r="V99" i="17"/>
  <c r="I100" i="17"/>
  <c r="V100" i="17"/>
  <c r="I101" i="17"/>
  <c r="V101" i="17"/>
  <c r="I102" i="17"/>
  <c r="V102" i="17"/>
  <c r="I103" i="17"/>
  <c r="V103" i="17"/>
  <c r="I104" i="17"/>
  <c r="V104" i="17"/>
  <c r="I105" i="17"/>
  <c r="V105" i="17"/>
  <c r="I106" i="17"/>
  <c r="V106" i="17"/>
  <c r="I107" i="17"/>
  <c r="V107" i="17"/>
  <c r="I108" i="17"/>
  <c r="V108" i="17"/>
  <c r="I109" i="17"/>
  <c r="V109" i="17"/>
  <c r="I110" i="17"/>
  <c r="V110" i="17"/>
  <c r="I111" i="17"/>
  <c r="V111" i="17"/>
  <c r="I112" i="17"/>
  <c r="V112" i="17"/>
  <c r="I113" i="17"/>
  <c r="V113" i="17"/>
  <c r="I114" i="17"/>
  <c r="V114" i="17"/>
  <c r="I115" i="17"/>
  <c r="V115" i="17"/>
  <c r="I116" i="17"/>
  <c r="V116" i="17"/>
  <c r="I117" i="17"/>
  <c r="V117" i="17"/>
  <c r="I118" i="17"/>
  <c r="V118" i="17"/>
  <c r="I119" i="17"/>
  <c r="V119" i="17"/>
  <c r="I120" i="17"/>
  <c r="V120" i="17"/>
  <c r="I121" i="17"/>
  <c r="V121" i="17"/>
  <c r="I122" i="17"/>
  <c r="V122" i="17"/>
  <c r="I123" i="17"/>
  <c r="V123" i="17"/>
  <c r="I124" i="17"/>
  <c r="V124" i="17"/>
  <c r="I125" i="17"/>
  <c r="V125" i="17"/>
  <c r="I126" i="17"/>
  <c r="V126" i="17"/>
  <c r="I127" i="17"/>
  <c r="V127" i="17"/>
  <c r="I128" i="17"/>
  <c r="V128" i="17"/>
  <c r="I129" i="17"/>
  <c r="V129" i="17"/>
  <c r="I130" i="17"/>
  <c r="V130" i="17"/>
  <c r="I131" i="17"/>
  <c r="V131" i="17"/>
  <c r="I132" i="17"/>
  <c r="V132" i="17"/>
  <c r="I133" i="17"/>
  <c r="V133" i="17"/>
  <c r="I134" i="17"/>
  <c r="V134" i="17"/>
  <c r="I135" i="17"/>
  <c r="V135" i="17"/>
  <c r="I136" i="17"/>
  <c r="V136" i="17"/>
  <c r="I137" i="17"/>
  <c r="V137" i="17"/>
  <c r="I138" i="17"/>
  <c r="V138" i="17"/>
  <c r="I139" i="17"/>
  <c r="V139" i="17"/>
  <c r="I140" i="17"/>
  <c r="V140" i="17"/>
  <c r="I141" i="17"/>
  <c r="V141" i="17"/>
  <c r="I142" i="17"/>
  <c r="V142" i="17" s="1"/>
  <c r="I143" i="17"/>
  <c r="V143" i="17" s="1"/>
  <c r="I144" i="17"/>
  <c r="V144" i="17" s="1"/>
  <c r="I145" i="17"/>
  <c r="V145" i="17" s="1"/>
  <c r="I146" i="17"/>
  <c r="V146" i="17" s="1"/>
  <c r="I147" i="17"/>
  <c r="V147" i="17"/>
  <c r="I148" i="17"/>
  <c r="V148" i="17"/>
  <c r="I149" i="17"/>
  <c r="V149" i="17"/>
  <c r="I150" i="17"/>
  <c r="V150" i="17" s="1"/>
  <c r="I151" i="17"/>
  <c r="V151" i="17" s="1"/>
  <c r="I152" i="17"/>
  <c r="V152" i="17" s="1"/>
  <c r="I153" i="17"/>
  <c r="V153" i="17" s="1"/>
  <c r="I154" i="17"/>
  <c r="V154" i="17" s="1"/>
  <c r="I155" i="17"/>
  <c r="V155" i="17" s="1"/>
  <c r="I156" i="17"/>
  <c r="V156" i="17"/>
  <c r="I157" i="17"/>
  <c r="V157" i="17" s="1"/>
  <c r="I158" i="17"/>
  <c r="V158" i="17" s="1"/>
  <c r="I159" i="17"/>
  <c r="V159" i="17"/>
  <c r="I160" i="17"/>
  <c r="V160" i="17" s="1"/>
  <c r="I161" i="17"/>
  <c r="V161" i="17" s="1"/>
  <c r="I162" i="17"/>
  <c r="V162" i="17" s="1"/>
  <c r="I163" i="17"/>
  <c r="V163" i="17"/>
  <c r="I164" i="17"/>
  <c r="V164" i="17"/>
  <c r="I165" i="17"/>
  <c r="V165" i="17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/>
  <c r="I173" i="17"/>
  <c r="V173" i="17" s="1"/>
  <c r="I174" i="17"/>
  <c r="V174" i="17" s="1"/>
  <c r="I175" i="17"/>
  <c r="V175" i="17" s="1"/>
  <c r="I176" i="17"/>
  <c r="V176" i="17" s="1"/>
  <c r="I177" i="17"/>
  <c r="V177" i="17"/>
  <c r="I178" i="17"/>
  <c r="V178" i="17" s="1"/>
  <c r="I179" i="17"/>
  <c r="V179" i="17" s="1"/>
  <c r="I180" i="17"/>
  <c r="V180" i="17" s="1"/>
  <c r="I181" i="17"/>
  <c r="V181" i="17"/>
  <c r="I182" i="17"/>
  <c r="V182" i="17" s="1"/>
  <c r="I183" i="17"/>
  <c r="V183" i="17" s="1"/>
  <c r="I184" i="17"/>
  <c r="V184" i="17"/>
  <c r="I185" i="17"/>
  <c r="V185" i="17" s="1"/>
  <c r="I186" i="17"/>
  <c r="V186" i="17" s="1"/>
  <c r="I187" i="17"/>
  <c r="V187" i="17"/>
  <c r="I188" i="17"/>
  <c r="V188" i="17"/>
  <c r="I189" i="17"/>
  <c r="V189" i="17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 s="1"/>
  <c r="I201" i="17"/>
  <c r="V201" i="17" s="1"/>
  <c r="I202" i="17"/>
  <c r="V202" i="17" s="1"/>
  <c r="I203" i="17"/>
  <c r="V203" i="17" s="1"/>
  <c r="I204" i="17"/>
  <c r="V204" i="17" s="1"/>
  <c r="I205" i="17"/>
  <c r="V205" i="17" s="1"/>
  <c r="I206" i="17"/>
  <c r="V206" i="17" s="1"/>
  <c r="I207" i="17"/>
  <c r="V207" i="17" s="1"/>
  <c r="I208" i="17"/>
  <c r="V208" i="17" s="1"/>
  <c r="C203" i="26"/>
  <c r="E202" i="27" s="1"/>
  <c r="I202" i="27" s="1"/>
  <c r="O32" i="20"/>
  <c r="W32" i="20"/>
  <c r="AE32" i="20"/>
  <c r="O33" i="20"/>
  <c r="S33" i="20"/>
  <c r="AA33" i="20"/>
  <c r="AE33" i="20"/>
  <c r="O34" i="20"/>
  <c r="W34" i="20"/>
  <c r="AE34" i="20"/>
  <c r="O35" i="20"/>
  <c r="S35" i="20"/>
  <c r="AA35" i="20"/>
  <c r="W36" i="20"/>
  <c r="C1003" i="26"/>
  <c r="F1003" i="26" s="1"/>
  <c r="C207" i="26"/>
  <c r="F207" i="26" s="1"/>
  <c r="C206" i="26"/>
  <c r="F206" i="26" s="1"/>
  <c r="C210" i="26"/>
  <c r="F210" i="26" s="1"/>
  <c r="C211" i="26"/>
  <c r="F211" i="26" s="1"/>
  <c r="C212" i="26"/>
  <c r="F212" i="26" s="1"/>
  <c r="C213" i="26"/>
  <c r="F213" i="26" s="1"/>
  <c r="C214" i="26"/>
  <c r="F214" i="26" s="1"/>
  <c r="C215" i="26"/>
  <c r="F215" i="26" s="1"/>
  <c r="C216" i="26"/>
  <c r="F216" i="26" s="1"/>
  <c r="C219" i="26"/>
  <c r="F219" i="26" s="1"/>
  <c r="C220" i="26"/>
  <c r="F220" i="26" s="1"/>
  <c r="C223" i="26"/>
  <c r="F223" i="26" s="1"/>
  <c r="C224" i="26"/>
  <c r="F224" i="26" s="1"/>
  <c r="C225" i="26"/>
  <c r="F225" i="26" s="1"/>
  <c r="C227" i="26"/>
  <c r="F227" i="26" s="1"/>
  <c r="C228" i="26"/>
  <c r="F228" i="26" s="1"/>
  <c r="C231" i="26"/>
  <c r="F231" i="26" s="1"/>
  <c r="C232" i="26"/>
  <c r="F232" i="26" s="1"/>
  <c r="C233" i="26"/>
  <c r="F233" i="26" s="1"/>
  <c r="C235" i="26"/>
  <c r="F235" i="26" s="1"/>
  <c r="C236" i="26"/>
  <c r="F236" i="26" s="1"/>
  <c r="C237" i="26"/>
  <c r="F237" i="26" s="1"/>
  <c r="C239" i="26"/>
  <c r="F239" i="26" s="1"/>
  <c r="C240" i="26"/>
  <c r="F240" i="26" s="1"/>
  <c r="C241" i="26"/>
  <c r="F241" i="26" s="1"/>
  <c r="C243" i="26"/>
  <c r="F243" i="26" s="1"/>
  <c r="C244" i="26"/>
  <c r="F244" i="26" s="1"/>
  <c r="C247" i="26"/>
  <c r="F247" i="26" s="1"/>
  <c r="C249" i="26"/>
  <c r="F249" i="26" s="1"/>
  <c r="C251" i="26"/>
  <c r="F251" i="26" s="1"/>
  <c r="C252" i="26"/>
  <c r="F252" i="26" s="1"/>
  <c r="C405" i="26"/>
  <c r="F405" i="26" s="1"/>
  <c r="C406" i="26"/>
  <c r="F406" i="26" s="1"/>
  <c r="C407" i="26"/>
  <c r="F407" i="26" s="1"/>
  <c r="C412" i="26"/>
  <c r="F412" i="26" s="1"/>
  <c r="C413" i="26"/>
  <c r="F413" i="26" s="1"/>
  <c r="C414" i="26"/>
  <c r="F414" i="26" s="1"/>
  <c r="C416" i="26"/>
  <c r="F416" i="26" s="1"/>
  <c r="C418" i="26"/>
  <c r="F418" i="26" s="1"/>
  <c r="C420" i="26"/>
  <c r="F420" i="26" s="1"/>
  <c r="C422" i="26"/>
  <c r="F422" i="26" s="1"/>
  <c r="C424" i="26"/>
  <c r="F424" i="26" s="1"/>
  <c r="C425" i="26"/>
  <c r="F425" i="26" s="1"/>
  <c r="C426" i="26"/>
  <c r="F426" i="26" s="1"/>
  <c r="C428" i="26"/>
  <c r="F428" i="26" s="1"/>
  <c r="C429" i="26"/>
  <c r="F429" i="26" s="1"/>
  <c r="C432" i="26"/>
  <c r="F432" i="26" s="1"/>
  <c r="C433" i="26"/>
  <c r="F433" i="26" s="1"/>
  <c r="C434" i="26"/>
  <c r="F434" i="26" s="1"/>
  <c r="C436" i="26"/>
  <c r="F436" i="26" s="1"/>
  <c r="C437" i="26"/>
  <c r="F437" i="26" s="1"/>
  <c r="C438" i="26"/>
  <c r="F438" i="26" s="1"/>
  <c r="C440" i="26"/>
  <c r="F440" i="26" s="1"/>
  <c r="C441" i="26"/>
  <c r="F441" i="26" s="1"/>
  <c r="C442" i="26"/>
  <c r="F442" i="26" s="1"/>
  <c r="C444" i="26"/>
  <c r="F444" i="26" s="1"/>
  <c r="C445" i="26"/>
  <c r="F445" i="26" s="1"/>
  <c r="C448" i="26"/>
  <c r="F448" i="26" s="1"/>
  <c r="C449" i="26"/>
  <c r="F449" i="26" s="1"/>
  <c r="C450" i="26"/>
  <c r="F450" i="26" s="1"/>
  <c r="C605" i="26"/>
  <c r="F605" i="26" s="1"/>
  <c r="C606" i="26"/>
  <c r="F606" i="26" s="1"/>
  <c r="C607" i="26"/>
  <c r="F607" i="26" s="1"/>
  <c r="C613" i="26"/>
  <c r="F613" i="26" s="1"/>
  <c r="C615" i="26"/>
  <c r="F615" i="26" s="1"/>
  <c r="C618" i="26"/>
  <c r="F618" i="26" s="1"/>
  <c r="C622" i="26"/>
  <c r="F622" i="26" s="1"/>
  <c r="C623" i="26"/>
  <c r="F623" i="26" s="1"/>
  <c r="C625" i="26"/>
  <c r="F625" i="26" s="1"/>
  <c r="C626" i="26"/>
  <c r="F626" i="26" s="1"/>
  <c r="C629" i="26"/>
  <c r="F629" i="26" s="1"/>
  <c r="C631" i="26"/>
  <c r="F631" i="26" s="1"/>
  <c r="C632" i="26"/>
  <c r="F632" i="26" s="1"/>
  <c r="C634" i="26"/>
  <c r="F634" i="26" s="1"/>
  <c r="C635" i="26"/>
  <c r="F635" i="26" s="1"/>
  <c r="C637" i="26"/>
  <c r="F637" i="26" s="1"/>
  <c r="C638" i="26"/>
  <c r="F638" i="26" s="1"/>
  <c r="C641" i="26"/>
  <c r="F641" i="26" s="1"/>
  <c r="C642" i="26"/>
  <c r="F642" i="26" s="1"/>
  <c r="C643" i="26"/>
  <c r="F643" i="26" s="1"/>
  <c r="C645" i="26"/>
  <c r="F645" i="26" s="1"/>
  <c r="C646" i="26"/>
  <c r="F646" i="26" s="1"/>
  <c r="C647" i="26"/>
  <c r="F647" i="26" s="1"/>
  <c r="C649" i="26"/>
  <c r="F649" i="26" s="1"/>
  <c r="C650" i="26"/>
  <c r="F650" i="26" s="1"/>
  <c r="C651" i="26"/>
  <c r="F651" i="26" s="1"/>
  <c r="C803" i="26"/>
  <c r="F803" i="26" s="1"/>
  <c r="C806" i="26"/>
  <c r="F806" i="26" s="1"/>
  <c r="C807" i="26"/>
  <c r="F807" i="26" s="1"/>
  <c r="C808" i="26"/>
  <c r="F808" i="26" s="1"/>
  <c r="C810" i="26"/>
  <c r="F810" i="26" s="1"/>
  <c r="C811" i="26"/>
  <c r="F811" i="26" s="1"/>
  <c r="C813" i="26"/>
  <c r="F813" i="26" s="1"/>
  <c r="C814" i="26"/>
  <c r="F814" i="26" s="1"/>
  <c r="C815" i="26"/>
  <c r="F815" i="26" s="1"/>
  <c r="C817" i="26"/>
  <c r="F817" i="26" s="1"/>
  <c r="C818" i="26"/>
  <c r="F818" i="26" s="1"/>
  <c r="C819" i="26"/>
  <c r="F819" i="26" s="1"/>
  <c r="C821" i="26"/>
  <c r="F821" i="26" s="1"/>
  <c r="C822" i="26"/>
  <c r="F822" i="26" s="1"/>
  <c r="C823" i="26"/>
  <c r="F823" i="26" s="1"/>
  <c r="C825" i="26"/>
  <c r="F825" i="26" s="1"/>
  <c r="C826" i="26"/>
  <c r="F826" i="26" s="1"/>
  <c r="C827" i="26"/>
  <c r="F827" i="26" s="1"/>
  <c r="C829" i="26"/>
  <c r="F829" i="26" s="1"/>
  <c r="C830" i="26"/>
  <c r="F830" i="26" s="1"/>
  <c r="C831" i="26"/>
  <c r="F831" i="26" s="1"/>
  <c r="C833" i="26"/>
  <c r="F833" i="26" s="1"/>
  <c r="C834" i="26"/>
  <c r="F834" i="26" s="1"/>
  <c r="C835" i="26"/>
  <c r="F835" i="26" s="1"/>
  <c r="C837" i="26"/>
  <c r="F837" i="26" s="1"/>
  <c r="C838" i="26"/>
  <c r="F838" i="26" s="1"/>
  <c r="C839" i="26"/>
  <c r="F839" i="26" s="1"/>
  <c r="C842" i="26"/>
  <c r="F842" i="26" s="1"/>
  <c r="C844" i="26"/>
  <c r="F844" i="26" s="1"/>
  <c r="C846" i="26"/>
  <c r="F846" i="26" s="1"/>
  <c r="C850" i="26"/>
  <c r="F850" i="26" s="1"/>
  <c r="C851" i="26"/>
  <c r="F851" i="26" s="1"/>
  <c r="C852" i="26"/>
  <c r="F852" i="26" s="1"/>
  <c r="C1006" i="26"/>
  <c r="F1006" i="26" s="1"/>
  <c r="C1007" i="26"/>
  <c r="F1007" i="26" s="1"/>
  <c r="C1009" i="26"/>
  <c r="F1009" i="26" s="1"/>
  <c r="C1011" i="26"/>
  <c r="F1011" i="26" s="1"/>
  <c r="C1012" i="26"/>
  <c r="F1012" i="26" s="1"/>
  <c r="C1013" i="26"/>
  <c r="F1013" i="26" s="1"/>
  <c r="C1015" i="26"/>
  <c r="F1015" i="26" s="1"/>
  <c r="C1016" i="26"/>
  <c r="F1016" i="26" s="1"/>
  <c r="C1017" i="26"/>
  <c r="F1017" i="26" s="1"/>
  <c r="C1020" i="26"/>
  <c r="F1020" i="26" s="1"/>
  <c r="C1021" i="26"/>
  <c r="F1021" i="26" s="1"/>
  <c r="C1023" i="26"/>
  <c r="F1023" i="26" s="1"/>
  <c r="C1024" i="26"/>
  <c r="F1024" i="26" s="1"/>
  <c r="C1025" i="26"/>
  <c r="F1025" i="26" s="1"/>
  <c r="C1028" i="26"/>
  <c r="F1028" i="26" s="1"/>
  <c r="C1031" i="26"/>
  <c r="F1031" i="26" s="1"/>
  <c r="C1033" i="26"/>
  <c r="F1033" i="26" s="1"/>
  <c r="C1035" i="26"/>
  <c r="F1035" i="26" s="1"/>
  <c r="C1036" i="26"/>
  <c r="F1036" i="26" s="1"/>
  <c r="C1037" i="26"/>
  <c r="F1037" i="26" s="1"/>
  <c r="C1039" i="26"/>
  <c r="F1039" i="26" s="1"/>
  <c r="C1040" i="26"/>
  <c r="F1040" i="26" s="1"/>
  <c r="C1043" i="26"/>
  <c r="F1043" i="26" s="1"/>
  <c r="C1044" i="26"/>
  <c r="F1044" i="26" s="1"/>
  <c r="C1045" i="26"/>
  <c r="F1045" i="26" s="1"/>
  <c r="C1047" i="26"/>
  <c r="F1047" i="26" s="1"/>
  <c r="C1048" i="26"/>
  <c r="F1048" i="26" s="1"/>
  <c r="C1049" i="26"/>
  <c r="F1049" i="26" s="1"/>
  <c r="C1051" i="26"/>
  <c r="F1051" i="26" s="1"/>
  <c r="C1052" i="26"/>
  <c r="F1052" i="26" s="1"/>
  <c r="F430" i="26"/>
  <c r="F841" i="26"/>
  <c r="F843" i="26"/>
  <c r="F204" i="26"/>
  <c r="F246" i="26"/>
  <c r="F248" i="26"/>
  <c r="C204" i="19"/>
  <c r="F204" i="19" s="1"/>
  <c r="C205" i="19"/>
  <c r="F205" i="19" s="1"/>
  <c r="C206" i="19"/>
  <c r="F206" i="19" s="1"/>
  <c r="C207" i="19"/>
  <c r="F207" i="19" s="1"/>
  <c r="C208" i="19"/>
  <c r="F208" i="19" s="1"/>
  <c r="C209" i="19"/>
  <c r="F209" i="19" s="1"/>
  <c r="C210" i="19"/>
  <c r="F210" i="19" s="1"/>
  <c r="C211" i="19"/>
  <c r="F211" i="19" s="1"/>
  <c r="C213" i="19"/>
  <c r="F213" i="19" s="1"/>
  <c r="C214" i="19"/>
  <c r="F214" i="19" s="1"/>
  <c r="C215" i="19"/>
  <c r="F215" i="19" s="1"/>
  <c r="C217" i="19"/>
  <c r="F217" i="19" s="1"/>
  <c r="C218" i="19"/>
  <c r="F218" i="19" s="1"/>
  <c r="C221" i="19"/>
  <c r="F221" i="19" s="1"/>
  <c r="C222" i="19"/>
  <c r="F222" i="19" s="1"/>
  <c r="C223" i="19"/>
  <c r="F223" i="19" s="1"/>
  <c r="C225" i="19"/>
  <c r="F225" i="19" s="1"/>
  <c r="C226" i="19"/>
  <c r="F226" i="19" s="1"/>
  <c r="C227" i="19"/>
  <c r="F227" i="19" s="1"/>
  <c r="C229" i="19"/>
  <c r="F229" i="19" s="1"/>
  <c r="C230" i="19"/>
  <c r="F230" i="19" s="1"/>
  <c r="C231" i="19"/>
  <c r="F231" i="19" s="1"/>
  <c r="C233" i="19"/>
  <c r="F233" i="19" s="1"/>
  <c r="C234" i="19"/>
  <c r="F234" i="19" s="1"/>
  <c r="C237" i="19"/>
  <c r="F237" i="19" s="1"/>
  <c r="C238" i="19"/>
  <c r="F238" i="19" s="1"/>
  <c r="C239" i="19"/>
  <c r="F239" i="19" s="1"/>
  <c r="C241" i="19"/>
  <c r="F241" i="19" s="1"/>
  <c r="C242" i="19"/>
  <c r="F242" i="19" s="1"/>
  <c r="C244" i="19"/>
  <c r="F244" i="19" s="1"/>
  <c r="C245" i="19"/>
  <c r="F245" i="19" s="1"/>
  <c r="C246" i="19"/>
  <c r="F246" i="19" s="1"/>
  <c r="C247" i="19"/>
  <c r="F247" i="19" s="1"/>
  <c r="C248" i="19"/>
  <c r="F248" i="19" s="1"/>
  <c r="C249" i="19"/>
  <c r="F249" i="19" s="1"/>
  <c r="C250" i="19"/>
  <c r="F250" i="19" s="1"/>
  <c r="C251" i="19"/>
  <c r="F251" i="19" s="1"/>
  <c r="C252" i="19"/>
  <c r="F252" i="19" s="1"/>
  <c r="C405" i="19"/>
  <c r="F405" i="19" s="1"/>
  <c r="C406" i="19"/>
  <c r="F406" i="19" s="1"/>
  <c r="C407" i="19"/>
  <c r="F407" i="19" s="1"/>
  <c r="C409" i="19"/>
  <c r="F409" i="19" s="1"/>
  <c r="C410" i="19"/>
  <c r="F410" i="19" s="1"/>
  <c r="C411" i="19"/>
  <c r="F411" i="19" s="1"/>
  <c r="C412" i="19"/>
  <c r="F412" i="19" s="1"/>
  <c r="C414" i="19"/>
  <c r="F414" i="19" s="1"/>
  <c r="C416" i="19"/>
  <c r="F416" i="19" s="1"/>
  <c r="C418" i="19"/>
  <c r="F418" i="19" s="1"/>
  <c r="C419" i="19"/>
  <c r="F419" i="19" s="1"/>
  <c r="C420" i="19"/>
  <c r="F420" i="19" s="1"/>
  <c r="C424" i="19"/>
  <c r="F424" i="19" s="1"/>
  <c r="C426" i="19"/>
  <c r="F426" i="19" s="1"/>
  <c r="C428" i="19"/>
  <c r="F428" i="19" s="1"/>
  <c r="C430" i="19"/>
  <c r="F430" i="19" s="1"/>
  <c r="C431" i="19"/>
  <c r="F431" i="19" s="1"/>
  <c r="C434" i="19"/>
  <c r="F434" i="19" s="1"/>
  <c r="C435" i="19"/>
  <c r="F435" i="19" s="1"/>
  <c r="C436" i="19"/>
  <c r="F436" i="19" s="1"/>
  <c r="C438" i="19"/>
  <c r="F438" i="19" s="1"/>
  <c r="C439" i="19"/>
  <c r="F439" i="19" s="1"/>
  <c r="C440" i="19"/>
  <c r="F440" i="19" s="1"/>
  <c r="C442" i="19"/>
  <c r="F442" i="19" s="1"/>
  <c r="C443" i="19"/>
  <c r="F443" i="19" s="1"/>
  <c r="C444" i="19"/>
  <c r="F444" i="19" s="1"/>
  <c r="C446" i="19"/>
  <c r="F446" i="19" s="1"/>
  <c r="C447" i="19"/>
  <c r="F447" i="19" s="1"/>
  <c r="C450" i="19"/>
  <c r="F450" i="19" s="1"/>
  <c r="C451" i="19"/>
  <c r="F451" i="19" s="1"/>
  <c r="C452" i="19"/>
  <c r="F452" i="19" s="1"/>
  <c r="C604" i="19"/>
  <c r="F604" i="19" s="1"/>
  <c r="C605" i="19"/>
  <c r="F605" i="19" s="1"/>
  <c r="C606" i="19"/>
  <c r="F606" i="19" s="1"/>
  <c r="C607" i="19"/>
  <c r="F607" i="19" s="1"/>
  <c r="C608" i="19"/>
  <c r="F608" i="19" s="1"/>
  <c r="C609" i="19"/>
  <c r="F609" i="19" s="1"/>
  <c r="C611" i="19"/>
  <c r="F611" i="19" s="1"/>
  <c r="C612" i="19"/>
  <c r="F612" i="19" s="1"/>
  <c r="C615" i="19"/>
  <c r="F615" i="19" s="1"/>
  <c r="C616" i="19"/>
  <c r="F616" i="19" s="1"/>
  <c r="C617" i="19"/>
  <c r="F617" i="19" s="1"/>
  <c r="C619" i="19"/>
  <c r="F619" i="19" s="1"/>
  <c r="C620" i="19"/>
  <c r="F620" i="19" s="1"/>
  <c r="C621" i="19"/>
  <c r="F621" i="19" s="1"/>
  <c r="C623" i="19"/>
  <c r="F623" i="19" s="1"/>
  <c r="C624" i="19"/>
  <c r="F624" i="19" s="1"/>
  <c r="C625" i="19"/>
  <c r="F625" i="19" s="1"/>
  <c r="C627" i="19"/>
  <c r="F627" i="19" s="1"/>
  <c r="C628" i="19"/>
  <c r="F628" i="19" s="1"/>
  <c r="C631" i="19"/>
  <c r="F631" i="19" s="1"/>
  <c r="C632" i="19"/>
  <c r="F632" i="19" s="1"/>
  <c r="C633" i="19"/>
  <c r="F633" i="19" s="1"/>
  <c r="C635" i="19"/>
  <c r="F635" i="19" s="1"/>
  <c r="C636" i="19"/>
  <c r="F636" i="19" s="1"/>
  <c r="C637" i="19"/>
  <c r="F637" i="19" s="1"/>
  <c r="C639" i="19"/>
  <c r="F639" i="19" s="1"/>
  <c r="C640" i="19"/>
  <c r="F640" i="19" s="1"/>
  <c r="C641" i="19"/>
  <c r="F641" i="19" s="1"/>
  <c r="C643" i="19"/>
  <c r="F643" i="19" s="1"/>
  <c r="C644" i="19"/>
  <c r="F644" i="19" s="1"/>
  <c r="C647" i="19"/>
  <c r="F647" i="19" s="1"/>
  <c r="C648" i="19"/>
  <c r="F648" i="19" s="1"/>
  <c r="C649" i="19"/>
  <c r="F649" i="19" s="1"/>
  <c r="C651" i="19"/>
  <c r="F651" i="19" s="1"/>
  <c r="C652" i="19"/>
  <c r="F652" i="19" s="1"/>
  <c r="C803" i="19"/>
  <c r="F803" i="19" s="1"/>
  <c r="C804" i="19"/>
  <c r="F804" i="19" s="1"/>
  <c r="C805" i="19"/>
  <c r="F805" i="19" s="1"/>
  <c r="C806" i="19"/>
  <c r="F806" i="19" s="1"/>
  <c r="C807" i="19"/>
  <c r="F807" i="19" s="1"/>
  <c r="C808" i="19"/>
  <c r="F808" i="19" s="1"/>
  <c r="C809" i="19"/>
  <c r="F809" i="19" s="1"/>
  <c r="C810" i="19"/>
  <c r="F810" i="19" s="1"/>
  <c r="C812" i="19"/>
  <c r="F812" i="19" s="1"/>
  <c r="C813" i="19"/>
  <c r="F813" i="19" s="1"/>
  <c r="C816" i="19"/>
  <c r="F816" i="19" s="1"/>
  <c r="C817" i="19"/>
  <c r="F817" i="19" s="1"/>
  <c r="C818" i="19"/>
  <c r="F818" i="19" s="1"/>
  <c r="C820" i="19"/>
  <c r="F820" i="19" s="1"/>
  <c r="C821" i="19"/>
  <c r="F821" i="19" s="1"/>
  <c r="C822" i="19"/>
  <c r="F822" i="19" s="1"/>
  <c r="C824" i="19"/>
  <c r="F824" i="19" s="1"/>
  <c r="C825" i="19"/>
  <c r="F825" i="19" s="1"/>
  <c r="C826" i="19"/>
  <c r="F826" i="19" s="1"/>
  <c r="C828" i="19"/>
  <c r="F828" i="19" s="1"/>
  <c r="C829" i="19"/>
  <c r="F829" i="19" s="1"/>
  <c r="C832" i="19"/>
  <c r="F832" i="19" s="1"/>
  <c r="C833" i="19"/>
  <c r="F833" i="19" s="1"/>
  <c r="C834" i="19"/>
  <c r="F834" i="19" s="1"/>
  <c r="C836" i="19"/>
  <c r="F836" i="19" s="1"/>
  <c r="C837" i="19"/>
  <c r="F837" i="19" s="1"/>
  <c r="C838" i="19"/>
  <c r="F838" i="19" s="1"/>
  <c r="C840" i="19"/>
  <c r="F840" i="19" s="1"/>
  <c r="C841" i="19"/>
  <c r="F841" i="19" s="1"/>
  <c r="C842" i="19"/>
  <c r="F842" i="19" s="1"/>
  <c r="C844" i="19"/>
  <c r="F844" i="19" s="1"/>
  <c r="C845" i="19"/>
  <c r="F845" i="19" s="1"/>
  <c r="C848" i="19"/>
  <c r="F848" i="19" s="1"/>
  <c r="C849" i="19"/>
  <c r="F849" i="19" s="1"/>
  <c r="C850" i="19"/>
  <c r="F850" i="19" s="1"/>
  <c r="C852" i="19"/>
  <c r="F852" i="19" s="1"/>
  <c r="C1003" i="19"/>
  <c r="F1003" i="19" s="1"/>
  <c r="C1004" i="19"/>
  <c r="F1004" i="19" s="1"/>
  <c r="C1005" i="19"/>
  <c r="F1005" i="19" s="1"/>
  <c r="C1006" i="19"/>
  <c r="F1006" i="19" s="1"/>
  <c r="C1008" i="19"/>
  <c r="F1008" i="19" s="1"/>
  <c r="C1009" i="19"/>
  <c r="F1009" i="19" s="1"/>
  <c r="C1010" i="19"/>
  <c r="F1010" i="19" s="1"/>
  <c r="C1012" i="19"/>
  <c r="F1012" i="19" s="1"/>
  <c r="C1013" i="19"/>
  <c r="F1013" i="19" s="1"/>
  <c r="C1014" i="19"/>
  <c r="F1014" i="19" s="1"/>
  <c r="C1016" i="19"/>
  <c r="F1016" i="19" s="1"/>
  <c r="C1017" i="19"/>
  <c r="F1017" i="19" s="1"/>
  <c r="C1018" i="19"/>
  <c r="C1020" i="19"/>
  <c r="F1020" i="19" s="1"/>
  <c r="C1021" i="19"/>
  <c r="F1021" i="19" s="1"/>
  <c r="C1022" i="19"/>
  <c r="F1022" i="19" s="1"/>
  <c r="C1024" i="19"/>
  <c r="F1024" i="19" s="1"/>
  <c r="C1025" i="19"/>
  <c r="F1025" i="19" s="1"/>
  <c r="C1026" i="19"/>
  <c r="F1026" i="19" s="1"/>
  <c r="C1028" i="19"/>
  <c r="F1028" i="19" s="1"/>
  <c r="C1029" i="19"/>
  <c r="F1029" i="19" s="1"/>
  <c r="C1030" i="19"/>
  <c r="F1030" i="19" s="1"/>
  <c r="C1032" i="19"/>
  <c r="F1032" i="19" s="1"/>
  <c r="C1033" i="19"/>
  <c r="F1033" i="19" s="1"/>
  <c r="C1034" i="19"/>
  <c r="F1034" i="19" s="1"/>
  <c r="C1036" i="19"/>
  <c r="F1036" i="19" s="1"/>
  <c r="C1037" i="19"/>
  <c r="F1037" i="19" s="1"/>
  <c r="C1038" i="19"/>
  <c r="F1038" i="19" s="1"/>
  <c r="C1040" i="19"/>
  <c r="F1040" i="19" s="1"/>
  <c r="C1041" i="19"/>
  <c r="F1041" i="19" s="1"/>
  <c r="C1042" i="19"/>
  <c r="F1042" i="19" s="1"/>
  <c r="C1044" i="19"/>
  <c r="F1044" i="19" s="1"/>
  <c r="C1045" i="19"/>
  <c r="F1045" i="19" s="1"/>
  <c r="C1046" i="19"/>
  <c r="F1046" i="19" s="1"/>
  <c r="C1048" i="19"/>
  <c r="F1048" i="19" s="1"/>
  <c r="C1049" i="19"/>
  <c r="F1049" i="19" s="1"/>
  <c r="C1050" i="19"/>
  <c r="F1050" i="19" s="1"/>
  <c r="C1051" i="19"/>
  <c r="F1051" i="19" s="1"/>
  <c r="C1052" i="19"/>
  <c r="F1052" i="19" s="1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S70" i="17"/>
  <c r="H70" i="17"/>
  <c r="F70" i="22" s="1"/>
  <c r="G70" i="22"/>
  <c r="G70" i="17"/>
  <c r="J70" i="22" s="1"/>
  <c r="P70" i="22"/>
  <c r="R71" i="17"/>
  <c r="S71" i="17"/>
  <c r="E71" i="17" s="1"/>
  <c r="D71" i="22" s="1"/>
  <c r="H71" i="17"/>
  <c r="F71" i="22" s="1"/>
  <c r="G71" i="22"/>
  <c r="G71" i="17"/>
  <c r="J71" i="22" s="1"/>
  <c r="P71" i="22"/>
  <c r="R72" i="17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/>
  <c r="P73" i="22"/>
  <c r="R74" i="17"/>
  <c r="E74" i="17" s="1"/>
  <c r="D74" i="22" s="1"/>
  <c r="S74" i="17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 s="1"/>
  <c r="P77" i="22"/>
  <c r="R78" i="17"/>
  <c r="E78" i="17" s="1"/>
  <c r="D78" i="22" s="1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E81" i="17" s="1"/>
  <c r="S81" i="17"/>
  <c r="D81" i="22"/>
  <c r="H81" i="17"/>
  <c r="F81" i="22" s="1"/>
  <c r="G81" i="22"/>
  <c r="G81" i="17"/>
  <c r="J81" i="22"/>
  <c r="P81" i="22"/>
  <c r="R82" i="17"/>
  <c r="S82" i="17"/>
  <c r="E82" i="17"/>
  <c r="D82" i="22" s="1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S85" i="17"/>
  <c r="H85" i="17"/>
  <c r="F85" i="22"/>
  <c r="G85" i="22"/>
  <c r="G85" i="17"/>
  <c r="J85" i="22" s="1"/>
  <c r="P85" i="22"/>
  <c r="R86" i="17"/>
  <c r="E86" i="17" s="1"/>
  <c r="D86" i="22" s="1"/>
  <c r="S86" i="17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E89" i="17" s="1"/>
  <c r="D89" i="22" s="1"/>
  <c r="S89" i="17"/>
  <c r="H89" i="17"/>
  <c r="F89" i="22" s="1"/>
  <c r="G89" i="22"/>
  <c r="G89" i="17"/>
  <c r="J89" i="22" s="1"/>
  <c r="P89" i="22"/>
  <c r="R90" i="17"/>
  <c r="S90" i="17"/>
  <c r="H90" i="17"/>
  <c r="F90" i="22" s="1"/>
  <c r="G90" i="22"/>
  <c r="G90" i="17"/>
  <c r="J90" i="22" s="1"/>
  <c r="P90" i="22"/>
  <c r="R91" i="17"/>
  <c r="S91" i="17"/>
  <c r="E91" i="17" s="1"/>
  <c r="D91" i="22" s="1"/>
  <c r="H91" i="17"/>
  <c r="F91" i="22" s="1"/>
  <c r="G91" i="22"/>
  <c r="G91" i="17"/>
  <c r="J91" i="22" s="1"/>
  <c r="P91" i="22"/>
  <c r="R92" i="17"/>
  <c r="S92" i="17"/>
  <c r="H92" i="17"/>
  <c r="F92" i="22" s="1"/>
  <c r="G92" i="22"/>
  <c r="G92" i="17"/>
  <c r="J92" i="22" s="1"/>
  <c r="P92" i="22"/>
  <c r="R93" i="17"/>
  <c r="S93" i="17"/>
  <c r="H93" i="17"/>
  <c r="F93" i="22"/>
  <c r="G93" i="22"/>
  <c r="G93" i="17"/>
  <c r="J93" i="22" s="1"/>
  <c r="P93" i="22"/>
  <c r="R94" i="17"/>
  <c r="E94" i="17" s="1"/>
  <c r="D94" i="22" s="1"/>
  <c r="S94" i="17"/>
  <c r="H94" i="17"/>
  <c r="F94" i="22" s="1"/>
  <c r="G94" i="22"/>
  <c r="G94" i="17"/>
  <c r="J94" i="22" s="1"/>
  <c r="P94" i="22"/>
  <c r="R95" i="17"/>
  <c r="S95" i="17"/>
  <c r="H95" i="17"/>
  <c r="F95" i="22" s="1"/>
  <c r="G95" i="22"/>
  <c r="G95" i="17"/>
  <c r="J95" i="22" s="1"/>
  <c r="P95" i="22"/>
  <c r="R96" i="17"/>
  <c r="E96" i="17" s="1"/>
  <c r="D96" i="22" s="1"/>
  <c r="S96" i="17"/>
  <c r="H96" i="17"/>
  <c r="F96" i="22" s="1"/>
  <c r="G96" i="22"/>
  <c r="G96" i="17"/>
  <c r="J96" i="22" s="1"/>
  <c r="P96" i="22"/>
  <c r="R97" i="17"/>
  <c r="S97" i="17"/>
  <c r="H97" i="17"/>
  <c r="F97" i="22" s="1"/>
  <c r="G97" i="22"/>
  <c r="G97" i="17"/>
  <c r="J97" i="22" s="1"/>
  <c r="P97" i="22"/>
  <c r="R98" i="17"/>
  <c r="S98" i="17"/>
  <c r="H98" i="17"/>
  <c r="F98" i="22" s="1"/>
  <c r="G98" i="22"/>
  <c r="G98" i="17"/>
  <c r="J98" i="22" s="1"/>
  <c r="P98" i="22"/>
  <c r="R99" i="17"/>
  <c r="S99" i="17"/>
  <c r="E99" i="17" s="1"/>
  <c r="D99" i="22" s="1"/>
  <c r="H99" i="17"/>
  <c r="F99" i="22" s="1"/>
  <c r="G99" i="22"/>
  <c r="G99" i="17"/>
  <c r="J99" i="22" s="1"/>
  <c r="P99" i="22"/>
  <c r="R100" i="17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S102" i="17"/>
  <c r="H102" i="17"/>
  <c r="F102" i="22" s="1"/>
  <c r="G102" i="22"/>
  <c r="G102" i="17"/>
  <c r="J102" i="22" s="1"/>
  <c r="P102" i="22"/>
  <c r="R103" i="17"/>
  <c r="S103" i="17"/>
  <c r="E103" i="17" s="1"/>
  <c r="D103" i="22" s="1"/>
  <c r="H103" i="17"/>
  <c r="F103" i="22" s="1"/>
  <c r="G103" i="22"/>
  <c r="G103" i="17"/>
  <c r="J103" i="22" s="1"/>
  <c r="P103" i="22"/>
  <c r="R104" i="17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/>
  <c r="P105" i="22"/>
  <c r="R106" i="17"/>
  <c r="S106" i="17"/>
  <c r="E106" i="17"/>
  <c r="D106" i="22" s="1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S109" i="17"/>
  <c r="H109" i="17"/>
  <c r="F109" i="22" s="1"/>
  <c r="G109" i="22"/>
  <c r="G109" i="17"/>
  <c r="J109" i="22" s="1"/>
  <c r="P109" i="22"/>
  <c r="R110" i="17"/>
  <c r="E110" i="17" s="1"/>
  <c r="D110" i="22" s="1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E113" i="17" s="1"/>
  <c r="D113" i="22" s="1"/>
  <c r="S113" i="17"/>
  <c r="H113" i="17"/>
  <c r="F113" i="22" s="1"/>
  <c r="G113" i="22"/>
  <c r="G113" i="17"/>
  <c r="J113" i="22"/>
  <c r="P113" i="22"/>
  <c r="R114" i="17"/>
  <c r="E114" i="17" s="1"/>
  <c r="D114" i="22" s="1"/>
  <c r="S114" i="17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/>
  <c r="G117" i="22"/>
  <c r="G117" i="17"/>
  <c r="J117" i="22" s="1"/>
  <c r="P117" i="22"/>
  <c r="R118" i="17"/>
  <c r="E118" i="17" s="1"/>
  <c r="D118" i="22" s="1"/>
  <c r="S118" i="17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E121" i="17" s="1"/>
  <c r="D121" i="22" s="1"/>
  <c r="S121" i="17"/>
  <c r="H121" i="17"/>
  <c r="F121" i="22" s="1"/>
  <c r="G121" i="22"/>
  <c r="G121" i="17"/>
  <c r="J121" i="22" s="1"/>
  <c r="P121" i="22"/>
  <c r="R122" i="17"/>
  <c r="S122" i="17"/>
  <c r="H122" i="17"/>
  <c r="F122" i="22" s="1"/>
  <c r="G122" i="22"/>
  <c r="G122" i="17"/>
  <c r="J122" i="22" s="1"/>
  <c r="P122" i="22"/>
  <c r="R123" i="17"/>
  <c r="S123" i="17"/>
  <c r="E123" i="17" s="1"/>
  <c r="D123" i="22" s="1"/>
  <c r="H123" i="17"/>
  <c r="F123" i="22" s="1"/>
  <c r="G123" i="22"/>
  <c r="G123" i="17"/>
  <c r="J123" i="22" s="1"/>
  <c r="P123" i="22"/>
  <c r="R124" i="17"/>
  <c r="S124" i="17"/>
  <c r="H124" i="17"/>
  <c r="F124" i="22" s="1"/>
  <c r="G124" i="22"/>
  <c r="G124" i="17"/>
  <c r="J124" i="22" s="1"/>
  <c r="P124" i="22"/>
  <c r="R125" i="17"/>
  <c r="S125" i="17"/>
  <c r="H125" i="17"/>
  <c r="F125" i="22"/>
  <c r="G125" i="22"/>
  <c r="G125" i="17"/>
  <c r="J125" i="22" s="1"/>
  <c r="P125" i="22"/>
  <c r="R126" i="17"/>
  <c r="E126" i="17" s="1"/>
  <c r="D126" i="22" s="1"/>
  <c r="S126" i="17"/>
  <c r="H126" i="17"/>
  <c r="F126" i="22" s="1"/>
  <c r="G126" i="22"/>
  <c r="G126" i="17"/>
  <c r="J126" i="22" s="1"/>
  <c r="P126" i="22"/>
  <c r="R127" i="17"/>
  <c r="S127" i="17"/>
  <c r="H127" i="17"/>
  <c r="F127" i="22" s="1"/>
  <c r="G127" i="22"/>
  <c r="G127" i="17"/>
  <c r="J127" i="22" s="1"/>
  <c r="P127" i="22"/>
  <c r="R128" i="17"/>
  <c r="E128" i="17" s="1"/>
  <c r="D128" i="22" s="1"/>
  <c r="S128" i="17"/>
  <c r="H128" i="17"/>
  <c r="F128" i="22" s="1"/>
  <c r="G128" i="22"/>
  <c r="G128" i="17"/>
  <c r="J128" i="22" s="1"/>
  <c r="P128" i="22"/>
  <c r="R129" i="17"/>
  <c r="S129" i="17"/>
  <c r="H129" i="17"/>
  <c r="F129" i="22" s="1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E131" i="17" s="1"/>
  <c r="D131" i="22" s="1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E135" i="17" s="1"/>
  <c r="D135" i="22" s="1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/>
  <c r="P137" i="22"/>
  <c r="R138" i="17"/>
  <c r="E138" i="17" s="1"/>
  <c r="D138" i="22" s="1"/>
  <c r="S138" i="17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E144" i="17" s="1"/>
  <c r="D144" i="22" s="1"/>
  <c r="S144" i="17"/>
  <c r="H144" i="17"/>
  <c r="F144" i="22" s="1"/>
  <c r="G144" i="22"/>
  <c r="G144" i="17"/>
  <c r="J144" i="22" s="1"/>
  <c r="P144" i="22"/>
  <c r="R145" i="17"/>
  <c r="E145" i="17" s="1"/>
  <c r="D145" i="22" s="1"/>
  <c r="S145" i="17"/>
  <c r="H145" i="17"/>
  <c r="F145" i="22" s="1"/>
  <c r="G145" i="22"/>
  <c r="G145" i="17"/>
  <c r="J145" i="22"/>
  <c r="P145" i="22"/>
  <c r="R146" i="17"/>
  <c r="E146" i="17" s="1"/>
  <c r="D146" i="22" s="1"/>
  <c r="S146" i="17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/>
  <c r="G149" i="22"/>
  <c r="G149" i="17"/>
  <c r="J149" i="22" s="1"/>
  <c r="P149" i="22"/>
  <c r="R150" i="17"/>
  <c r="E150" i="17" s="1"/>
  <c r="D150" i="22" s="1"/>
  <c r="S150" i="17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E153" i="17" s="1"/>
  <c r="D153" i="22" s="1"/>
  <c r="S153" i="17"/>
  <c r="H153" i="17"/>
  <c r="F153" i="22" s="1"/>
  <c r="G153" i="22"/>
  <c r="G153" i="17"/>
  <c r="J153" i="22" s="1"/>
  <c r="P153" i="22"/>
  <c r="R154" i="17"/>
  <c r="S154" i="17"/>
  <c r="H154" i="17"/>
  <c r="F154" i="22" s="1"/>
  <c r="G154" i="22"/>
  <c r="G154" i="17"/>
  <c r="J154" i="22" s="1"/>
  <c r="P154" i="22"/>
  <c r="R155" i="17"/>
  <c r="S155" i="17"/>
  <c r="E155" i="17" s="1"/>
  <c r="D155" i="22" s="1"/>
  <c r="H155" i="17"/>
  <c r="F155" i="22" s="1"/>
  <c r="G155" i="22"/>
  <c r="G155" i="17"/>
  <c r="J155" i="22" s="1"/>
  <c r="P155" i="22"/>
  <c r="R156" i="17"/>
  <c r="S156" i="17"/>
  <c r="H156" i="17"/>
  <c r="F156" i="22" s="1"/>
  <c r="G156" i="22"/>
  <c r="G156" i="17"/>
  <c r="J156" i="22" s="1"/>
  <c r="P156" i="22"/>
  <c r="R157" i="17"/>
  <c r="S157" i="17"/>
  <c r="H157" i="17"/>
  <c r="F157" i="22"/>
  <c r="G157" i="22"/>
  <c r="G157" i="17"/>
  <c r="J157" i="22" s="1"/>
  <c r="P157" i="22"/>
  <c r="R158" i="17"/>
  <c r="E158" i="17" s="1"/>
  <c r="D158" i="22" s="1"/>
  <c r="S158" i="17"/>
  <c r="H158" i="17"/>
  <c r="F158" i="22" s="1"/>
  <c r="G158" i="22"/>
  <c r="G158" i="17"/>
  <c r="J158" i="22" s="1"/>
  <c r="P158" i="22"/>
  <c r="R159" i="17"/>
  <c r="S159" i="17"/>
  <c r="H159" i="17"/>
  <c r="F159" i="22" s="1"/>
  <c r="G159" i="22"/>
  <c r="G159" i="17"/>
  <c r="J159" i="22" s="1"/>
  <c r="P159" i="22"/>
  <c r="R160" i="17"/>
  <c r="E160" i="17" s="1"/>
  <c r="D160" i="22" s="1"/>
  <c r="S160" i="17"/>
  <c r="H160" i="17"/>
  <c r="F160" i="22" s="1"/>
  <c r="G160" i="22"/>
  <c r="G160" i="17"/>
  <c r="J160" i="22" s="1"/>
  <c r="P160" i="22"/>
  <c r="R161" i="17"/>
  <c r="S161" i="17"/>
  <c r="H161" i="17"/>
  <c r="F161" i="22" s="1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E163" i="17" s="1"/>
  <c r="D163" i="22" s="1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E167" i="17" s="1"/>
  <c r="D167" i="22" s="1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/>
  <c r="P169" i="22"/>
  <c r="R170" i="17"/>
  <c r="E170" i="17" s="1"/>
  <c r="D170" i="22" s="1"/>
  <c r="S170" i="17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 s="1"/>
  <c r="P173" i="22"/>
  <c r="R174" i="17"/>
  <c r="E174" i="17" s="1"/>
  <c r="D174" i="22" s="1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E177" i="17" s="1"/>
  <c r="D177" i="22" s="1"/>
  <c r="S177" i="17"/>
  <c r="H177" i="17"/>
  <c r="F177" i="22" s="1"/>
  <c r="G177" i="22"/>
  <c r="G177" i="17"/>
  <c r="J177" i="22"/>
  <c r="P177" i="22"/>
  <c r="R178" i="17"/>
  <c r="S178" i="17"/>
  <c r="E178" i="17"/>
  <c r="D178" i="22" s="1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S181" i="17"/>
  <c r="H181" i="17"/>
  <c r="F181" i="22"/>
  <c r="G181" i="22"/>
  <c r="G181" i="17"/>
  <c r="J181" i="22" s="1"/>
  <c r="P181" i="22"/>
  <c r="R182" i="17"/>
  <c r="S182" i="17"/>
  <c r="H182" i="17"/>
  <c r="F182" i="22" s="1"/>
  <c r="G182" i="22"/>
  <c r="G182" i="17"/>
  <c r="J182" i="22" s="1"/>
  <c r="P182" i="22"/>
  <c r="R183" i="17"/>
  <c r="S183" i="17"/>
  <c r="E183" i="17" s="1"/>
  <c r="D183" i="22" s="1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E188" i="17" s="1"/>
  <c r="D188" i="22" s="1"/>
  <c r="S188" i="17"/>
  <c r="H188" i="17"/>
  <c r="F188" i="22" s="1"/>
  <c r="G188" i="22"/>
  <c r="G188" i="17"/>
  <c r="J188" i="22" s="1"/>
  <c r="P188" i="22"/>
  <c r="R189" i="17"/>
  <c r="E189" i="17" s="1"/>
  <c r="D189" i="22" s="1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E191" i="17" s="1"/>
  <c r="D191" i="22" s="1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E196" i="17" s="1"/>
  <c r="D196" i="22" s="1"/>
  <c r="S196" i="17"/>
  <c r="H196" i="17"/>
  <c r="F196" i="22" s="1"/>
  <c r="G196" i="22"/>
  <c r="G196" i="17"/>
  <c r="J196" i="22" s="1"/>
  <c r="P196" i="22"/>
  <c r="R197" i="17"/>
  <c r="E197" i="17" s="1"/>
  <c r="D197" i="22" s="1"/>
  <c r="S197" i="17"/>
  <c r="H197" i="17"/>
  <c r="F197" i="22" s="1"/>
  <c r="G197" i="22"/>
  <c r="G197" i="17"/>
  <c r="J197" i="22" s="1"/>
  <c r="P197" i="22"/>
  <c r="R198" i="17"/>
  <c r="E198" i="17" s="1"/>
  <c r="D198" i="22" s="1"/>
  <c r="S198" i="17"/>
  <c r="H198" i="17"/>
  <c r="F198" i="22" s="1"/>
  <c r="G198" i="22"/>
  <c r="G198" i="17"/>
  <c r="J198" i="22" s="1"/>
  <c r="P198" i="22"/>
  <c r="R199" i="17"/>
  <c r="S199" i="17"/>
  <c r="H199" i="17"/>
  <c r="F199" i="22" s="1"/>
  <c r="G199" i="22"/>
  <c r="G199" i="17"/>
  <c r="J199" i="22" s="1"/>
  <c r="P199" i="22"/>
  <c r="R200" i="17"/>
  <c r="E200" i="17" s="1"/>
  <c r="D200" i="22" s="1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 s="1"/>
  <c r="P201" i="22"/>
  <c r="R202" i="17"/>
  <c r="E202" i="17" s="1"/>
  <c r="D202" i="22" s="1"/>
  <c r="S202" i="17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E205" i="17" s="1"/>
  <c r="D205" i="22" s="1"/>
  <c r="S205" i="17"/>
  <c r="H205" i="17"/>
  <c r="F205" i="22" s="1"/>
  <c r="G205" i="22"/>
  <c r="G205" i="17"/>
  <c r="J205" i="22"/>
  <c r="P205" i="22"/>
  <c r="R206" i="17"/>
  <c r="E206" i="17" s="1"/>
  <c r="D206" i="22" s="1"/>
  <c r="S206" i="17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/>
  <c r="T22" i="37"/>
  <c r="L11" i="38"/>
  <c r="L71" i="36" s="1"/>
  <c r="L12" i="38"/>
  <c r="L72" i="36" s="1"/>
  <c r="L13" i="38"/>
  <c r="L73" i="36" s="1"/>
  <c r="J28" i="37"/>
  <c r="AB28" i="37" s="1"/>
  <c r="R28" i="37"/>
  <c r="Q28" i="37" s="1"/>
  <c r="X28" i="37" s="1"/>
  <c r="T28" i="37"/>
  <c r="S28" i="37"/>
  <c r="AA28" i="37" s="1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Q40" i="37" s="1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Q52" i="37" s="1"/>
  <c r="X52" i="37" s="1"/>
  <c r="Z52" i="37" s="1"/>
  <c r="T52" i="37"/>
  <c r="J58" i="37"/>
  <c r="R58" i="37"/>
  <c r="Q58" i="37" s="1"/>
  <c r="X58" i="37" s="1"/>
  <c r="Z58" i="37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Q46" i="40" s="1"/>
  <c r="T46" i="40"/>
  <c r="J52" i="40"/>
  <c r="AB52" i="40" s="1"/>
  <c r="R52" i="40"/>
  <c r="Q52" i="40" s="1"/>
  <c r="T52" i="40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S27" i="27"/>
  <c r="S227" i="20" s="1"/>
  <c r="U227" i="20"/>
  <c r="W27" i="27"/>
  <c r="W227" i="20" s="1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W28" i="27"/>
  <c r="W228" i="20" s="1"/>
  <c r="Y228" i="20"/>
  <c r="AA28" i="27"/>
  <c r="AA228" i="20" s="1"/>
  <c r="AC228" i="20"/>
  <c r="AE28" i="27"/>
  <c r="AE228" i="20" s="1"/>
  <c r="AG228" i="20"/>
  <c r="C229" i="20"/>
  <c r="D229" i="20"/>
  <c r="K229" i="20"/>
  <c r="L229" i="20"/>
  <c r="M229" i="20"/>
  <c r="N229" i="20"/>
  <c r="O29" i="27"/>
  <c r="O229" i="20" s="1"/>
  <c r="Q229" i="20"/>
  <c r="S29" i="27"/>
  <c r="S229" i="20" s="1"/>
  <c r="U229" i="20"/>
  <c r="W29" i="27"/>
  <c r="W229" i="20" s="1"/>
  <c r="Y229" i="20"/>
  <c r="AA29" i="27"/>
  <c r="AA229" i="20" s="1"/>
  <c r="AC229" i="20"/>
  <c r="AE29" i="27"/>
  <c r="AE229" i="20" s="1"/>
  <c r="AG229" i="20"/>
  <c r="C230" i="20"/>
  <c r="D230" i="20"/>
  <c r="K230" i="20"/>
  <c r="L230" i="20"/>
  <c r="M230" i="20"/>
  <c r="N230" i="20"/>
  <c r="O30" i="27"/>
  <c r="O230" i="20" s="1"/>
  <c r="Q230" i="20"/>
  <c r="S30" i="27"/>
  <c r="S230" i="20" s="1"/>
  <c r="U230" i="20"/>
  <c r="W30" i="27"/>
  <c r="W230" i="20" s="1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W31" i="27"/>
  <c r="W231" i="20" s="1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W32" i="27"/>
  <c r="W232" i="20" s="1"/>
  <c r="Y232" i="20"/>
  <c r="AA32" i="27"/>
  <c r="AA232" i="20" s="1"/>
  <c r="AC232" i="20"/>
  <c r="AE32" i="27"/>
  <c r="AE232" i="20" s="1"/>
  <c r="AG232" i="20"/>
  <c r="C233" i="20"/>
  <c r="D233" i="20"/>
  <c r="K233" i="20"/>
  <c r="L233" i="20"/>
  <c r="M233" i="20"/>
  <c r="N233" i="20"/>
  <c r="O33" i="27"/>
  <c r="O233" i="20" s="1"/>
  <c r="Q233" i="20"/>
  <c r="S33" i="27"/>
  <c r="S233" i="20" s="1"/>
  <c r="U233" i="20"/>
  <c r="W33" i="27"/>
  <c r="W233" i="20" s="1"/>
  <c r="Y233" i="20"/>
  <c r="AA33" i="27"/>
  <c r="AA233" i="20" s="1"/>
  <c r="AC233" i="20"/>
  <c r="AE33" i="27"/>
  <c r="AE233" i="20" s="1"/>
  <c r="AG233" i="20"/>
  <c r="C234" i="20"/>
  <c r="D234" i="20"/>
  <c r="K234" i="20"/>
  <c r="L234" i="20"/>
  <c r="M234" i="20"/>
  <c r="N234" i="20"/>
  <c r="O34" i="27"/>
  <c r="O234" i="20" s="1"/>
  <c r="Q234" i="20"/>
  <c r="S34" i="27"/>
  <c r="S234" i="20" s="1"/>
  <c r="U234" i="20"/>
  <c r="W34" i="27"/>
  <c r="W234" i="20" s="1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W36" i="27"/>
  <c r="W236" i="20" s="1"/>
  <c r="Y236" i="20"/>
  <c r="AA36" i="27"/>
  <c r="AA236" i="20" s="1"/>
  <c r="AC236" i="20"/>
  <c r="AE36" i="27"/>
  <c r="AE236" i="20" s="1"/>
  <c r="AG236" i="20"/>
  <c r="C237" i="20"/>
  <c r="D237" i="20"/>
  <c r="K237" i="20"/>
  <c r="L237" i="20"/>
  <c r="M237" i="20"/>
  <c r="N237" i="20"/>
  <c r="O37" i="27"/>
  <c r="O237" i="20" s="1"/>
  <c r="Q237" i="20"/>
  <c r="S37" i="27"/>
  <c r="S237" i="20" s="1"/>
  <c r="U237" i="20"/>
  <c r="W37" i="27"/>
  <c r="W237" i="20" s="1"/>
  <c r="Y237" i="20"/>
  <c r="AA37" i="27"/>
  <c r="AA237" i="20" s="1"/>
  <c r="AC237" i="20"/>
  <c r="AE37" i="27"/>
  <c r="AE237" i="20" s="1"/>
  <c r="AG237" i="20"/>
  <c r="C238" i="20"/>
  <c r="D238" i="20"/>
  <c r="K238" i="20"/>
  <c r="L238" i="20"/>
  <c r="M238" i="20"/>
  <c r="N238" i="20"/>
  <c r="O38" i="27"/>
  <c r="O238" i="20" s="1"/>
  <c r="Q238" i="20"/>
  <c r="S38" i="27"/>
  <c r="S238" i="20" s="1"/>
  <c r="U238" i="20"/>
  <c r="W38" i="27"/>
  <c r="W238" i="20" s="1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W39" i="27"/>
  <c r="W239" i="20" s="1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W40" i="27"/>
  <c r="W240" i="20" s="1"/>
  <c r="Y240" i="20"/>
  <c r="AA40" i="27"/>
  <c r="AA240" i="20" s="1"/>
  <c r="AC240" i="20"/>
  <c r="AE40" i="27"/>
  <c r="AE240" i="20" s="1"/>
  <c r="AG240" i="20"/>
  <c r="C241" i="20"/>
  <c r="D241" i="20"/>
  <c r="K241" i="20"/>
  <c r="L241" i="20"/>
  <c r="M241" i="20"/>
  <c r="N241" i="20"/>
  <c r="O41" i="27"/>
  <c r="O241" i="20" s="1"/>
  <c r="Q241" i="20"/>
  <c r="S41" i="27"/>
  <c r="S241" i="20" s="1"/>
  <c r="U241" i="20"/>
  <c r="W41" i="27"/>
  <c r="W241" i="20" s="1"/>
  <c r="Y241" i="20"/>
  <c r="AA41" i="27"/>
  <c r="AA241" i="20" s="1"/>
  <c r="AC241" i="20"/>
  <c r="AE41" i="27"/>
  <c r="AE241" i="20" s="1"/>
  <c r="AG241" i="20"/>
  <c r="C242" i="20"/>
  <c r="D242" i="20"/>
  <c r="K242" i="20"/>
  <c r="L242" i="20"/>
  <c r="M242" i="20"/>
  <c r="N242" i="20"/>
  <c r="O42" i="27"/>
  <c r="O242" i="20" s="1"/>
  <c r="Q242" i="20"/>
  <c r="S42" i="27"/>
  <c r="S242" i="20" s="1"/>
  <c r="U242" i="20"/>
  <c r="W42" i="27"/>
  <c r="W242" i="20" s="1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W43" i="27"/>
  <c r="W243" i="20" s="1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W44" i="27"/>
  <c r="W244" i="20" s="1"/>
  <c r="Y244" i="20"/>
  <c r="AA44" i="27"/>
  <c r="AA244" i="20" s="1"/>
  <c r="AC244" i="20"/>
  <c r="AE44" i="27"/>
  <c r="AE244" i="20" s="1"/>
  <c r="AG244" i="20"/>
  <c r="C245" i="20"/>
  <c r="D245" i="20"/>
  <c r="K245" i="20"/>
  <c r="L245" i="20"/>
  <c r="M245" i="20"/>
  <c r="N245" i="20"/>
  <c r="O45" i="27"/>
  <c r="O245" i="20" s="1"/>
  <c r="Q245" i="20"/>
  <c r="S45" i="27"/>
  <c r="S245" i="20" s="1"/>
  <c r="U245" i="20"/>
  <c r="W45" i="27"/>
  <c r="W245" i="20" s="1"/>
  <c r="Y245" i="20"/>
  <c r="AA45" i="27"/>
  <c r="AA245" i="20" s="1"/>
  <c r="AC245" i="20"/>
  <c r="AE45" i="27"/>
  <c r="AE245" i="20" s="1"/>
  <c r="AG245" i="20"/>
  <c r="C246" i="20"/>
  <c r="D246" i="20"/>
  <c r="K246" i="20"/>
  <c r="L246" i="20"/>
  <c r="M246" i="20"/>
  <c r="N246" i="20"/>
  <c r="O46" i="27"/>
  <c r="O246" i="20" s="1"/>
  <c r="Q246" i="20"/>
  <c r="S46" i="27"/>
  <c r="S246" i="20" s="1"/>
  <c r="U246" i="20"/>
  <c r="W46" i="27"/>
  <c r="W246" i="20" s="1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W47" i="27"/>
  <c r="W247" i="20" s="1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W48" i="27"/>
  <c r="W248" i="20" s="1"/>
  <c r="Y248" i="20"/>
  <c r="AA48" i="27"/>
  <c r="AA248" i="20" s="1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A49" i="27"/>
  <c r="AA249" i="20" s="1"/>
  <c r="AC249" i="20"/>
  <c r="AE49" i="27"/>
  <c r="AE249" i="20" s="1"/>
  <c r="AG249" i="20"/>
  <c r="C250" i="20"/>
  <c r="D250" i="20"/>
  <c r="K250" i="20"/>
  <c r="L250" i="20"/>
  <c r="M250" i="20"/>
  <c r="N250" i="20"/>
  <c r="O50" i="27"/>
  <c r="O250" i="20" s="1"/>
  <c r="Q250" i="20"/>
  <c r="S50" i="27"/>
  <c r="S250" i="20" s="1"/>
  <c r="U250" i="20"/>
  <c r="W50" i="27"/>
  <c r="W250" i="20" s="1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O51" i="27"/>
  <c r="O251" i="20" s="1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E54" i="27"/>
  <c r="AE254" i="20" s="1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W60" i="27"/>
  <c r="W260" i="20" s="1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W68" i="27"/>
  <c r="W268" i="20" s="1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O74" i="27"/>
  <c r="O274" i="20" s="1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S77" i="27"/>
  <c r="S277" i="20" s="1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E78" i="27"/>
  <c r="AE278" i="20" s="1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O94" i="27"/>
  <c r="O294" i="20" s="1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S105" i="27"/>
  <c r="S305" i="20" s="1"/>
  <c r="U305" i="20"/>
  <c r="Y305" i="20"/>
  <c r="AC305" i="20"/>
  <c r="AG305" i="20"/>
  <c r="C306" i="20"/>
  <c r="D306" i="20"/>
  <c r="K306" i="20"/>
  <c r="L306" i="20"/>
  <c r="M306" i="20"/>
  <c r="N306" i="20"/>
  <c r="O106" i="27"/>
  <c r="O306" i="20" s="1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A107" i="27"/>
  <c r="AA307" i="20" s="1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S117" i="27"/>
  <c r="S317" i="20" s="1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O130" i="27"/>
  <c r="O330" i="20" s="1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A131" i="27"/>
  <c r="AA331" i="20" s="1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W136" i="27"/>
  <c r="W336" i="20" s="1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O142" i="27"/>
  <c r="O342" i="20" s="1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A143" i="27"/>
  <c r="AA343" i="20" s="1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A147" i="27"/>
  <c r="AA347" i="20" s="1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W160" i="27"/>
  <c r="W360" i="20" s="1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A179" i="27"/>
  <c r="AA379" i="20" s="1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60" i="38"/>
  <c r="L59" i="38"/>
  <c r="L119" i="36" s="1"/>
  <c r="L58" i="38"/>
  <c r="L57" i="38"/>
  <c r="L56" i="38"/>
  <c r="L55" i="38"/>
  <c r="L115" i="36" s="1"/>
  <c r="L54" i="38"/>
  <c r="L53" i="38"/>
  <c r="L52" i="38"/>
  <c r="L51" i="38"/>
  <c r="L111" i="36" s="1"/>
  <c r="L50" i="38"/>
  <c r="L110" i="36" s="1"/>
  <c r="L49" i="38"/>
  <c r="L48" i="38"/>
  <c r="L47" i="38"/>
  <c r="L107" i="36" s="1"/>
  <c r="L46" i="38"/>
  <c r="L45" i="38"/>
  <c r="L44" i="38"/>
  <c r="L43" i="38"/>
  <c r="L103" i="36" s="1"/>
  <c r="L42" i="38"/>
  <c r="L102" i="36" s="1"/>
  <c r="L41" i="38"/>
  <c r="L40" i="38"/>
  <c r="L39" i="38"/>
  <c r="L99" i="36" s="1"/>
  <c r="L38" i="38"/>
  <c r="L37" i="38"/>
  <c r="L36" i="38"/>
  <c r="L35" i="38"/>
  <c r="L95" i="36" s="1"/>
  <c r="L34" i="38"/>
  <c r="L33" i="38"/>
  <c r="L32" i="38"/>
  <c r="L31" i="38"/>
  <c r="L91" i="36" s="1"/>
  <c r="L30" i="38"/>
  <c r="L29" i="38"/>
  <c r="L28" i="38"/>
  <c r="L27" i="38"/>
  <c r="L87" i="36" s="1"/>
  <c r="L26" i="38"/>
  <c r="L86" i="36" s="1"/>
  <c r="L25" i="38"/>
  <c r="L24" i="38"/>
  <c r="L23" i="38"/>
  <c r="L83" i="36" s="1"/>
  <c r="L22" i="38"/>
  <c r="L21" i="38"/>
  <c r="L20" i="38"/>
  <c r="L19" i="38"/>
  <c r="L79" i="36" s="1"/>
  <c r="L18" i="38"/>
  <c r="L78" i="36" s="1"/>
  <c r="L17" i="38"/>
  <c r="L16" i="38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5" i="40"/>
  <c r="I6" i="40"/>
  <c r="I7" i="40"/>
  <c r="I8" i="40"/>
  <c r="I9" i="40"/>
  <c r="I4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5" i="37"/>
  <c r="I6" i="37"/>
  <c r="I7" i="37"/>
  <c r="I8" i="37"/>
  <c r="I9" i="37"/>
  <c r="I4" i="37"/>
  <c r="D64" i="40"/>
  <c r="R63" i="40"/>
  <c r="S63" i="40" s="1"/>
  <c r="AA63" i="40" s="1"/>
  <c r="AB63" i="40"/>
  <c r="T63" i="40"/>
  <c r="U63" i="40" s="1"/>
  <c r="AC63" i="40" s="1"/>
  <c r="P63" i="40"/>
  <c r="R62" i="40"/>
  <c r="AB62" i="40"/>
  <c r="T62" i="40"/>
  <c r="U62" i="40" s="1"/>
  <c r="AC62" i="40" s="1"/>
  <c r="P62" i="40"/>
  <c r="R61" i="40"/>
  <c r="S61" i="40" s="1"/>
  <c r="AA61" i="40" s="1"/>
  <c r="Q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Q56" i="40" s="1"/>
  <c r="S56" i="40"/>
  <c r="AA56" i="40" s="1"/>
  <c r="AB56" i="40"/>
  <c r="T56" i="40"/>
  <c r="U56" i="40" s="1"/>
  <c r="AC56" i="40" s="1"/>
  <c r="P56" i="40"/>
  <c r="R55" i="40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S50" i="40" s="1"/>
  <c r="AA50" i="40" s="1"/>
  <c r="Q50" i="40"/>
  <c r="X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S44" i="40" s="1"/>
  <c r="AA44" i="40" s="1"/>
  <c r="Q44" i="40"/>
  <c r="X44" i="40" s="1"/>
  <c r="AB44" i="40"/>
  <c r="T44" i="40"/>
  <c r="U44" i="40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 s="1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 s="1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 s="1"/>
  <c r="P33" i="40"/>
  <c r="R32" i="40"/>
  <c r="S32" i="40" s="1"/>
  <c r="AA32" i="40" s="1"/>
  <c r="AB32" i="40"/>
  <c r="T32" i="40"/>
  <c r="U32" i="40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 s="1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AB20" i="40"/>
  <c r="T20" i="40"/>
  <c r="U20" i="40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 s="1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S12" i="40" s="1"/>
  <c r="AA12" i="40" s="1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AB9" i="40"/>
  <c r="T9" i="40"/>
  <c r="U9" i="40" s="1"/>
  <c r="AC9" i="40" s="1"/>
  <c r="P9" i="40"/>
  <c r="F9" i="40"/>
  <c r="R8" i="40"/>
  <c r="AB8" i="40"/>
  <c r="T8" i="40"/>
  <c r="U8" i="40" s="1"/>
  <c r="AC8" i="40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B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L76" i="36"/>
  <c r="O76" i="36"/>
  <c r="D77" i="36"/>
  <c r="J77" i="36"/>
  <c r="L77" i="36"/>
  <c r="O77" i="36"/>
  <c r="D78" i="36"/>
  <c r="J78" i="36"/>
  <c r="O78" i="36"/>
  <c r="D79" i="36"/>
  <c r="J79" i="36"/>
  <c r="O79" i="36"/>
  <c r="D80" i="36"/>
  <c r="J80" i="36"/>
  <c r="L80" i="36"/>
  <c r="O80" i="36"/>
  <c r="D81" i="36"/>
  <c r="J81" i="36"/>
  <c r="L81" i="36"/>
  <c r="O81" i="36"/>
  <c r="D82" i="36"/>
  <c r="J82" i="36"/>
  <c r="L82" i="36"/>
  <c r="O82" i="36"/>
  <c r="D83" i="36"/>
  <c r="J83" i="36"/>
  <c r="O83" i="36"/>
  <c r="D84" i="36"/>
  <c r="J84" i="36"/>
  <c r="L84" i="36"/>
  <c r="O84" i="36"/>
  <c r="D85" i="36"/>
  <c r="J85" i="36"/>
  <c r="L85" i="36"/>
  <c r="O85" i="36"/>
  <c r="D86" i="36"/>
  <c r="J86" i="36"/>
  <c r="O86" i="36"/>
  <c r="D87" i="36"/>
  <c r="J87" i="36"/>
  <c r="O87" i="36"/>
  <c r="D88" i="36"/>
  <c r="J88" i="36"/>
  <c r="L88" i="36"/>
  <c r="O88" i="36"/>
  <c r="D89" i="36"/>
  <c r="J89" i="36"/>
  <c r="L89" i="36"/>
  <c r="O89" i="36"/>
  <c r="D90" i="36"/>
  <c r="J90" i="36"/>
  <c r="L90" i="36"/>
  <c r="O90" i="36"/>
  <c r="D91" i="36"/>
  <c r="J91" i="36"/>
  <c r="O91" i="36"/>
  <c r="D92" i="36"/>
  <c r="J92" i="36"/>
  <c r="L92" i="36"/>
  <c r="O92" i="36"/>
  <c r="D93" i="36"/>
  <c r="J93" i="36"/>
  <c r="L93" i="36"/>
  <c r="O93" i="36"/>
  <c r="D94" i="36"/>
  <c r="J94" i="36"/>
  <c r="L94" i="36"/>
  <c r="O94" i="36"/>
  <c r="D95" i="36"/>
  <c r="J95" i="36"/>
  <c r="O95" i="36"/>
  <c r="D96" i="36"/>
  <c r="J96" i="36"/>
  <c r="L96" i="36"/>
  <c r="O96" i="36"/>
  <c r="D97" i="36"/>
  <c r="J97" i="36"/>
  <c r="L97" i="36"/>
  <c r="O97" i="36"/>
  <c r="D98" i="36"/>
  <c r="J98" i="36"/>
  <c r="L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L104" i="36"/>
  <c r="O104" i="36"/>
  <c r="D105" i="36"/>
  <c r="J105" i="36"/>
  <c r="L105" i="36"/>
  <c r="O105" i="36"/>
  <c r="D106" i="36"/>
  <c r="J106" i="36"/>
  <c r="L106" i="36"/>
  <c r="O106" i="36"/>
  <c r="D107" i="36"/>
  <c r="J107" i="36"/>
  <c r="O107" i="36"/>
  <c r="D108" i="36"/>
  <c r="J108" i="36"/>
  <c r="L108" i="36"/>
  <c r="O108" i="36"/>
  <c r="D109" i="36"/>
  <c r="J109" i="36"/>
  <c r="L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L113" i="36"/>
  <c r="O113" i="36"/>
  <c r="D114" i="36"/>
  <c r="J114" i="36"/>
  <c r="L114" i="36"/>
  <c r="O114" i="36"/>
  <c r="D115" i="36"/>
  <c r="J115" i="36"/>
  <c r="O115" i="36"/>
  <c r="D116" i="36"/>
  <c r="J116" i="36"/>
  <c r="L116" i="36"/>
  <c r="O116" i="36"/>
  <c r="D117" i="36"/>
  <c r="J117" i="36"/>
  <c r="L117" i="36"/>
  <c r="O117" i="36"/>
  <c r="D118" i="36"/>
  <c r="J118" i="36"/>
  <c r="L118" i="36"/>
  <c r="O118" i="36"/>
  <c r="D119" i="36"/>
  <c r="J119" i="36"/>
  <c r="O119" i="36"/>
  <c r="D120" i="36"/>
  <c r="J120" i="36"/>
  <c r="L120" i="36"/>
  <c r="O120" i="36"/>
  <c r="D121" i="36"/>
  <c r="J121" i="36"/>
  <c r="L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F6" i="26"/>
  <c r="G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G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G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G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G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F47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F51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F55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F59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F66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F70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F74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F78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G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G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G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G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G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G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G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G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F175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F179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F183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F187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/>
  <c r="AC63" i="37" s="1"/>
  <c r="P63" i="37"/>
  <c r="R62" i="37"/>
  <c r="S62" i="37" s="1"/>
  <c r="AA62" i="37" s="1"/>
  <c r="Q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AB60" i="37"/>
  <c r="T60" i="37"/>
  <c r="U60" i="37" s="1"/>
  <c r="AC60" i="37" s="1"/>
  <c r="P60" i="37"/>
  <c r="R59" i="37"/>
  <c r="Q59" i="37" s="1"/>
  <c r="X59" i="37" s="1"/>
  <c r="AB59" i="37"/>
  <c r="T59" i="37"/>
  <c r="U59" i="37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/>
  <c r="AC56" i="37" s="1"/>
  <c r="P56" i="37"/>
  <c r="R55" i="37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S53" i="37"/>
  <c r="AA53" i="37" s="1"/>
  <c r="AB53" i="37"/>
  <c r="T53" i="37"/>
  <c r="U53" i="37" s="1"/>
  <c r="AC53" i="37" s="1"/>
  <c r="P53" i="37"/>
  <c r="P52" i="37"/>
  <c r="R51" i="37"/>
  <c r="Q51" i="37" s="1"/>
  <c r="X51" i="37" s="1"/>
  <c r="Y51" i="37" s="1"/>
  <c r="S51" i="37"/>
  <c r="AA51" i="37" s="1"/>
  <c r="AB51" i="37"/>
  <c r="T51" i="37"/>
  <c r="U51" i="37" s="1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Q48" i="37" s="1"/>
  <c r="S48" i="37"/>
  <c r="AA48" i="37" s="1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 s="1"/>
  <c r="AC44" i="37" s="1"/>
  <c r="P44" i="37"/>
  <c r="R43" i="37"/>
  <c r="S43" i="37" s="1"/>
  <c r="AA43" i="37" s="1"/>
  <c r="Q43" i="37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S41" i="37"/>
  <c r="AA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Q38" i="37" s="1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Q36" i="37"/>
  <c r="X36" i="37" s="1"/>
  <c r="Z36" i="37" s="1"/>
  <c r="AB36" i="37"/>
  <c r="T36" i="37"/>
  <c r="U36" i="37"/>
  <c r="AC36" i="37" s="1"/>
  <c r="P36" i="37"/>
  <c r="R35" i="37"/>
  <c r="Q35" i="37" s="1"/>
  <c r="X35" i="37" s="1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 s="1"/>
  <c r="AC32" i="37" s="1"/>
  <c r="P32" i="37"/>
  <c r="R31" i="37"/>
  <c r="S31" i="37" s="1"/>
  <c r="AA31" i="37" s="1"/>
  <c r="AB31" i="37"/>
  <c r="T31" i="37"/>
  <c r="U31" i="37" s="1"/>
  <c r="AC31" i="37" s="1"/>
  <c r="P31" i="37"/>
  <c r="R30" i="37"/>
  <c r="Q30" i="37" s="1"/>
  <c r="S30" i="37"/>
  <c r="AA30" i="37" s="1"/>
  <c r="AB30" i="37"/>
  <c r="T30" i="37"/>
  <c r="U30" i="37"/>
  <c r="AC30" i="37" s="1"/>
  <c r="P30" i="37"/>
  <c r="R29" i="37"/>
  <c r="Q29" i="37" s="1"/>
  <c r="X29" i="37" s="1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Q26" i="37" s="1"/>
  <c r="X26" i="37" s="1"/>
  <c r="AB26" i="37"/>
  <c r="T26" i="37"/>
  <c r="U26" i="37"/>
  <c r="AC26" i="37" s="1"/>
  <c r="P26" i="37"/>
  <c r="R25" i="37"/>
  <c r="Q25" i="37" s="1"/>
  <c r="AB25" i="37"/>
  <c r="T25" i="37"/>
  <c r="U25" i="37" s="1"/>
  <c r="AC25" i="37" s="1"/>
  <c r="P25" i="37"/>
  <c r="R24" i="37"/>
  <c r="Q24" i="37" s="1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 s="1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Q14" i="37" s="1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 s="1"/>
  <c r="Q12" i="37"/>
  <c r="X12" i="37" s="1"/>
  <c r="Y12" i="37" s="1"/>
  <c r="AB12" i="37"/>
  <c r="T12" i="37"/>
  <c r="U12" i="37" s="1"/>
  <c r="AC12" i="37" s="1"/>
  <c r="P12" i="37"/>
  <c r="R11" i="37"/>
  <c r="Q11" i="37" s="1"/>
  <c r="X11" i="37" s="1"/>
  <c r="AB11" i="37"/>
  <c r="T11" i="37"/>
  <c r="U11" i="37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 s="1"/>
  <c r="AC8" i="37" s="1"/>
  <c r="P8" i="37"/>
  <c r="R7" i="37"/>
  <c r="S7" i="37" s="1"/>
  <c r="AB7" i="37"/>
  <c r="T7" i="37"/>
  <c r="U7" i="37" s="1"/>
  <c r="AC7" i="37" s="1"/>
  <c r="P7" i="37"/>
  <c r="R6" i="37"/>
  <c r="Q6" i="37" s="1"/>
  <c r="AB6" i="37"/>
  <c r="T6" i="37"/>
  <c r="U6" i="37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W37" i="20"/>
  <c r="AA37" i="20"/>
  <c r="AE37" i="20"/>
  <c r="O38" i="20"/>
  <c r="S38" i="20"/>
  <c r="W38" i="20"/>
  <c r="AA38" i="20"/>
  <c r="AE38" i="20"/>
  <c r="O39" i="20"/>
  <c r="S39" i="20"/>
  <c r="W39" i="20"/>
  <c r="AA39" i="20"/>
  <c r="AE39" i="20"/>
  <c r="O40" i="20"/>
  <c r="S40" i="20"/>
  <c r="W40" i="20"/>
  <c r="AA40" i="20"/>
  <c r="AE40" i="20"/>
  <c r="O41" i="20"/>
  <c r="S41" i="20"/>
  <c r="W41" i="20"/>
  <c r="AA41" i="20"/>
  <c r="AE41" i="20"/>
  <c r="O42" i="20"/>
  <c r="S42" i="20"/>
  <c r="W42" i="20"/>
  <c r="AA42" i="20"/>
  <c r="AE42" i="20"/>
  <c r="O43" i="20"/>
  <c r="S43" i="20"/>
  <c r="W43" i="20"/>
  <c r="AA43" i="20"/>
  <c r="AE43" i="20"/>
  <c r="O44" i="20"/>
  <c r="S44" i="20"/>
  <c r="W44" i="20"/>
  <c r="AA44" i="20"/>
  <c r="AE44" i="20"/>
  <c r="O45" i="20"/>
  <c r="S45" i="20"/>
  <c r="W45" i="20"/>
  <c r="AA45" i="20"/>
  <c r="AE45" i="20"/>
  <c r="O46" i="20"/>
  <c r="S46" i="20"/>
  <c r="W46" i="20"/>
  <c r="AA46" i="20"/>
  <c r="AE46" i="20"/>
  <c r="O47" i="20"/>
  <c r="S47" i="20"/>
  <c r="W47" i="20"/>
  <c r="AA47" i="20"/>
  <c r="AE47" i="20"/>
  <c r="O48" i="20"/>
  <c r="S48" i="20"/>
  <c r="W48" i="20"/>
  <c r="AA48" i="20"/>
  <c r="AE48" i="20"/>
  <c r="O49" i="20"/>
  <c r="S49" i="20"/>
  <c r="W49" i="20"/>
  <c r="AA49" i="20"/>
  <c r="AE49" i="20"/>
  <c r="O50" i="20"/>
  <c r="S50" i="20"/>
  <c r="W50" i="20"/>
  <c r="AA50" i="20"/>
  <c r="AE50" i="20"/>
  <c r="O51" i="20"/>
  <c r="S51" i="20"/>
  <c r="W51" i="20"/>
  <c r="AA51" i="20"/>
  <c r="AE51" i="20"/>
  <c r="F4" i="19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7" i="19"/>
  <c r="G7" i="19"/>
  <c r="H7" i="19"/>
  <c r="I7" i="19"/>
  <c r="J7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G3" i="19"/>
  <c r="F3" i="19"/>
  <c r="O10" i="17"/>
  <c r="P10" i="17" s="1"/>
  <c r="N11" i="17"/>
  <c r="O11" i="17"/>
  <c r="P11" i="17" s="1"/>
  <c r="N12" i="17"/>
  <c r="O12" i="17"/>
  <c r="P12" i="17" s="1"/>
  <c r="O13" i="17"/>
  <c r="P13" i="17" s="1"/>
  <c r="N14" i="17"/>
  <c r="O14" i="17"/>
  <c r="P14" i="17" s="1"/>
  <c r="N15" i="17"/>
  <c r="O15" i="17"/>
  <c r="P15" i="17" s="1"/>
  <c r="N16" i="17"/>
  <c r="O16" i="17"/>
  <c r="P16" i="17" s="1"/>
  <c r="N17" i="17"/>
  <c r="O17" i="17"/>
  <c r="P17" i="17" s="1"/>
  <c r="N18" i="17"/>
  <c r="O18" i="17"/>
  <c r="P18" i="17" s="1"/>
  <c r="N19" i="17"/>
  <c r="O19" i="17"/>
  <c r="P19" i="17" s="1"/>
  <c r="N20" i="17"/>
  <c r="O20" i="17"/>
  <c r="P20" i="17" s="1"/>
  <c r="N21" i="17"/>
  <c r="O21" i="17"/>
  <c r="P21" i="17" s="1"/>
  <c r="N22" i="17"/>
  <c r="O22" i="17"/>
  <c r="P22" i="17" s="1"/>
  <c r="N23" i="17"/>
  <c r="O23" i="17"/>
  <c r="P23" i="17" s="1"/>
  <c r="N24" i="17"/>
  <c r="O24" i="17"/>
  <c r="P24" i="17" s="1"/>
  <c r="N25" i="17"/>
  <c r="O25" i="17"/>
  <c r="P25" i="17" s="1"/>
  <c r="N26" i="17"/>
  <c r="O26" i="17"/>
  <c r="P26" i="17" s="1"/>
  <c r="N27" i="17"/>
  <c r="O27" i="17"/>
  <c r="P27" i="17" s="1"/>
  <c r="N28" i="17"/>
  <c r="O28" i="17"/>
  <c r="P28" i="17" s="1"/>
  <c r="N29" i="17"/>
  <c r="O29" i="17"/>
  <c r="P29" i="17" s="1"/>
  <c r="N30" i="17"/>
  <c r="O30" i="17"/>
  <c r="P30" i="17" s="1"/>
  <c r="N31" i="17"/>
  <c r="O31" i="17"/>
  <c r="P31" i="17" s="1"/>
  <c r="N32" i="17"/>
  <c r="O32" i="17"/>
  <c r="P32" i="17" s="1"/>
  <c r="N33" i="17"/>
  <c r="O33" i="17"/>
  <c r="P33" i="17" s="1"/>
  <c r="N34" i="17"/>
  <c r="O34" i="17"/>
  <c r="P34" i="17" s="1"/>
  <c r="N35" i="17"/>
  <c r="O35" i="17"/>
  <c r="P35" i="17" s="1"/>
  <c r="N36" i="17"/>
  <c r="O36" i="17"/>
  <c r="P36" i="17" s="1"/>
  <c r="N37" i="17"/>
  <c r="O37" i="17"/>
  <c r="P37" i="17" s="1"/>
  <c r="N38" i="17"/>
  <c r="O38" i="17"/>
  <c r="P38" i="17" s="1"/>
  <c r="N39" i="17"/>
  <c r="O39" i="17"/>
  <c r="P39" i="17"/>
  <c r="N40" i="17"/>
  <c r="O40" i="17"/>
  <c r="P40" i="17" s="1"/>
  <c r="N41" i="17"/>
  <c r="O41" i="17"/>
  <c r="P41" i="17" s="1"/>
  <c r="N42" i="17"/>
  <c r="O42" i="17"/>
  <c r="P42" i="17" s="1"/>
  <c r="N43" i="17"/>
  <c r="O43" i="17"/>
  <c r="P43" i="17" s="1"/>
  <c r="N44" i="17"/>
  <c r="O44" i="17"/>
  <c r="P44" i="17" s="1"/>
  <c r="N45" i="17"/>
  <c r="O45" i="17"/>
  <c r="P45" i="17" s="1"/>
  <c r="N46" i="17"/>
  <c r="O46" i="17"/>
  <c r="P46" i="17" s="1"/>
  <c r="N47" i="17"/>
  <c r="O47" i="17"/>
  <c r="P47" i="17" s="1"/>
  <c r="N48" i="17"/>
  <c r="O48" i="17"/>
  <c r="P48" i="17" s="1"/>
  <c r="N49" i="17"/>
  <c r="O49" i="17"/>
  <c r="P49" i="17" s="1"/>
  <c r="K50" i="17"/>
  <c r="N50" i="17" s="1"/>
  <c r="L50" i="17"/>
  <c r="M50" i="17"/>
  <c r="O50" i="17"/>
  <c r="P50" i="17" s="1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L53" i="17"/>
  <c r="M53" i="17"/>
  <c r="O53" i="17"/>
  <c r="P53" i="17" s="1"/>
  <c r="K54" i="17"/>
  <c r="N54" i="17" s="1"/>
  <c r="L54" i="17"/>
  <c r="M54" i="17"/>
  <c r="O54" i="17"/>
  <c r="P54" i="17" s="1"/>
  <c r="K55" i="17"/>
  <c r="N55" i="17" s="1"/>
  <c r="L55" i="17"/>
  <c r="M55" i="17"/>
  <c r="O55" i="17"/>
  <c r="P55" i="17" s="1"/>
  <c r="K56" i="17"/>
  <c r="N56" i="17" s="1"/>
  <c r="L56" i="17"/>
  <c r="M56" i="17"/>
  <c r="O56" i="17"/>
  <c r="P56" i="17" s="1"/>
  <c r="K57" i="17"/>
  <c r="N57" i="17" s="1"/>
  <c r="L57" i="17"/>
  <c r="M57" i="17"/>
  <c r="O57" i="17"/>
  <c r="P57" i="17" s="1"/>
  <c r="K58" i="17"/>
  <c r="N58" i="17" s="1"/>
  <c r="L58" i="17"/>
  <c r="M58" i="17"/>
  <c r="O58" i="17"/>
  <c r="P58" i="17" s="1"/>
  <c r="K59" i="17"/>
  <c r="N59" i="17" s="1"/>
  <c r="L59" i="17"/>
  <c r="M59" i="17"/>
  <c r="O59" i="17"/>
  <c r="P59" i="17" s="1"/>
  <c r="K60" i="17"/>
  <c r="N60" i="17" s="1"/>
  <c r="L60" i="17"/>
  <c r="M60" i="17"/>
  <c r="O60" i="17"/>
  <c r="P60" i="17" s="1"/>
  <c r="K61" i="17"/>
  <c r="N61" i="17" s="1"/>
  <c r="L61" i="17"/>
  <c r="M61" i="17"/>
  <c r="O61" i="17"/>
  <c r="P61" i="17" s="1"/>
  <c r="K62" i="17"/>
  <c r="N62" i="17" s="1"/>
  <c r="L62" i="17"/>
  <c r="M62" i="17"/>
  <c r="O62" i="17"/>
  <c r="P62" i="17" s="1"/>
  <c r="K63" i="17"/>
  <c r="N63" i="17" s="1"/>
  <c r="L63" i="17"/>
  <c r="M63" i="17"/>
  <c r="O63" i="17"/>
  <c r="P63" i="17" s="1"/>
  <c r="K64" i="17"/>
  <c r="N64" i="17" s="1"/>
  <c r="L64" i="17"/>
  <c r="M64" i="17"/>
  <c r="O64" i="17"/>
  <c r="P64" i="17" s="1"/>
  <c r="K65" i="17"/>
  <c r="N65" i="17" s="1"/>
  <c r="L65" i="17"/>
  <c r="M65" i="17"/>
  <c r="O65" i="17"/>
  <c r="P65" i="17" s="1"/>
  <c r="K66" i="17"/>
  <c r="N66" i="17" s="1"/>
  <c r="L66" i="17"/>
  <c r="M66" i="17"/>
  <c r="O66" i="17"/>
  <c r="P66" i="17" s="1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L69" i="17"/>
  <c r="M69" i="17"/>
  <c r="O69" i="17"/>
  <c r="P69" i="17" s="1"/>
  <c r="K70" i="17"/>
  <c r="N70" i="17" s="1"/>
  <c r="L70" i="17"/>
  <c r="M70" i="17"/>
  <c r="O70" i="17"/>
  <c r="P70" i="17" s="1"/>
  <c r="K71" i="17"/>
  <c r="N71" i="17" s="1"/>
  <c r="L71" i="17"/>
  <c r="M71" i="17"/>
  <c r="O71" i="17"/>
  <c r="P71" i="17" s="1"/>
  <c r="K72" i="17"/>
  <c r="N72" i="17" s="1"/>
  <c r="L72" i="17"/>
  <c r="M72" i="17"/>
  <c r="O72" i="17"/>
  <c r="P72" i="17" s="1"/>
  <c r="K73" i="17"/>
  <c r="N73" i="17" s="1"/>
  <c r="L73" i="17"/>
  <c r="M73" i="17"/>
  <c r="O73" i="17"/>
  <c r="P73" i="17" s="1"/>
  <c r="K74" i="17"/>
  <c r="N74" i="17" s="1"/>
  <c r="L74" i="17"/>
  <c r="M74" i="17"/>
  <c r="O74" i="17"/>
  <c r="P74" i="17" s="1"/>
  <c r="K75" i="17"/>
  <c r="N75" i="17" s="1"/>
  <c r="L75" i="17"/>
  <c r="M75" i="17"/>
  <c r="O75" i="17"/>
  <c r="P75" i="17" s="1"/>
  <c r="K76" i="17"/>
  <c r="N76" i="17" s="1"/>
  <c r="L76" i="17"/>
  <c r="M76" i="17"/>
  <c r="O76" i="17"/>
  <c r="P76" i="17" s="1"/>
  <c r="K77" i="17"/>
  <c r="N77" i="17" s="1"/>
  <c r="L77" i="17"/>
  <c r="M77" i="17"/>
  <c r="O77" i="17"/>
  <c r="P77" i="17" s="1"/>
  <c r="K78" i="17"/>
  <c r="N78" i="17" s="1"/>
  <c r="L78" i="17"/>
  <c r="M78" i="17"/>
  <c r="O78" i="17"/>
  <c r="P78" i="17" s="1"/>
  <c r="K79" i="17"/>
  <c r="N79" i="17" s="1"/>
  <c r="L79" i="17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M81" i="17"/>
  <c r="O81" i="17"/>
  <c r="P81" i="17" s="1"/>
  <c r="K82" i="17"/>
  <c r="N82" i="17" s="1"/>
  <c r="L82" i="17"/>
  <c r="M82" i="17"/>
  <c r="O82" i="17"/>
  <c r="P82" i="17" s="1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L85" i="17"/>
  <c r="M85" i="17"/>
  <c r="O85" i="17"/>
  <c r="P85" i="17" s="1"/>
  <c r="K86" i="17"/>
  <c r="N86" i="17" s="1"/>
  <c r="L86" i="17"/>
  <c r="M86" i="17"/>
  <c r="O86" i="17"/>
  <c r="P86" i="17" s="1"/>
  <c r="K87" i="17"/>
  <c r="N87" i="17" s="1"/>
  <c r="L87" i="17"/>
  <c r="M87" i="17"/>
  <c r="O87" i="17"/>
  <c r="P87" i="17" s="1"/>
  <c r="K88" i="17"/>
  <c r="N88" i="17" s="1"/>
  <c r="L88" i="17"/>
  <c r="M88" i="17"/>
  <c r="O88" i="17"/>
  <c r="P88" i="17" s="1"/>
  <c r="K89" i="17"/>
  <c r="N89" i="17" s="1"/>
  <c r="L89" i="17"/>
  <c r="M89" i="17"/>
  <c r="O89" i="17"/>
  <c r="P89" i="17" s="1"/>
  <c r="K90" i="17"/>
  <c r="N90" i="17" s="1"/>
  <c r="L90" i="17"/>
  <c r="M90" i="17"/>
  <c r="O90" i="17"/>
  <c r="P90" i="17" s="1"/>
  <c r="K91" i="17"/>
  <c r="N91" i="17" s="1"/>
  <c r="L91" i="17"/>
  <c r="M91" i="17"/>
  <c r="O91" i="17"/>
  <c r="P91" i="17" s="1"/>
  <c r="K92" i="17"/>
  <c r="N92" i="17" s="1"/>
  <c r="L92" i="17"/>
  <c r="M92" i="17"/>
  <c r="O92" i="17"/>
  <c r="P92" i="17" s="1"/>
  <c r="K93" i="17"/>
  <c r="N93" i="17" s="1"/>
  <c r="L93" i="17"/>
  <c r="M93" i="17"/>
  <c r="O93" i="17"/>
  <c r="P93" i="17" s="1"/>
  <c r="K94" i="17"/>
  <c r="N94" i="17" s="1"/>
  <c r="L94" i="17"/>
  <c r="M94" i="17"/>
  <c r="O94" i="17"/>
  <c r="P94" i="17" s="1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L97" i="17"/>
  <c r="M97" i="17"/>
  <c r="O97" i="17"/>
  <c r="P97" i="17" s="1"/>
  <c r="K98" i="17"/>
  <c r="N98" i="17" s="1"/>
  <c r="L98" i="17"/>
  <c r="M98" i="17"/>
  <c r="O98" i="17"/>
  <c r="P98" i="17" s="1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L101" i="17"/>
  <c r="M101" i="17"/>
  <c r="O101" i="17"/>
  <c r="P101" i="17" s="1"/>
  <c r="K102" i="17"/>
  <c r="N102" i="17" s="1"/>
  <c r="L102" i="17"/>
  <c r="M102" i="17"/>
  <c r="O102" i="17"/>
  <c r="P102" i="17" s="1"/>
  <c r="K103" i="17"/>
  <c r="N103" i="17" s="1"/>
  <c r="L103" i="17"/>
  <c r="M103" i="17"/>
  <c r="O103" i="17"/>
  <c r="P103" i="17" s="1"/>
  <c r="K104" i="17"/>
  <c r="N104" i="17" s="1"/>
  <c r="L104" i="17"/>
  <c r="M104" i="17"/>
  <c r="O104" i="17"/>
  <c r="P104" i="17" s="1"/>
  <c r="K105" i="17"/>
  <c r="N105" i="17" s="1"/>
  <c r="L105" i="17"/>
  <c r="M105" i="17"/>
  <c r="O105" i="17"/>
  <c r="P105" i="17" s="1"/>
  <c r="K106" i="17"/>
  <c r="N106" i="17" s="1"/>
  <c r="L106" i="17"/>
  <c r="M106" i="17"/>
  <c r="O106" i="17"/>
  <c r="P106" i="17" s="1"/>
  <c r="K107" i="17"/>
  <c r="N107" i="17" s="1"/>
  <c r="L107" i="17"/>
  <c r="M107" i="17"/>
  <c r="O107" i="17"/>
  <c r="P107" i="17" s="1"/>
  <c r="K108" i="17"/>
  <c r="N108" i="17" s="1"/>
  <c r="L108" i="17"/>
  <c r="M108" i="17"/>
  <c r="O108" i="17"/>
  <c r="P108" i="17" s="1"/>
  <c r="K109" i="17"/>
  <c r="N109" i="17" s="1"/>
  <c r="L109" i="17"/>
  <c r="M109" i="17"/>
  <c r="O109" i="17"/>
  <c r="P109" i="17" s="1"/>
  <c r="K110" i="17"/>
  <c r="N110" i="17" s="1"/>
  <c r="L110" i="17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L114" i="17"/>
  <c r="M114" i="17"/>
  <c r="O114" i="17"/>
  <c r="P114" i="17" s="1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L117" i="17"/>
  <c r="M117" i="17"/>
  <c r="O117" i="17"/>
  <c r="P117" i="17" s="1"/>
  <c r="K118" i="17"/>
  <c r="N118" i="17" s="1"/>
  <c r="L118" i="17"/>
  <c r="M118" i="17"/>
  <c r="O118" i="17"/>
  <c r="P118" i="17" s="1"/>
  <c r="K119" i="17"/>
  <c r="N119" i="17" s="1"/>
  <c r="L119" i="17"/>
  <c r="M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M122" i="17"/>
  <c r="O122" i="17"/>
  <c r="P122" i="17" s="1"/>
  <c r="K123" i="17"/>
  <c r="N123" i="17" s="1"/>
  <c r="L123" i="17"/>
  <c r="M123" i="17"/>
  <c r="O123" i="17"/>
  <c r="P123" i="17" s="1"/>
  <c r="K124" i="17"/>
  <c r="N124" i="17" s="1"/>
  <c r="L124" i="17"/>
  <c r="M124" i="17"/>
  <c r="O124" i="17"/>
  <c r="P124" i="17" s="1"/>
  <c r="K125" i="17"/>
  <c r="N125" i="17" s="1"/>
  <c r="L125" i="17"/>
  <c r="M125" i="17"/>
  <c r="O125" i="17"/>
  <c r="P125" i="17" s="1"/>
  <c r="K126" i="17"/>
  <c r="N126" i="17" s="1"/>
  <c r="L126" i="17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M129" i="17"/>
  <c r="O129" i="17"/>
  <c r="P129" i="17" s="1"/>
  <c r="K130" i="17"/>
  <c r="N130" i="17" s="1"/>
  <c r="L130" i="17"/>
  <c r="M130" i="17"/>
  <c r="O130" i="17"/>
  <c r="P130" i="17" s="1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L133" i="17"/>
  <c r="M133" i="17"/>
  <c r="O133" i="17"/>
  <c r="P133" i="17" s="1"/>
  <c r="K134" i="17"/>
  <c r="N134" i="17" s="1"/>
  <c r="L134" i="17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L136" i="17"/>
  <c r="M136" i="17"/>
  <c r="O136" i="17"/>
  <c r="P136" i="17" s="1"/>
  <c r="K137" i="17"/>
  <c r="N137" i="17" s="1"/>
  <c r="L137" i="17"/>
  <c r="M137" i="17"/>
  <c r="O137" i="17"/>
  <c r="P137" i="17" s="1"/>
  <c r="K138" i="17"/>
  <c r="N138" i="17" s="1"/>
  <c r="L138" i="17"/>
  <c r="M138" i="17"/>
  <c r="O138" i="17"/>
  <c r="P138" i="17" s="1"/>
  <c r="K139" i="17"/>
  <c r="N139" i="17" s="1"/>
  <c r="L139" i="17"/>
  <c r="M139" i="17"/>
  <c r="O139" i="17"/>
  <c r="P139" i="17" s="1"/>
  <c r="K140" i="17"/>
  <c r="N140" i="17" s="1"/>
  <c r="L140" i="17"/>
  <c r="M140" i="17"/>
  <c r="O140" i="17"/>
  <c r="P140" i="17" s="1"/>
  <c r="K141" i="17"/>
  <c r="N141" i="17" s="1"/>
  <c r="L141" i="17"/>
  <c r="M141" i="17"/>
  <c r="O141" i="17"/>
  <c r="P141" i="17" s="1"/>
  <c r="K142" i="17"/>
  <c r="N142" i="17" s="1"/>
  <c r="L142" i="17"/>
  <c r="M142" i="17"/>
  <c r="O142" i="17"/>
  <c r="P142" i="17" s="1"/>
  <c r="K143" i="17"/>
  <c r="N143" i="17" s="1"/>
  <c r="L143" i="17"/>
  <c r="M143" i="17"/>
  <c r="O143" i="17"/>
  <c r="P143" i="17" s="1"/>
  <c r="K144" i="17"/>
  <c r="N144" i="17" s="1"/>
  <c r="L144" i="17"/>
  <c r="M144" i="17"/>
  <c r="O144" i="17"/>
  <c r="P144" i="17" s="1"/>
  <c r="K145" i="17"/>
  <c r="N145" i="17" s="1"/>
  <c r="L145" i="17"/>
  <c r="M145" i="17"/>
  <c r="O145" i="17"/>
  <c r="P145" i="17" s="1"/>
  <c r="K146" i="17"/>
  <c r="N146" i="17" s="1"/>
  <c r="L146" i="17"/>
  <c r="M146" i="17"/>
  <c r="O146" i="17"/>
  <c r="P146" i="17" s="1"/>
  <c r="K147" i="17"/>
  <c r="N147" i="17" s="1"/>
  <c r="L147" i="17"/>
  <c r="M147" i="17"/>
  <c r="O147" i="17"/>
  <c r="P147" i="17" s="1"/>
  <c r="K148" i="17"/>
  <c r="N148" i="17" s="1"/>
  <c r="L148" i="17"/>
  <c r="M148" i="17"/>
  <c r="O148" i="17"/>
  <c r="P148" i="17" s="1"/>
  <c r="K149" i="17"/>
  <c r="N149" i="17" s="1"/>
  <c r="L149" i="17"/>
  <c r="M149" i="17"/>
  <c r="O149" i="17"/>
  <c r="P149" i="17" s="1"/>
  <c r="K150" i="17"/>
  <c r="N150" i="17" s="1"/>
  <c r="L150" i="17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L152" i="17"/>
  <c r="M152" i="17"/>
  <c r="O152" i="17"/>
  <c r="P152" i="17" s="1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L155" i="17"/>
  <c r="M155" i="17"/>
  <c r="O155" i="17"/>
  <c r="P155" i="17" s="1"/>
  <c r="K156" i="17"/>
  <c r="N156" i="17" s="1"/>
  <c r="L156" i="17"/>
  <c r="M156" i="17"/>
  <c r="O156" i="17"/>
  <c r="P156" i="17" s="1"/>
  <c r="K157" i="17"/>
  <c r="N157" i="17" s="1"/>
  <c r="L157" i="17"/>
  <c r="M157" i="17"/>
  <c r="O157" i="17"/>
  <c r="P157" i="17" s="1"/>
  <c r="K158" i="17"/>
  <c r="N158" i="17" s="1"/>
  <c r="L158" i="17"/>
  <c r="M158" i="17"/>
  <c r="O158" i="17"/>
  <c r="P158" i="17" s="1"/>
  <c r="K159" i="17"/>
  <c r="N159" i="17" s="1"/>
  <c r="L159" i="17"/>
  <c r="M159" i="17"/>
  <c r="O159" i="17"/>
  <c r="P159" i="17" s="1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L162" i="17"/>
  <c r="M162" i="17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O164" i="17"/>
  <c r="P164" i="17" s="1"/>
  <c r="K165" i="17"/>
  <c r="N165" i="17" s="1"/>
  <c r="L165" i="17"/>
  <c r="M165" i="17"/>
  <c r="O165" i="17"/>
  <c r="P165" i="17" s="1"/>
  <c r="K166" i="17"/>
  <c r="N166" i="17" s="1"/>
  <c r="L166" i="17"/>
  <c r="M166" i="17"/>
  <c r="O166" i="17"/>
  <c r="P166" i="17" s="1"/>
  <c r="K167" i="17"/>
  <c r="N167" i="17" s="1"/>
  <c r="L167" i="17"/>
  <c r="M167" i="17"/>
  <c r="O167" i="17"/>
  <c r="P167" i="17" s="1"/>
  <c r="K168" i="17"/>
  <c r="N168" i="17" s="1"/>
  <c r="L168" i="17"/>
  <c r="M168" i="17"/>
  <c r="O168" i="17"/>
  <c r="P168" i="17" s="1"/>
  <c r="K169" i="17"/>
  <c r="N169" i="17" s="1"/>
  <c r="L169" i="17"/>
  <c r="M169" i="17"/>
  <c r="O169" i="17"/>
  <c r="P169" i="17" s="1"/>
  <c r="K170" i="17"/>
  <c r="N170" i="17" s="1"/>
  <c r="L170" i="17"/>
  <c r="M170" i="17"/>
  <c r="O170" i="17"/>
  <c r="P170" i="17" s="1"/>
  <c r="K171" i="17"/>
  <c r="N171" i="17" s="1"/>
  <c r="L171" i="17"/>
  <c r="M171" i="17"/>
  <c r="O171" i="17"/>
  <c r="P171" i="17" s="1"/>
  <c r="K172" i="17"/>
  <c r="N172" i="17" s="1"/>
  <c r="L172" i="17"/>
  <c r="M172" i="17"/>
  <c r="O172" i="17"/>
  <c r="P172" i="17" s="1"/>
  <c r="K173" i="17"/>
  <c r="N173" i="17" s="1"/>
  <c r="L173" i="17"/>
  <c r="M173" i="17"/>
  <c r="O173" i="17"/>
  <c r="P173" i="17" s="1"/>
  <c r="K174" i="17"/>
  <c r="N174" i="17" s="1"/>
  <c r="L174" i="17"/>
  <c r="M174" i="17"/>
  <c r="O174" i="17"/>
  <c r="P174" i="17" s="1"/>
  <c r="K175" i="17"/>
  <c r="N175" i="17" s="1"/>
  <c r="L175" i="17"/>
  <c r="M175" i="17"/>
  <c r="O175" i="17"/>
  <c r="P175" i="17" s="1"/>
  <c r="K176" i="17"/>
  <c r="N176" i="17" s="1"/>
  <c r="L176" i="17"/>
  <c r="M176" i="17"/>
  <c r="O176" i="17"/>
  <c r="P176" i="17" s="1"/>
  <c r="K177" i="17"/>
  <c r="N177" i="17" s="1"/>
  <c r="L177" i="17"/>
  <c r="M177" i="17"/>
  <c r="O177" i="17"/>
  <c r="P177" i="17" s="1"/>
  <c r="K178" i="17"/>
  <c r="N178" i="17" s="1"/>
  <c r="L178" i="17"/>
  <c r="M178" i="17"/>
  <c r="O178" i="17"/>
  <c r="P178" i="17" s="1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L182" i="17"/>
  <c r="M182" i="17"/>
  <c r="O182" i="17"/>
  <c r="P182" i="17" s="1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L186" i="17"/>
  <c r="M186" i="17"/>
  <c r="O186" i="17"/>
  <c r="P186" i="17" s="1"/>
  <c r="K187" i="17"/>
  <c r="N187" i="17" s="1"/>
  <c r="L187" i="17"/>
  <c r="M187" i="17"/>
  <c r="O187" i="17"/>
  <c r="P187" i="17" s="1"/>
  <c r="K188" i="17"/>
  <c r="N188" i="17" s="1"/>
  <c r="L188" i="17"/>
  <c r="M188" i="17"/>
  <c r="O188" i="17"/>
  <c r="P188" i="17" s="1"/>
  <c r="K189" i="17"/>
  <c r="N189" i="17" s="1"/>
  <c r="L189" i="17"/>
  <c r="M189" i="17"/>
  <c r="O189" i="17"/>
  <c r="P189" i="17" s="1"/>
  <c r="K190" i="17"/>
  <c r="N190" i="17" s="1"/>
  <c r="L190" i="17"/>
  <c r="M190" i="17"/>
  <c r="O190" i="17"/>
  <c r="P190" i="17" s="1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O194" i="17"/>
  <c r="P194" i="17" s="1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O197" i="17"/>
  <c r="P197" i="17" s="1"/>
  <c r="K198" i="17"/>
  <c r="N198" i="17" s="1"/>
  <c r="L198" i="17"/>
  <c r="M198" i="17"/>
  <c r="O198" i="17"/>
  <c r="P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M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O204" i="17"/>
  <c r="P204" i="17" s="1"/>
  <c r="K205" i="17"/>
  <c r="N205" i="17" s="1"/>
  <c r="L205" i="17"/>
  <c r="M205" i="17"/>
  <c r="O205" i="17"/>
  <c r="P205" i="17" s="1"/>
  <c r="K206" i="17"/>
  <c r="N206" i="17" s="1"/>
  <c r="L206" i="17"/>
  <c r="M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208" i="17"/>
  <c r="P208" i="17" s="1"/>
  <c r="O9" i="17"/>
  <c r="P9" i="17" s="1"/>
  <c r="DF204" i="29"/>
  <c r="DJ204" i="29"/>
  <c r="CY1" i="29"/>
  <c r="CA1" i="29"/>
  <c r="BC1" i="29"/>
  <c r="AE1" i="29"/>
  <c r="D20" i="5"/>
  <c r="D2" i="5"/>
  <c r="D30" i="5"/>
  <c r="B20" i="5"/>
  <c r="B16" i="5"/>
  <c r="F3" i="55" s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1" i="5"/>
  <c r="D22" i="5"/>
  <c r="D23" i="5"/>
  <c r="D24" i="5"/>
  <c r="D25" i="5"/>
  <c r="D26" i="5"/>
  <c r="D27" i="5"/>
  <c r="D28" i="5"/>
  <c r="D29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H228" i="31"/>
  <c r="H260" i="31"/>
  <c r="H292" i="31"/>
  <c r="H324" i="31"/>
  <c r="H356" i="31"/>
  <c r="H388" i="31"/>
  <c r="G227" i="31"/>
  <c r="G259" i="31"/>
  <c r="G291" i="31"/>
  <c r="G323" i="31"/>
  <c r="G355" i="31"/>
  <c r="G387" i="31"/>
  <c r="H219" i="31"/>
  <c r="G224" i="31"/>
  <c r="G256" i="31"/>
  <c r="G288" i="31"/>
  <c r="G320" i="31"/>
  <c r="H325" i="31"/>
  <c r="G400" i="31"/>
  <c r="H347" i="31"/>
  <c r="H411" i="31"/>
  <c r="H353" i="31"/>
  <c r="H247" i="31"/>
  <c r="G354" i="31"/>
  <c r="H267" i="31"/>
  <c r="H286" i="31"/>
  <c r="H406" i="31"/>
  <c r="G309" i="31"/>
  <c r="G405" i="31"/>
  <c r="G298" i="31"/>
  <c r="G398" i="31"/>
  <c r="H238" i="31"/>
  <c r="G221" i="31"/>
  <c r="G365" i="31"/>
  <c r="H313" i="31"/>
  <c r="H289" i="31"/>
  <c r="H232" i="31"/>
  <c r="H296" i="31"/>
  <c r="H392" i="31"/>
  <c r="G287" i="31"/>
  <c r="H236" i="31"/>
  <c r="H268" i="31"/>
  <c r="H300" i="31"/>
  <c r="H332" i="31"/>
  <c r="H364" i="31"/>
  <c r="H396" i="31"/>
  <c r="G235" i="31"/>
  <c r="G267" i="31"/>
  <c r="G299" i="31"/>
  <c r="G331" i="31"/>
  <c r="G363" i="31"/>
  <c r="G395" i="31"/>
  <c r="H227" i="31"/>
  <c r="G232" i="31"/>
  <c r="G264" i="31"/>
  <c r="G296" i="31"/>
  <c r="G328" i="31"/>
  <c r="G352" i="31"/>
  <c r="H271" i="31"/>
  <c r="H363" i="31"/>
  <c r="H291" i="31"/>
  <c r="H369" i="31"/>
  <c r="H311" i="31"/>
  <c r="G370" i="31"/>
  <c r="H331" i="31"/>
  <c r="H318" i="31"/>
  <c r="G237" i="31"/>
  <c r="G325" i="31"/>
  <c r="H229" i="31"/>
  <c r="G330" i="31"/>
  <c r="G356" i="31"/>
  <c r="H294" i="31"/>
  <c r="G269" i="31"/>
  <c r="G397" i="31"/>
  <c r="G322" i="31"/>
  <c r="G382" i="31"/>
  <c r="H407" i="31"/>
  <c r="H240" i="31"/>
  <c r="H272" i="31"/>
  <c r="H304" i="31"/>
  <c r="H336" i="31"/>
  <c r="H368" i="31"/>
  <c r="H400" i="31"/>
  <c r="G231" i="31"/>
  <c r="G263" i="31"/>
  <c r="G295" i="31"/>
  <c r="G327" i="31"/>
  <c r="G359" i="31"/>
  <c r="G391" i="31"/>
  <c r="H223" i="31"/>
  <c r="G228" i="31"/>
  <c r="G260" i="31"/>
  <c r="G292" i="31"/>
  <c r="G324" i="31"/>
  <c r="G344" i="31"/>
  <c r="G408" i="31"/>
  <c r="H355" i="31"/>
  <c r="H259" i="31"/>
  <c r="H361" i="31"/>
  <c r="H279" i="31"/>
  <c r="G362" i="31"/>
  <c r="H299" i="31"/>
  <c r="H250" i="31"/>
  <c r="H290" i="31"/>
  <c r="H338" i="31"/>
  <c r="H386" i="31"/>
  <c r="G241" i="31"/>
  <c r="G297" i="31"/>
  <c r="G361" i="31"/>
  <c r="H217" i="31"/>
  <c r="G254" i="31"/>
  <c r="G302" i="31"/>
  <c r="H365" i="31"/>
  <c r="G374" i="31"/>
  <c r="G380" i="31"/>
  <c r="H399" i="31"/>
  <c r="H278" i="31"/>
  <c r="H366" i="31"/>
  <c r="H220" i="31"/>
  <c r="H252" i="31"/>
  <c r="H284" i="31"/>
  <c r="H316" i="31"/>
  <c r="H348" i="31"/>
  <c r="H380" i="31"/>
  <c r="G219" i="31"/>
  <c r="G251" i="31"/>
  <c r="G283" i="31"/>
  <c r="G315" i="31"/>
  <c r="G347" i="31"/>
  <c r="G379" i="31"/>
  <c r="G411" i="31"/>
  <c r="G216" i="31"/>
  <c r="G248" i="31"/>
  <c r="G280" i="31"/>
  <c r="G312" i="31"/>
  <c r="H261" i="31"/>
  <c r="G384" i="31"/>
  <c r="H297" i="31"/>
  <c r="H395" i="31"/>
  <c r="H317" i="31"/>
  <c r="H401" i="31"/>
  <c r="H337" i="31"/>
  <c r="G402" i="31"/>
  <c r="H270" i="31"/>
  <c r="H382" i="31"/>
  <c r="G285" i="31"/>
  <c r="G389" i="31"/>
  <c r="G266" i="31"/>
  <c r="H249" i="31"/>
  <c r="H359" i="31"/>
  <c r="H374" i="31"/>
  <c r="G333" i="31"/>
  <c r="G258" i="31"/>
  <c r="H405" i="31"/>
  <c r="G372" i="31"/>
  <c r="H224" i="31"/>
  <c r="H256" i="31"/>
  <c r="H288" i="31"/>
  <c r="H320" i="31"/>
  <c r="H352" i="31"/>
  <c r="H384" i="31"/>
  <c r="G215" i="31"/>
  <c r="G247" i="31"/>
  <c r="G279" i="31"/>
  <c r="G311" i="31"/>
  <c r="G343" i="31"/>
  <c r="G375" i="31"/>
  <c r="G407" i="31"/>
  <c r="H239" i="31"/>
  <c r="G244" i="31"/>
  <c r="G276" i="31"/>
  <c r="G308" i="31"/>
  <c r="G340" i="31"/>
  <c r="G376" i="31"/>
  <c r="H265" i="31"/>
  <c r="H387" i="31"/>
  <c r="H285" i="31"/>
  <c r="H393" i="31"/>
  <c r="H305" i="31"/>
  <c r="G394" i="31"/>
  <c r="H226" i="31"/>
  <c r="H266" i="31"/>
  <c r="H314" i="31"/>
  <c r="H362" i="31"/>
  <c r="H410" i="31"/>
  <c r="G265" i="31"/>
  <c r="G329" i="31"/>
  <c r="G385" i="31"/>
  <c r="G222" i="31"/>
  <c r="G278" i="31"/>
  <c r="G334" i="31"/>
  <c r="H319" i="31"/>
  <c r="H339" i="31"/>
  <c r="H321" i="31"/>
  <c r="H230" i="31"/>
  <c r="H326" i="31"/>
  <c r="G229" i="31"/>
  <c r="G349" i="31"/>
  <c r="G274" i="31"/>
  <c r="G350" i="31"/>
  <c r="H375" i="31"/>
  <c r="H298" i="31"/>
  <c r="H394" i="31"/>
  <c r="G273" i="31"/>
  <c r="G337" i="31"/>
  <c r="G409" i="31"/>
  <c r="G270" i="31"/>
  <c r="H245" i="31"/>
  <c r="H281" i="31"/>
  <c r="H301" i="31"/>
  <c r="H351" i="31"/>
  <c r="H262" i="31"/>
  <c r="G261" i="31"/>
  <c r="H221" i="31"/>
  <c r="G314" i="31"/>
  <c r="G366" i="31"/>
  <c r="H343" i="31"/>
  <c r="G212" i="31"/>
  <c r="G290" i="31"/>
  <c r="H264" i="31"/>
  <c r="H328" i="31"/>
  <c r="H360" i="31"/>
  <c r="G223" i="31"/>
  <c r="G255" i="31"/>
  <c r="G319" i="31"/>
  <c r="G351" i="31"/>
  <c r="H308" i="31"/>
  <c r="G243" i="31"/>
  <c r="G371" i="31"/>
  <c r="G272" i="31"/>
  <c r="H335" i="31"/>
  <c r="H273" i="31"/>
  <c r="G253" i="31"/>
  <c r="H263" i="31"/>
  <c r="H341" i="31"/>
  <c r="H280" i="31"/>
  <c r="H408" i="31"/>
  <c r="G335" i="31"/>
  <c r="H215" i="31"/>
  <c r="G252" i="31"/>
  <c r="G316" i="31"/>
  <c r="G392" i="31"/>
  <c r="H403" i="31"/>
  <c r="H409" i="31"/>
  <c r="G410" i="31"/>
  <c r="H282" i="31"/>
  <c r="H378" i="31"/>
  <c r="G281" i="31"/>
  <c r="G401" i="31"/>
  <c r="G294" i="31"/>
  <c r="G342" i="31"/>
  <c r="H367" i="31"/>
  <c r="H350" i="31"/>
  <c r="G317" i="31"/>
  <c r="G306" i="31"/>
  <c r="G388" i="31"/>
  <c r="H274" i="31"/>
  <c r="G217" i="31"/>
  <c r="G305" i="31"/>
  <c r="G393" i="31"/>
  <c r="G286" i="31"/>
  <c r="H381" i="31"/>
  <c r="H275" i="31"/>
  <c r="H383" i="31"/>
  <c r="H342" i="31"/>
  <c r="G373" i="31"/>
  <c r="H277" i="31"/>
  <c r="H333" i="31"/>
  <c r="G213" i="31"/>
  <c r="G275" i="31"/>
  <c r="G403" i="31"/>
  <c r="G357" i="31"/>
  <c r="H312" i="31"/>
  <c r="G268" i="31"/>
  <c r="H323" i="31"/>
  <c r="H402" i="31"/>
  <c r="G406" i="31"/>
  <c r="G338" i="31"/>
  <c r="G321" i="31"/>
  <c r="G364" i="31"/>
  <c r="G386" i="31"/>
  <c r="H231" i="31"/>
  <c r="H241" i="31"/>
  <c r="H233" i="31"/>
  <c r="H398" i="31"/>
  <c r="G233" i="31"/>
  <c r="H255" i="31"/>
  <c r="G218" i="31"/>
  <c r="H212" i="31"/>
  <c r="H244" i="31"/>
  <c r="H372" i="31"/>
  <c r="G307" i="31"/>
  <c r="H235" i="31"/>
  <c r="G336" i="31"/>
  <c r="H253" i="31"/>
  <c r="H246" i="31"/>
  <c r="G234" i="31"/>
  <c r="G301" i="31"/>
  <c r="H216" i="31"/>
  <c r="H344" i="31"/>
  <c r="G271" i="31"/>
  <c r="G383" i="31"/>
  <c r="G220" i="31"/>
  <c r="G284" i="31"/>
  <c r="H293" i="31"/>
  <c r="H329" i="31"/>
  <c r="H345" i="31"/>
  <c r="G346" i="31"/>
  <c r="H242" i="31"/>
  <c r="H330" i="31"/>
  <c r="G225" i="31"/>
  <c r="G345" i="31"/>
  <c r="G238" i="31"/>
  <c r="H309" i="31"/>
  <c r="G348" i="31"/>
  <c r="H254" i="31"/>
  <c r="G245" i="31"/>
  <c r="H237" i="31"/>
  <c r="H373" i="31"/>
  <c r="H283" i="31"/>
  <c r="H346" i="31"/>
  <c r="G257" i="31"/>
  <c r="G353" i="31"/>
  <c r="G230" i="31"/>
  <c r="G326" i="31"/>
  <c r="G358" i="31"/>
  <c r="G396" i="31"/>
  <c r="H315" i="31"/>
  <c r="G293" i="31"/>
  <c r="G250" i="31"/>
  <c r="H287" i="31"/>
  <c r="H391" i="31"/>
  <c r="H214" i="31"/>
  <c r="H257" i="31"/>
  <c r="G341" i="31"/>
  <c r="G282" i="31"/>
  <c r="G214" i="31"/>
  <c r="H213" i="31"/>
  <c r="H340" i="31"/>
  <c r="G304" i="31"/>
  <c r="H334" i="31"/>
  <c r="H269" i="31"/>
  <c r="G367" i="31"/>
  <c r="H303" i="31"/>
  <c r="H306" i="31"/>
  <c r="G318" i="31"/>
  <c r="H222" i="31"/>
  <c r="H327" i="31"/>
  <c r="H225" i="31"/>
  <c r="H251" i="31"/>
  <c r="H389" i="31"/>
  <c r="H276" i="31"/>
  <c r="H404" i="31"/>
  <c r="G339" i="31"/>
  <c r="G240" i="31"/>
  <c r="G368" i="31"/>
  <c r="H385" i="31"/>
  <c r="H358" i="31"/>
  <c r="H357" i="31"/>
  <c r="G226" i="31"/>
  <c r="H248" i="31"/>
  <c r="H376" i="31"/>
  <c r="G303" i="31"/>
  <c r="G399" i="31"/>
  <c r="G236" i="31"/>
  <c r="G300" i="31"/>
  <c r="G360" i="31"/>
  <c r="H371" i="31"/>
  <c r="H377" i="31"/>
  <c r="G378" i="31"/>
  <c r="H258" i="31"/>
  <c r="H354" i="31"/>
  <c r="G249" i="31"/>
  <c r="G369" i="31"/>
  <c r="G262" i="31"/>
  <c r="H397" i="31"/>
  <c r="H295" i="31"/>
  <c r="H302" i="31"/>
  <c r="G277" i="31"/>
  <c r="G242" i="31"/>
  <c r="H307" i="31"/>
  <c r="H234" i="31"/>
  <c r="H370" i="31"/>
  <c r="G289" i="31"/>
  <c r="G377" i="31"/>
  <c r="G246" i="31"/>
  <c r="H349" i="31"/>
  <c r="G390" i="31"/>
  <c r="H310" i="31"/>
  <c r="H243" i="31"/>
  <c r="H379" i="31"/>
  <c r="G239" i="31"/>
  <c r="G332" i="31"/>
  <c r="H218" i="31"/>
  <c r="G313" i="31"/>
  <c r="G381" i="31"/>
  <c r="H322" i="31"/>
  <c r="G310" i="31"/>
  <c r="H390" i="31"/>
  <c r="G404" i="31"/>
  <c r="Q8" i="34" l="1"/>
  <c r="Q51" i="34"/>
  <c r="AA13" i="20"/>
  <c r="C814" i="19"/>
  <c r="F814" i="19" s="1"/>
  <c r="O18" i="20"/>
  <c r="C219" i="19"/>
  <c r="F219" i="19" s="1"/>
  <c r="AE26" i="20"/>
  <c r="C1027" i="19"/>
  <c r="F1027" i="19" s="1"/>
  <c r="O4" i="27"/>
  <c r="O204" i="20" s="1"/>
  <c r="C205" i="26"/>
  <c r="F205" i="26" s="1"/>
  <c r="AA15" i="27"/>
  <c r="AA215" i="20" s="1"/>
  <c r="C816" i="26"/>
  <c r="F816" i="26" s="1"/>
  <c r="AA19" i="27"/>
  <c r="AA219" i="20" s="1"/>
  <c r="C820" i="26"/>
  <c r="F820" i="26" s="1"/>
  <c r="N7" i="57"/>
  <c r="N7" i="55"/>
  <c r="W36" i="34"/>
  <c r="B98" i="34"/>
  <c r="B92" i="34"/>
  <c r="B85" i="34"/>
  <c r="B73" i="34"/>
  <c r="B66" i="34"/>
  <c r="B60" i="34"/>
  <c r="BS7" i="47" s="1"/>
  <c r="B53" i="34"/>
  <c r="BL7" i="47" s="1"/>
  <c r="B41" i="34"/>
  <c r="B34" i="34"/>
  <c r="AN7" i="55" s="1"/>
  <c r="B26" i="34"/>
  <c r="B18" i="34"/>
  <c r="S7" i="55" s="1"/>
  <c r="B10" i="34"/>
  <c r="B6" i="34"/>
  <c r="B103" i="34"/>
  <c r="B96" i="34"/>
  <c r="B91" i="34"/>
  <c r="B78" i="34"/>
  <c r="B71" i="34"/>
  <c r="B64" i="34"/>
  <c r="B59" i="34"/>
  <c r="BR7" i="47" s="1"/>
  <c r="B46" i="34"/>
  <c r="BE7" i="57" s="1"/>
  <c r="B39" i="34"/>
  <c r="B32" i="34"/>
  <c r="AL7" i="55" s="1"/>
  <c r="B24" i="34"/>
  <c r="B16" i="34"/>
  <c r="Q7" i="57" s="1"/>
  <c r="B5" i="34"/>
  <c r="F7" i="57" s="1"/>
  <c r="Q1" i="45"/>
  <c r="U1" i="45"/>
  <c r="V8" i="34" s="1"/>
  <c r="M1" i="45"/>
  <c r="J37" i="34" s="1"/>
  <c r="AQ117" i="58" s="1"/>
  <c r="AQ120" i="58" s="1"/>
  <c r="B101" i="34"/>
  <c r="B89" i="34"/>
  <c r="B82" i="34"/>
  <c r="B76" i="34"/>
  <c r="B69" i="34"/>
  <c r="B57" i="34"/>
  <c r="BP7" i="47" s="1"/>
  <c r="B50" i="34"/>
  <c r="BI7" i="47" s="1"/>
  <c r="B44" i="34"/>
  <c r="BC7" i="57" s="1"/>
  <c r="BA105" i="57" s="1"/>
  <c r="B37" i="34"/>
  <c r="B30" i="34"/>
  <c r="AJ7" i="55" s="1"/>
  <c r="B21" i="34"/>
  <c r="B15" i="34"/>
  <c r="K1" i="45"/>
  <c r="O55" i="20"/>
  <c r="B23" i="22"/>
  <c r="B23" i="17" s="1"/>
  <c r="Q7" i="37"/>
  <c r="X7" i="37" s="1"/>
  <c r="Y7" i="37" s="1"/>
  <c r="Z12" i="37"/>
  <c r="S14" i="37"/>
  <c r="AA14" i="37" s="1"/>
  <c r="S24" i="37"/>
  <c r="AA24" i="37" s="1"/>
  <c r="S26" i="37"/>
  <c r="AA26" i="37" s="1"/>
  <c r="S38" i="37"/>
  <c r="AA38" i="37" s="1"/>
  <c r="Q9" i="40"/>
  <c r="X9" i="40" s="1"/>
  <c r="S9" i="40"/>
  <c r="Q26" i="40"/>
  <c r="X26" i="40" s="1"/>
  <c r="S26" i="40"/>
  <c r="AA26" i="40" s="1"/>
  <c r="Q60" i="37"/>
  <c r="X60" i="37" s="1"/>
  <c r="S60" i="37"/>
  <c r="Q14" i="40"/>
  <c r="X14" i="40" s="1"/>
  <c r="S14" i="40"/>
  <c r="AA14" i="40" s="1"/>
  <c r="Q62" i="40"/>
  <c r="X62" i="40" s="1"/>
  <c r="S62" i="40"/>
  <c r="AA62" i="40" s="1"/>
  <c r="S25" i="37"/>
  <c r="AA25" i="37" s="1"/>
  <c r="S55" i="37"/>
  <c r="Q55" i="37"/>
  <c r="X55" i="37" s="1"/>
  <c r="Y55" i="37" s="1"/>
  <c r="S55" i="40"/>
  <c r="AA55" i="40" s="1"/>
  <c r="Q55" i="40"/>
  <c r="Z28" i="37"/>
  <c r="Y28" i="37"/>
  <c r="S29" i="37"/>
  <c r="AA29" i="37" s="1"/>
  <c r="Q31" i="37"/>
  <c r="X31" i="37" s="1"/>
  <c r="Y31" i="37" s="1"/>
  <c r="S35" i="37"/>
  <c r="AA35" i="37" s="1"/>
  <c r="Q8" i="40"/>
  <c r="X8" i="40" s="1"/>
  <c r="S8" i="40"/>
  <c r="AA8" i="40" s="1"/>
  <c r="S20" i="40"/>
  <c r="AA20" i="40" s="1"/>
  <c r="Q20" i="40"/>
  <c r="X20" i="40" s="1"/>
  <c r="Q38" i="40"/>
  <c r="X38" i="40" s="1"/>
  <c r="S38" i="40"/>
  <c r="AA38" i="40" s="1"/>
  <c r="Q12" i="40"/>
  <c r="X12" i="40" s="1"/>
  <c r="S52" i="40"/>
  <c r="AA52" i="40" s="1"/>
  <c r="S46" i="40"/>
  <c r="AA46" i="40" s="1"/>
  <c r="S52" i="37"/>
  <c r="AA52" i="37" s="1"/>
  <c r="S40" i="37"/>
  <c r="AA40" i="37" s="1"/>
  <c r="E199" i="17"/>
  <c r="D199" i="22" s="1"/>
  <c r="E192" i="17"/>
  <c r="D192" i="22" s="1"/>
  <c r="E190" i="17"/>
  <c r="D190" i="22" s="1"/>
  <c r="E173" i="17"/>
  <c r="D173" i="22" s="1"/>
  <c r="E168" i="17"/>
  <c r="D168" i="22" s="1"/>
  <c r="E164" i="17"/>
  <c r="D164" i="22" s="1"/>
  <c r="E162" i="17"/>
  <c r="D162" i="22" s="1"/>
  <c r="E149" i="17"/>
  <c r="D149" i="22" s="1"/>
  <c r="E142" i="17"/>
  <c r="D142" i="22" s="1"/>
  <c r="E141" i="17"/>
  <c r="D141" i="22" s="1"/>
  <c r="E136" i="17"/>
  <c r="D136" i="22" s="1"/>
  <c r="E132" i="17"/>
  <c r="D132" i="22" s="1"/>
  <c r="E130" i="17"/>
  <c r="D130" i="22" s="1"/>
  <c r="E117" i="17"/>
  <c r="D117" i="22" s="1"/>
  <c r="E95" i="17"/>
  <c r="D95" i="22" s="1"/>
  <c r="E92" i="17"/>
  <c r="D92" i="22" s="1"/>
  <c r="E90" i="17"/>
  <c r="D90" i="22" s="1"/>
  <c r="E77" i="17"/>
  <c r="D77" i="22" s="1"/>
  <c r="E72" i="17"/>
  <c r="D72" i="22" s="1"/>
  <c r="E70" i="17"/>
  <c r="D70" i="22" s="1"/>
  <c r="V44" i="17"/>
  <c r="V33" i="17"/>
  <c r="L18" i="17"/>
  <c r="V27" i="17"/>
  <c r="V22" i="17"/>
  <c r="L19" i="17"/>
  <c r="E28" i="17"/>
  <c r="D28" i="22" s="1"/>
  <c r="W43" i="17"/>
  <c r="W33" i="17"/>
  <c r="W17" i="17"/>
  <c r="V10" i="17"/>
  <c r="E66" i="17"/>
  <c r="D66" i="22" s="1"/>
  <c r="E182" i="17"/>
  <c r="D182" i="22" s="1"/>
  <c r="E181" i="17"/>
  <c r="D181" i="22" s="1"/>
  <c r="E159" i="17"/>
  <c r="D159" i="22" s="1"/>
  <c r="E156" i="17"/>
  <c r="D156" i="22" s="1"/>
  <c r="E154" i="17"/>
  <c r="D154" i="22" s="1"/>
  <c r="E127" i="17"/>
  <c r="D127" i="22" s="1"/>
  <c r="E124" i="17"/>
  <c r="D124" i="22" s="1"/>
  <c r="E122" i="17"/>
  <c r="D122" i="22" s="1"/>
  <c r="E109" i="17"/>
  <c r="D109" i="22" s="1"/>
  <c r="E104" i="17"/>
  <c r="D104" i="22" s="1"/>
  <c r="E102" i="17"/>
  <c r="D102" i="22" s="1"/>
  <c r="E100" i="17"/>
  <c r="D100" i="22" s="1"/>
  <c r="E98" i="17"/>
  <c r="D98" i="22" s="1"/>
  <c r="E85" i="17"/>
  <c r="D85" i="22" s="1"/>
  <c r="L40" i="17"/>
  <c r="V37" i="17"/>
  <c r="L34" i="17"/>
  <c r="V32" i="17"/>
  <c r="L29" i="17"/>
  <c r="Q4" i="37"/>
  <c r="X4" i="37" s="1"/>
  <c r="W41" i="17"/>
  <c r="W27" i="17"/>
  <c r="BY10" i="40"/>
  <c r="BZ10" i="40" s="1"/>
  <c r="BY28" i="40"/>
  <c r="BZ28" i="40" s="1"/>
  <c r="BY34" i="40"/>
  <c r="BZ34" i="40" s="1"/>
  <c r="BY40" i="40"/>
  <c r="BZ40" i="40" s="1"/>
  <c r="BY16" i="37"/>
  <c r="BZ16" i="37" s="1"/>
  <c r="BY28" i="37"/>
  <c r="BZ28" i="37" s="1"/>
  <c r="BY34" i="37"/>
  <c r="BZ34" i="37" s="1"/>
  <c r="BY40" i="37"/>
  <c r="BZ40" i="37" s="1"/>
  <c r="BY46" i="37"/>
  <c r="BZ46" i="37" s="1"/>
  <c r="E16" i="17"/>
  <c r="D16" i="22" s="1"/>
  <c r="E35" i="17"/>
  <c r="D35" i="22" s="1"/>
  <c r="E50" i="17"/>
  <c r="D50" i="22" s="1"/>
  <c r="E51" i="17"/>
  <c r="D51" i="22" s="1"/>
  <c r="E18" i="17"/>
  <c r="D18" i="22" s="1"/>
  <c r="E27" i="17"/>
  <c r="D27" i="22" s="1"/>
  <c r="E29" i="17"/>
  <c r="D29" i="22" s="1"/>
  <c r="E38" i="17"/>
  <c r="D38" i="22" s="1"/>
  <c r="E39" i="17"/>
  <c r="D39" i="22" s="1"/>
  <c r="E41" i="17"/>
  <c r="D41" i="22" s="1"/>
  <c r="E55" i="17"/>
  <c r="D55" i="22" s="1"/>
  <c r="E56" i="17"/>
  <c r="D56" i="22" s="1"/>
  <c r="E17" i="17"/>
  <c r="D17" i="22" s="1"/>
  <c r="E31" i="17"/>
  <c r="D31" i="22" s="1"/>
  <c r="E45" i="17"/>
  <c r="D45" i="22" s="1"/>
  <c r="F3" i="5"/>
  <c r="P1" i="45"/>
  <c r="B99" i="34"/>
  <c r="B97" i="34"/>
  <c r="B90" i="34"/>
  <c r="B88" i="34"/>
  <c r="B83" i="34"/>
  <c r="B81" i="34"/>
  <c r="B74" i="34"/>
  <c r="B72" i="34"/>
  <c r="B67" i="34"/>
  <c r="B65" i="34"/>
  <c r="F59" i="34"/>
  <c r="B58" i="34"/>
  <c r="BQ7" i="47" s="1"/>
  <c r="B56" i="34"/>
  <c r="BO7" i="47" s="1"/>
  <c r="B51" i="34"/>
  <c r="BJ7" i="47" s="1"/>
  <c r="B49" i="34"/>
  <c r="BH7" i="47" s="1"/>
  <c r="F43" i="34"/>
  <c r="B42" i="34"/>
  <c r="AV7" i="55" s="1"/>
  <c r="B40" i="34"/>
  <c r="B35" i="34"/>
  <c r="B33" i="34"/>
  <c r="B31" i="34"/>
  <c r="B29" i="34"/>
  <c r="AI7" i="57" s="1"/>
  <c r="B27" i="34"/>
  <c r="AG7" i="57" s="1"/>
  <c r="B25" i="34"/>
  <c r="AE7" i="57" s="1"/>
  <c r="B23" i="34"/>
  <c r="X7" i="57" s="1"/>
  <c r="B20" i="34"/>
  <c r="F14" i="34"/>
  <c r="B12" i="34"/>
  <c r="M7" i="57" s="1"/>
  <c r="B9" i="34"/>
  <c r="H1" i="45"/>
  <c r="B4" i="34"/>
  <c r="B32" i="22"/>
  <c r="B32" i="17" s="1"/>
  <c r="N1" i="45"/>
  <c r="K10" i="34" s="1"/>
  <c r="B102" i="34"/>
  <c r="B100" i="34"/>
  <c r="B95" i="34"/>
  <c r="B93" i="34"/>
  <c r="F87" i="34"/>
  <c r="B86" i="34"/>
  <c r="B84" i="34"/>
  <c r="B79" i="34"/>
  <c r="B77" i="34"/>
  <c r="F71" i="34"/>
  <c r="B70" i="34"/>
  <c r="B68" i="34"/>
  <c r="B63" i="34"/>
  <c r="BV7" i="47" s="1"/>
  <c r="B61" i="34"/>
  <c r="BT7" i="47" s="1"/>
  <c r="F55" i="34"/>
  <c r="B54" i="34"/>
  <c r="BM7" i="47" s="1"/>
  <c r="B52" i="34"/>
  <c r="BK7" i="47" s="1"/>
  <c r="B47" i="34"/>
  <c r="BF7" i="57" s="1"/>
  <c r="B45" i="34"/>
  <c r="BD7" i="55" s="1"/>
  <c r="B38" i="34"/>
  <c r="AR7" i="57" s="1"/>
  <c r="B36" i="34"/>
  <c r="B22" i="34"/>
  <c r="B17" i="34"/>
  <c r="B14" i="34"/>
  <c r="O7" i="55" s="1"/>
  <c r="B11" i="34"/>
  <c r="L7" i="55" s="1"/>
  <c r="B8" i="34"/>
  <c r="E10" i="17"/>
  <c r="D10" i="22" s="1"/>
  <c r="W33" i="34"/>
  <c r="Q42" i="34"/>
  <c r="W22" i="34"/>
  <c r="Q22" i="34"/>
  <c r="W14" i="34"/>
  <c r="Q19" i="34"/>
  <c r="F3" i="56"/>
  <c r="F3" i="57"/>
  <c r="F3" i="52"/>
  <c r="AE3" i="52" s="1"/>
  <c r="K67" i="34"/>
  <c r="V23" i="34"/>
  <c r="K99" i="34"/>
  <c r="K95" i="34"/>
  <c r="K58" i="34"/>
  <c r="F100" i="34"/>
  <c r="F96" i="34"/>
  <c r="F92" i="34"/>
  <c r="F84" i="34"/>
  <c r="F80" i="34"/>
  <c r="F76" i="34"/>
  <c r="F68" i="34"/>
  <c r="F64" i="34"/>
  <c r="F60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F425" i="19" s="1"/>
  <c r="C616" i="26"/>
  <c r="F616" i="26" s="1"/>
  <c r="S32" i="20"/>
  <c r="AI7" i="47"/>
  <c r="F7" i="47"/>
  <c r="W2" i="20"/>
  <c r="S16" i="20"/>
  <c r="W17" i="20"/>
  <c r="O31" i="20"/>
  <c r="W19" i="27"/>
  <c r="W219" i="20" s="1"/>
  <c r="AE25" i="27"/>
  <c r="AE225" i="20" s="1"/>
  <c r="M7" i="55"/>
  <c r="S106" i="27"/>
  <c r="S306" i="20" s="1"/>
  <c r="C835" i="19"/>
  <c r="F835" i="19" s="1"/>
  <c r="C831" i="19"/>
  <c r="F831" i="19" s="1"/>
  <c r="C827" i="19"/>
  <c r="F827" i="19" s="1"/>
  <c r="C819" i="19"/>
  <c r="F819" i="19" s="1"/>
  <c r="C815" i="19"/>
  <c r="F815" i="19" s="1"/>
  <c r="C427" i="26"/>
  <c r="F427" i="26" s="1"/>
  <c r="C423" i="26"/>
  <c r="F423" i="26" s="1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S152" i="27"/>
  <c r="S352" i="20" s="1"/>
  <c r="S128" i="27"/>
  <c r="S328" i="20" s="1"/>
  <c r="AE121" i="27"/>
  <c r="AE321" i="20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F437" i="19" s="1"/>
  <c r="C1018" i="26"/>
  <c r="F1018" i="26" s="1"/>
  <c r="C1014" i="26"/>
  <c r="F1014" i="26" s="1"/>
  <c r="C411" i="26"/>
  <c r="F411" i="26" s="1"/>
  <c r="AN7" i="47"/>
  <c r="AR7" i="47"/>
  <c r="AV7" i="47"/>
  <c r="T7" i="47"/>
  <c r="W25" i="20"/>
  <c r="S2" i="27"/>
  <c r="S202" i="20" s="1"/>
  <c r="AA4" i="27"/>
  <c r="AA204" i="20" s="1"/>
  <c r="S18" i="27"/>
  <c r="S218" i="20" s="1"/>
  <c r="O21" i="27"/>
  <c r="O221" i="20" s="1"/>
  <c r="O25" i="27"/>
  <c r="O225" i="20" s="1"/>
  <c r="X7" i="55"/>
  <c r="C634" i="19"/>
  <c r="F634" i="19" s="1"/>
  <c r="C630" i="19"/>
  <c r="F630" i="19" s="1"/>
  <c r="C622" i="19"/>
  <c r="F622" i="19" s="1"/>
  <c r="C614" i="19"/>
  <c r="F614" i="19" s="1"/>
  <c r="C610" i="19"/>
  <c r="F610" i="19" s="1"/>
  <c r="C408" i="19"/>
  <c r="F408" i="19" s="1"/>
  <c r="C404" i="19"/>
  <c r="F404" i="19" s="1"/>
  <c r="C224" i="19"/>
  <c r="F224" i="19" s="1"/>
  <c r="C212" i="19"/>
  <c r="F212" i="19" s="1"/>
  <c r="C1022" i="26"/>
  <c r="F1022" i="26" s="1"/>
  <c r="C624" i="26"/>
  <c r="F624" i="26" s="1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C1161" i="19"/>
  <c r="AE160" i="20"/>
  <c r="C735" i="19"/>
  <c r="F735" i="19" s="1"/>
  <c r="W134" i="20"/>
  <c r="C532" i="19"/>
  <c r="F532" i="19" s="1"/>
  <c r="S131" i="20"/>
  <c r="C715" i="19"/>
  <c r="F715" i="19" s="1"/>
  <c r="W114" i="20"/>
  <c r="C480" i="19"/>
  <c r="F480" i="19" s="1"/>
  <c r="S79" i="20"/>
  <c r="C655" i="19"/>
  <c r="F655" i="19" s="1"/>
  <c r="W54" i="20"/>
  <c r="C801" i="26"/>
  <c r="F801" i="26" s="1"/>
  <c r="W200" i="27"/>
  <c r="W400" i="20" s="1"/>
  <c r="C1000" i="26"/>
  <c r="F1000" i="26" s="1"/>
  <c r="AA199" i="27"/>
  <c r="AA399" i="20" s="1"/>
  <c r="C399" i="26"/>
  <c r="F399" i="26" s="1"/>
  <c r="O198" i="27"/>
  <c r="O398" i="20" s="1"/>
  <c r="C996" i="26"/>
  <c r="F996" i="26" s="1"/>
  <c r="AA195" i="27"/>
  <c r="AA395" i="20" s="1"/>
  <c r="C1195" i="26"/>
  <c r="AE194" i="27"/>
  <c r="AE394" i="20" s="1"/>
  <c r="C395" i="26"/>
  <c r="F395" i="26" s="1"/>
  <c r="O194" i="27"/>
  <c r="O394" i="20" s="1"/>
  <c r="C594" i="26"/>
  <c r="F594" i="26" s="1"/>
  <c r="S193" i="27"/>
  <c r="S393" i="20" s="1"/>
  <c r="C793" i="26"/>
  <c r="F793" i="26" s="1"/>
  <c r="W192" i="27"/>
  <c r="W392" i="20" s="1"/>
  <c r="C789" i="26"/>
  <c r="F789" i="26" s="1"/>
  <c r="W188" i="27"/>
  <c r="W388" i="20" s="1"/>
  <c r="C988" i="26"/>
  <c r="F988" i="26" s="1"/>
  <c r="AA187" i="27"/>
  <c r="AA387" i="20" s="1"/>
  <c r="C1187" i="26"/>
  <c r="AE186" i="27"/>
  <c r="AE386" i="20" s="1"/>
  <c r="C387" i="26"/>
  <c r="F387" i="26" s="1"/>
  <c r="O186" i="27"/>
  <c r="O386" i="20" s="1"/>
  <c r="C586" i="26"/>
  <c r="F586" i="26" s="1"/>
  <c r="S185" i="27"/>
  <c r="S385" i="20" s="1"/>
  <c r="C1183" i="26"/>
  <c r="F1183" i="26" s="1"/>
  <c r="AE182" i="27"/>
  <c r="AE382" i="20" s="1"/>
  <c r="C582" i="26"/>
  <c r="F582" i="26" s="1"/>
  <c r="S181" i="27"/>
  <c r="S381" i="20" s="1"/>
  <c r="C781" i="26"/>
  <c r="F781" i="26" s="1"/>
  <c r="W180" i="27"/>
  <c r="W380" i="20" s="1"/>
  <c r="C976" i="26"/>
  <c r="F976" i="26" s="1"/>
  <c r="AA175" i="27"/>
  <c r="AA375" i="20" s="1"/>
  <c r="C1175" i="26"/>
  <c r="F1175" i="26" s="1"/>
  <c r="AE174" i="27"/>
  <c r="AE374" i="20" s="1"/>
  <c r="C375" i="26"/>
  <c r="F375" i="26" s="1"/>
  <c r="O174" i="27"/>
  <c r="O374" i="20" s="1"/>
  <c r="C574" i="26"/>
  <c r="F574" i="26" s="1"/>
  <c r="S173" i="27"/>
  <c r="S373" i="20" s="1"/>
  <c r="C1171" i="26"/>
  <c r="AE170" i="27"/>
  <c r="AE370" i="20" s="1"/>
  <c r="C570" i="26"/>
  <c r="F570" i="26" s="1"/>
  <c r="S169" i="27"/>
  <c r="S369" i="20" s="1"/>
  <c r="C769" i="26"/>
  <c r="F769" i="26" s="1"/>
  <c r="W168" i="27"/>
  <c r="W368" i="20" s="1"/>
  <c r="C765" i="26"/>
  <c r="F765" i="26" s="1"/>
  <c r="W164" i="27"/>
  <c r="W364" i="20" s="1"/>
  <c r="C964" i="26"/>
  <c r="F964" i="26" s="1"/>
  <c r="AA163" i="27"/>
  <c r="AA363" i="20" s="1"/>
  <c r="C363" i="26"/>
  <c r="F363" i="26" s="1"/>
  <c r="O162" i="27"/>
  <c r="O362" i="20" s="1"/>
  <c r="C1159" i="26"/>
  <c r="F1159" i="26" s="1"/>
  <c r="AE158" i="27"/>
  <c r="AE358" i="20" s="1"/>
  <c r="C558" i="26"/>
  <c r="F558" i="26" s="1"/>
  <c r="S157" i="27"/>
  <c r="S357" i="20" s="1"/>
  <c r="C757" i="26"/>
  <c r="F757" i="26" s="1"/>
  <c r="W156" i="27"/>
  <c r="W356" i="20" s="1"/>
  <c r="C355" i="26"/>
  <c r="F355" i="26" s="1"/>
  <c r="O154" i="27"/>
  <c r="O354" i="20" s="1"/>
  <c r="C554" i="26"/>
  <c r="F554" i="26" s="1"/>
  <c r="S153" i="27"/>
  <c r="S353" i="20" s="1"/>
  <c r="C753" i="26"/>
  <c r="F753" i="26" s="1"/>
  <c r="W152" i="27"/>
  <c r="W352" i="20" s="1"/>
  <c r="C952" i="26"/>
  <c r="F952" i="26" s="1"/>
  <c r="AA151" i="27"/>
  <c r="AA351" i="20" s="1"/>
  <c r="C1151" i="26"/>
  <c r="F1151" i="26" s="1"/>
  <c r="AE150" i="27"/>
  <c r="AE350" i="20" s="1"/>
  <c r="C351" i="26"/>
  <c r="F351" i="26" s="1"/>
  <c r="O150" i="27"/>
  <c r="O350" i="20" s="1"/>
  <c r="C550" i="26"/>
  <c r="F550" i="26" s="1"/>
  <c r="S149" i="27"/>
  <c r="S349" i="20" s="1"/>
  <c r="C749" i="26"/>
  <c r="F749" i="26" s="1"/>
  <c r="W148" i="27"/>
  <c r="W348" i="20" s="1"/>
  <c r="C347" i="26"/>
  <c r="F347" i="26" s="1"/>
  <c r="O146" i="27"/>
  <c r="O346" i="20" s="1"/>
  <c r="C741" i="26"/>
  <c r="F741" i="26" s="1"/>
  <c r="W140" i="27"/>
  <c r="W340" i="20" s="1"/>
  <c r="C940" i="26"/>
  <c r="F940" i="26" s="1"/>
  <c r="AA139" i="27"/>
  <c r="AA339" i="20" s="1"/>
  <c r="C339" i="26"/>
  <c r="F339" i="26" s="1"/>
  <c r="O138" i="27"/>
  <c r="O338" i="20" s="1"/>
  <c r="C936" i="26"/>
  <c r="F936" i="26" s="1"/>
  <c r="AA135" i="27"/>
  <c r="AA335" i="20" s="1"/>
  <c r="C1135" i="26"/>
  <c r="F1135" i="26" s="1"/>
  <c r="AE134" i="27"/>
  <c r="AE334" i="20" s="1"/>
  <c r="C335" i="26"/>
  <c r="F335" i="26" s="1"/>
  <c r="O134" i="27"/>
  <c r="O334" i="20" s="1"/>
  <c r="C534" i="26"/>
  <c r="F534" i="26" s="1"/>
  <c r="S133" i="27"/>
  <c r="S333" i="20" s="1"/>
  <c r="C733" i="26"/>
  <c r="F733" i="26" s="1"/>
  <c r="W132" i="27"/>
  <c r="W332" i="20" s="1"/>
  <c r="C729" i="26"/>
  <c r="F729" i="26" s="1"/>
  <c r="W128" i="27"/>
  <c r="W328" i="20" s="1"/>
  <c r="C928" i="26"/>
  <c r="F928" i="26" s="1"/>
  <c r="AA127" i="27"/>
  <c r="AA327" i="20" s="1"/>
  <c r="C1127" i="26"/>
  <c r="F1127" i="26" s="1"/>
  <c r="AE126" i="27"/>
  <c r="AE326" i="20" s="1"/>
  <c r="C327" i="26"/>
  <c r="F327" i="26" s="1"/>
  <c r="O126" i="27"/>
  <c r="O326" i="20" s="1"/>
  <c r="C526" i="26"/>
  <c r="F526" i="26" s="1"/>
  <c r="S125" i="27"/>
  <c r="S325" i="20" s="1"/>
  <c r="C522" i="26"/>
  <c r="F522" i="26" s="1"/>
  <c r="S121" i="27"/>
  <c r="S321" i="20" s="1"/>
  <c r="C1119" i="26"/>
  <c r="F1119" i="26" s="1"/>
  <c r="AE118" i="27"/>
  <c r="AE318" i="20" s="1"/>
  <c r="C319" i="26"/>
  <c r="F319" i="26" s="1"/>
  <c r="O118" i="27"/>
  <c r="O318" i="20" s="1"/>
  <c r="C916" i="26"/>
  <c r="F916" i="26" s="1"/>
  <c r="AA115" i="27"/>
  <c r="AA315" i="20" s="1"/>
  <c r="C1115" i="26"/>
  <c r="AE114" i="27"/>
  <c r="AE314" i="20" s="1"/>
  <c r="C315" i="26"/>
  <c r="F315" i="26" s="1"/>
  <c r="O114" i="27"/>
  <c r="O314" i="20" s="1"/>
  <c r="C514" i="26"/>
  <c r="F514" i="26" s="1"/>
  <c r="S113" i="27"/>
  <c r="S313" i="20" s="1"/>
  <c r="C713" i="26"/>
  <c r="F713" i="26" s="1"/>
  <c r="W112" i="27"/>
  <c r="W312" i="20" s="1"/>
  <c r="C912" i="26"/>
  <c r="F912" i="26" s="1"/>
  <c r="AA111" i="27"/>
  <c r="AA311" i="20" s="1"/>
  <c r="C311" i="26"/>
  <c r="F311" i="26" s="1"/>
  <c r="O110" i="27"/>
  <c r="O310" i="20" s="1"/>
  <c r="C1107" i="26"/>
  <c r="F1107" i="26" s="1"/>
  <c r="AE106" i="27"/>
  <c r="AE306" i="20" s="1"/>
  <c r="C701" i="26"/>
  <c r="F701" i="26" s="1"/>
  <c r="W100" i="27"/>
  <c r="W300" i="20" s="1"/>
  <c r="C900" i="26"/>
  <c r="F900" i="26" s="1"/>
  <c r="AA99" i="27"/>
  <c r="AA299" i="20" s="1"/>
  <c r="C1099" i="26"/>
  <c r="AE98" i="27"/>
  <c r="AE298" i="20" s="1"/>
  <c r="C299" i="26"/>
  <c r="F299" i="26" s="1"/>
  <c r="O98" i="27"/>
  <c r="O298" i="20" s="1"/>
  <c r="C498" i="26"/>
  <c r="F498" i="26" s="1"/>
  <c r="S97" i="27"/>
  <c r="S297" i="20" s="1"/>
  <c r="C1095" i="26"/>
  <c r="F1095" i="26" s="1"/>
  <c r="AE94" i="27"/>
  <c r="AE294" i="20" s="1"/>
  <c r="C693" i="26"/>
  <c r="F693" i="26" s="1"/>
  <c r="W92" i="27"/>
  <c r="W292" i="20" s="1"/>
  <c r="C291" i="26"/>
  <c r="F291" i="26" s="1"/>
  <c r="O90" i="27"/>
  <c r="O290" i="20" s="1"/>
  <c r="C490" i="26"/>
  <c r="F490" i="26" s="1"/>
  <c r="S89" i="27"/>
  <c r="S289" i="20" s="1"/>
  <c r="C689" i="26"/>
  <c r="F689" i="26" s="1"/>
  <c r="W88" i="27"/>
  <c r="W288" i="20" s="1"/>
  <c r="C283" i="26"/>
  <c r="F283" i="26" s="1"/>
  <c r="O82" i="27"/>
  <c r="O282" i="20" s="1"/>
  <c r="C482" i="26"/>
  <c r="F482" i="26" s="1"/>
  <c r="S81" i="27"/>
  <c r="S281" i="20" s="1"/>
  <c r="C681" i="26"/>
  <c r="F681" i="26" s="1"/>
  <c r="W80" i="27"/>
  <c r="W280" i="20" s="1"/>
  <c r="C279" i="26"/>
  <c r="O78" i="27"/>
  <c r="O278" i="20" s="1"/>
  <c r="C1075" i="26"/>
  <c r="AE74" i="27"/>
  <c r="AE274" i="20" s="1"/>
  <c r="C474" i="26"/>
  <c r="F474" i="26" s="1"/>
  <c r="S73" i="27"/>
  <c r="S273" i="20" s="1"/>
  <c r="C673" i="26"/>
  <c r="F673" i="26" s="1"/>
  <c r="W72" i="27"/>
  <c r="W272" i="20" s="1"/>
  <c r="C271" i="26"/>
  <c r="O70" i="27"/>
  <c r="O270" i="20" s="1"/>
  <c r="C470" i="26"/>
  <c r="F470" i="26" s="1"/>
  <c r="S69" i="27"/>
  <c r="S269" i="20" s="1"/>
  <c r="C1067" i="26"/>
  <c r="F1067" i="26" s="1"/>
  <c r="AE66" i="27"/>
  <c r="AE266" i="20" s="1"/>
  <c r="C267" i="26"/>
  <c r="F267" i="26" s="1"/>
  <c r="O66" i="27"/>
  <c r="O266" i="20" s="1"/>
  <c r="C466" i="26"/>
  <c r="F466" i="26" s="1"/>
  <c r="S65" i="27"/>
  <c r="S265" i="20" s="1"/>
  <c r="C665" i="26"/>
  <c r="F665" i="26" s="1"/>
  <c r="W64" i="27"/>
  <c r="W264" i="20" s="1"/>
  <c r="C263" i="26"/>
  <c r="O62" i="27"/>
  <c r="O262" i="20" s="1"/>
  <c r="C1059" i="26"/>
  <c r="AE58" i="27"/>
  <c r="AE258" i="20" s="1"/>
  <c r="C458" i="26"/>
  <c r="F458" i="26" s="1"/>
  <c r="S57" i="27"/>
  <c r="S257" i="20" s="1"/>
  <c r="C657" i="26"/>
  <c r="F657" i="26" s="1"/>
  <c r="W56" i="27"/>
  <c r="W256" i="20" s="1"/>
  <c r="C255" i="26"/>
  <c r="F255" i="26" s="1"/>
  <c r="O54" i="27"/>
  <c r="O254" i="20" s="1"/>
  <c r="C454" i="26"/>
  <c r="F454" i="26" s="1"/>
  <c r="S53" i="27"/>
  <c r="S253" i="20" s="1"/>
  <c r="C653" i="26"/>
  <c r="F653" i="26" s="1"/>
  <c r="W52" i="27"/>
  <c r="W252" i="20" s="1"/>
  <c r="C559" i="19"/>
  <c r="F559" i="19" s="1"/>
  <c r="S158" i="20"/>
  <c r="C1156" i="19"/>
  <c r="AE155" i="20"/>
  <c r="C300" i="19"/>
  <c r="F300" i="19" s="1"/>
  <c r="O99" i="20"/>
  <c r="C698" i="19"/>
  <c r="F698" i="19" s="1"/>
  <c r="W97" i="20"/>
  <c r="C495" i="19"/>
  <c r="F495" i="19" s="1"/>
  <c r="S94" i="20"/>
  <c r="C288" i="19"/>
  <c r="F288" i="19" s="1"/>
  <c r="O87" i="20"/>
  <c r="C1060" i="19"/>
  <c r="AE59" i="20"/>
  <c r="C378" i="26"/>
  <c r="F378" i="26" s="1"/>
  <c r="O177" i="27"/>
  <c r="O377" i="20" s="1"/>
  <c r="C362" i="26"/>
  <c r="F362" i="26" s="1"/>
  <c r="O161" i="27"/>
  <c r="O361" i="20" s="1"/>
  <c r="C955" i="26"/>
  <c r="F955" i="26" s="1"/>
  <c r="AA154" i="27"/>
  <c r="AA354" i="20" s="1"/>
  <c r="C947" i="26"/>
  <c r="F947" i="26" s="1"/>
  <c r="AA146" i="27"/>
  <c r="AA346" i="20" s="1"/>
  <c r="C346" i="26"/>
  <c r="F346" i="26" s="1"/>
  <c r="O145" i="27"/>
  <c r="O345" i="20" s="1"/>
  <c r="C545" i="26"/>
  <c r="F545" i="26" s="1"/>
  <c r="S144" i="27"/>
  <c r="S344" i="20" s="1"/>
  <c r="C306" i="26"/>
  <c r="F306" i="26" s="1"/>
  <c r="O105" i="27"/>
  <c r="O305" i="20" s="1"/>
  <c r="C505" i="26"/>
  <c r="F505" i="26" s="1"/>
  <c r="S104" i="27"/>
  <c r="S304" i="20" s="1"/>
  <c r="W87" i="27"/>
  <c r="W287" i="20" s="1"/>
  <c r="W79" i="27"/>
  <c r="W279" i="20" s="1"/>
  <c r="AE69" i="27"/>
  <c r="AE269" i="20" s="1"/>
  <c r="T7" i="55"/>
  <c r="J7" i="55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B13" i="17" s="1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E2" i="36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G59" i="58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D38" i="34"/>
  <c r="AR59" i="55" s="1"/>
  <c r="D39" i="34"/>
  <c r="AS59" i="55" s="1"/>
  <c r="D40" i="34"/>
  <c r="AT59" i="55" s="1"/>
  <c r="D41" i="34"/>
  <c r="D42" i="34"/>
  <c r="AV59" i="55" s="1"/>
  <c r="D43" i="34"/>
  <c r="AW59" i="55" s="1"/>
  <c r="D44" i="34"/>
  <c r="BC59" i="57" s="1"/>
  <c r="D45" i="34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D58" i="34"/>
  <c r="BQ59" i="57" s="1"/>
  <c r="D59" i="34"/>
  <c r="D60" i="34"/>
  <c r="BS59" i="55" s="1"/>
  <c r="D61" i="34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6" s="1"/>
  <c r="I118" i="56" s="1"/>
  <c r="J10" i="34"/>
  <c r="K117" i="56" s="1"/>
  <c r="K120" i="56" s="1"/>
  <c r="J14" i="34"/>
  <c r="O117" i="56" s="1"/>
  <c r="J19" i="34"/>
  <c r="T117" i="58" s="1"/>
  <c r="T118" i="58" s="1"/>
  <c r="J21" i="34"/>
  <c r="V117" i="58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F11" i="34"/>
  <c r="AF4" i="29" s="1"/>
  <c r="AX4" i="29" s="1"/>
  <c r="F12" i="34"/>
  <c r="F18" i="34"/>
  <c r="F10" i="34"/>
  <c r="F16" i="34"/>
  <c r="F17" i="34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F1189" i="26" s="1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C92" i="36" s="1"/>
  <c r="C32" i="38"/>
  <c r="F28" i="38"/>
  <c r="F88" i="36" s="1"/>
  <c r="C28" i="38"/>
  <c r="K84" i="36"/>
  <c r="C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N4" i="38"/>
  <c r="N64" i="36" s="1"/>
  <c r="P64" i="36" s="1"/>
  <c r="F4" i="38"/>
  <c r="F64" i="36" s="1"/>
  <c r="C1196" i="19"/>
  <c r="F1196" i="19" s="1"/>
  <c r="AE195" i="20"/>
  <c r="C396" i="19"/>
  <c r="F396" i="19" s="1"/>
  <c r="O195" i="20"/>
  <c r="C392" i="19"/>
  <c r="F392" i="19" s="1"/>
  <c r="O191" i="20"/>
  <c r="C989" i="19"/>
  <c r="F989" i="19" s="1"/>
  <c r="AA188" i="20"/>
  <c r="C587" i="19"/>
  <c r="F587" i="19" s="1"/>
  <c r="S186" i="20"/>
  <c r="C384" i="19"/>
  <c r="F384" i="19" s="1"/>
  <c r="O183" i="20"/>
  <c r="C583" i="19"/>
  <c r="F583" i="19" s="1"/>
  <c r="S182" i="20"/>
  <c r="C981" i="19"/>
  <c r="F981" i="19" s="1"/>
  <c r="AA180" i="20"/>
  <c r="C380" i="19"/>
  <c r="F380" i="19" s="1"/>
  <c r="O179" i="20"/>
  <c r="C1172" i="19"/>
  <c r="F1172" i="19" s="1"/>
  <c r="AE171" i="20"/>
  <c r="C372" i="19"/>
  <c r="F372" i="19" s="1"/>
  <c r="O171" i="20"/>
  <c r="C364" i="19"/>
  <c r="F364" i="19" s="1"/>
  <c r="O163" i="20"/>
  <c r="C563" i="19"/>
  <c r="F563" i="19" s="1"/>
  <c r="S162" i="20"/>
  <c r="C360" i="19"/>
  <c r="F360" i="19" s="1"/>
  <c r="O159" i="20"/>
  <c r="C352" i="19"/>
  <c r="F352" i="19" s="1"/>
  <c r="O151" i="20"/>
  <c r="C348" i="19"/>
  <c r="F348" i="19" s="1"/>
  <c r="O147" i="20"/>
  <c r="C547" i="19"/>
  <c r="F547" i="19" s="1"/>
  <c r="S146" i="20"/>
  <c r="C340" i="19"/>
  <c r="F340" i="19" s="1"/>
  <c r="O139" i="20"/>
  <c r="C535" i="19"/>
  <c r="F535" i="19" s="1"/>
  <c r="S134" i="20"/>
  <c r="C734" i="19"/>
  <c r="F734" i="19" s="1"/>
  <c r="W133" i="20"/>
  <c r="C332" i="19"/>
  <c r="F332" i="19" s="1"/>
  <c r="O131" i="20"/>
  <c r="C328" i="19"/>
  <c r="F328" i="19" s="1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F597" i="19" s="1"/>
  <c r="S196" i="20"/>
  <c r="C796" i="19"/>
  <c r="W195" i="20"/>
  <c r="C1186" i="19"/>
  <c r="F1186" i="19" s="1"/>
  <c r="AE185" i="20"/>
  <c r="C975" i="19"/>
  <c r="AA174" i="20"/>
  <c r="C573" i="19"/>
  <c r="F573" i="19" s="1"/>
  <c r="S172" i="20"/>
  <c r="C971" i="19"/>
  <c r="AA170" i="20"/>
  <c r="C1162" i="19"/>
  <c r="AE161" i="20"/>
  <c r="C362" i="19"/>
  <c r="F362" i="19" s="1"/>
  <c r="O161" i="20"/>
  <c r="C1146" i="19"/>
  <c r="AE145" i="20"/>
  <c r="C541" i="19"/>
  <c r="F541" i="19" s="1"/>
  <c r="S140" i="20"/>
  <c r="C338" i="19"/>
  <c r="F338" i="19" s="1"/>
  <c r="O137" i="20"/>
  <c r="C704" i="19"/>
  <c r="F704" i="19" s="1"/>
  <c r="W103" i="20"/>
  <c r="C688" i="19"/>
  <c r="F688" i="19" s="1"/>
  <c r="W87" i="20"/>
  <c r="C680" i="19"/>
  <c r="F680" i="19" s="1"/>
  <c r="W79" i="20"/>
  <c r="C1078" i="19"/>
  <c r="AE77" i="20"/>
  <c r="C274" i="19"/>
  <c r="F274" i="19" s="1"/>
  <c r="O73" i="20"/>
  <c r="C469" i="19"/>
  <c r="F469" i="19" s="1"/>
  <c r="S68" i="20"/>
  <c r="C1066" i="19"/>
  <c r="F1066" i="19" s="1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W186" i="20"/>
  <c r="C970" i="19"/>
  <c r="F970" i="19" s="1"/>
  <c r="AA169" i="20"/>
  <c r="C369" i="19"/>
  <c r="F369" i="19" s="1"/>
  <c r="O168" i="20"/>
  <c r="C743" i="19"/>
  <c r="F743" i="19" s="1"/>
  <c r="W142" i="20"/>
  <c r="C723" i="19"/>
  <c r="F723" i="19" s="1"/>
  <c r="W122" i="20"/>
  <c r="C918" i="19"/>
  <c r="F918" i="19" s="1"/>
  <c r="AA117" i="20"/>
  <c r="C671" i="19"/>
  <c r="F671" i="19" s="1"/>
  <c r="W70" i="20"/>
  <c r="C663" i="19"/>
  <c r="F663" i="19" s="1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F3" i="36"/>
  <c r="H117" i="56"/>
  <c r="H118" i="56" s="1"/>
  <c r="S188" i="27"/>
  <c r="S388" i="20" s="1"/>
  <c r="AA106" i="27"/>
  <c r="AA306" i="20" s="1"/>
  <c r="AG7" i="55"/>
  <c r="AQ7" i="55"/>
  <c r="AW7" i="55"/>
  <c r="F7" i="55"/>
  <c r="AH7" i="55"/>
  <c r="AM7" i="55"/>
  <c r="AS7" i="55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L4" i="4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F389" i="26" s="1"/>
  <c r="O188" i="27"/>
  <c r="O388" i="20" s="1"/>
  <c r="AA174" i="27"/>
  <c r="AA374" i="20" s="1"/>
  <c r="W123" i="27"/>
  <c r="W323" i="20" s="1"/>
  <c r="W98" i="27"/>
  <c r="W298" i="20" s="1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F1181" i="19" s="1"/>
  <c r="AE180" i="20"/>
  <c r="C1157" i="19"/>
  <c r="AE156" i="20"/>
  <c r="C676" i="26"/>
  <c r="F676" i="26" s="1"/>
  <c r="W75" i="27"/>
  <c r="W275" i="20" s="1"/>
  <c r="C660" i="26"/>
  <c r="F660" i="26" s="1"/>
  <c r="W59" i="27"/>
  <c r="W259" i="20" s="1"/>
  <c r="C274" i="26"/>
  <c r="F274" i="26" s="1"/>
  <c r="O73" i="27"/>
  <c r="O273" i="20" s="1"/>
  <c r="AB10" i="40"/>
  <c r="L10" i="40"/>
  <c r="C337" i="19"/>
  <c r="F337" i="19" s="1"/>
  <c r="O136" i="20"/>
  <c r="C325" i="19"/>
  <c r="F325" i="19" s="1"/>
  <c r="O124" i="20"/>
  <c r="C293" i="19"/>
  <c r="F293" i="19" s="1"/>
  <c r="O92" i="20"/>
  <c r="C707" i="26"/>
  <c r="F707" i="26" s="1"/>
  <c r="W106" i="27"/>
  <c r="W306" i="20" s="1"/>
  <c r="C381" i="26"/>
  <c r="F381" i="26" s="1"/>
  <c r="O180" i="27"/>
  <c r="O380" i="20" s="1"/>
  <c r="C365" i="26"/>
  <c r="F365" i="26" s="1"/>
  <c r="O164" i="27"/>
  <c r="O364" i="20" s="1"/>
  <c r="C353" i="26"/>
  <c r="F353" i="26" s="1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F591" i="19" s="1"/>
  <c r="S190" i="20"/>
  <c r="C1188" i="19"/>
  <c r="AE187" i="20"/>
  <c r="C985" i="19"/>
  <c r="F985" i="19" s="1"/>
  <c r="AA184" i="20"/>
  <c r="C1184" i="19"/>
  <c r="AE183" i="20"/>
  <c r="C579" i="19"/>
  <c r="F579" i="19" s="1"/>
  <c r="S178" i="20"/>
  <c r="C376" i="19"/>
  <c r="F376" i="19" s="1"/>
  <c r="O175" i="20"/>
  <c r="C575" i="19"/>
  <c r="F575" i="19" s="1"/>
  <c r="S174" i="20"/>
  <c r="C368" i="19"/>
  <c r="F368" i="19" s="1"/>
  <c r="O167" i="20"/>
  <c r="C555" i="19"/>
  <c r="F555" i="19" s="1"/>
  <c r="S154" i="20"/>
  <c r="C344" i="19"/>
  <c r="F344" i="19" s="1"/>
  <c r="O143" i="20"/>
  <c r="C543" i="19"/>
  <c r="F543" i="19" s="1"/>
  <c r="S142" i="20"/>
  <c r="C738" i="19"/>
  <c r="F738" i="19" s="1"/>
  <c r="W137" i="20"/>
  <c r="C531" i="19"/>
  <c r="F531" i="19" s="1"/>
  <c r="S130" i="20"/>
  <c r="C527" i="19"/>
  <c r="F527" i="19" s="1"/>
  <c r="S126" i="20"/>
  <c r="C320" i="19"/>
  <c r="F320" i="19" s="1"/>
  <c r="O119" i="20"/>
  <c r="C714" i="19"/>
  <c r="F714" i="19" s="1"/>
  <c r="W113" i="20"/>
  <c r="C491" i="19"/>
  <c r="F491" i="19" s="1"/>
  <c r="S90" i="20"/>
  <c r="C869" i="19"/>
  <c r="AA68" i="20"/>
  <c r="C853" i="19"/>
  <c r="F853" i="19" s="1"/>
  <c r="AA52" i="20"/>
  <c r="C276" i="26"/>
  <c r="O75" i="27"/>
  <c r="O275" i="20" s="1"/>
  <c r="C795" i="26"/>
  <c r="F795" i="26" s="1"/>
  <c r="W194" i="27"/>
  <c r="W394" i="20" s="1"/>
  <c r="C784" i="26"/>
  <c r="F784" i="26" s="1"/>
  <c r="W183" i="27"/>
  <c r="W383" i="20" s="1"/>
  <c r="C776" i="26"/>
  <c r="F776" i="26" s="1"/>
  <c r="W175" i="27"/>
  <c r="W375" i="20" s="1"/>
  <c r="C760" i="26"/>
  <c r="F760" i="26" s="1"/>
  <c r="W159" i="27"/>
  <c r="W359" i="20" s="1"/>
  <c r="C752" i="26"/>
  <c r="F752" i="26" s="1"/>
  <c r="W151" i="27"/>
  <c r="W351" i="20" s="1"/>
  <c r="C720" i="26"/>
  <c r="F720" i="26" s="1"/>
  <c r="W119" i="27"/>
  <c r="W319" i="20" s="1"/>
  <c r="C712" i="26"/>
  <c r="F712" i="26" s="1"/>
  <c r="W111" i="27"/>
  <c r="W311" i="20" s="1"/>
  <c r="C544" i="26"/>
  <c r="F544" i="26" s="1"/>
  <c r="S143" i="27"/>
  <c r="S343" i="20" s="1"/>
  <c r="O145" i="20"/>
  <c r="S135" i="20"/>
  <c r="O113" i="20"/>
  <c r="S111" i="20"/>
  <c r="O60" i="20"/>
  <c r="C759" i="19"/>
  <c r="F759" i="19" s="1"/>
  <c r="W158" i="20"/>
  <c r="C878" i="26"/>
  <c r="AA77" i="27"/>
  <c r="AA277" i="20" s="1"/>
  <c r="C870" i="26"/>
  <c r="F870" i="26" s="1"/>
  <c r="AA69" i="27"/>
  <c r="AA269" i="20" s="1"/>
  <c r="C862" i="26"/>
  <c r="F862" i="26" s="1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R7" i="55"/>
  <c r="BA43" i="57"/>
  <c r="O49" i="27"/>
  <c r="O249" i="20" s="1"/>
  <c r="C250" i="26"/>
  <c r="F250" i="26" s="1"/>
  <c r="C964" i="19"/>
  <c r="F964" i="19" s="1"/>
  <c r="AA163" i="20"/>
  <c r="C386" i="19"/>
  <c r="F386" i="19" s="1"/>
  <c r="O185" i="20"/>
  <c r="C597" i="26"/>
  <c r="F597" i="26" s="1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N4" i="40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G202" i="27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A202" i="27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F452" i="26" s="1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F398" i="19" s="1"/>
  <c r="O197" i="20"/>
  <c r="C991" i="19"/>
  <c r="F991" i="19" s="1"/>
  <c r="AA190" i="20"/>
  <c r="C390" i="19"/>
  <c r="F390" i="19" s="1"/>
  <c r="O189" i="20"/>
  <c r="C589" i="19"/>
  <c r="F589" i="19" s="1"/>
  <c r="S188" i="20"/>
  <c r="C983" i="19"/>
  <c r="F983" i="19" s="1"/>
  <c r="AA182" i="20"/>
  <c r="C382" i="19"/>
  <c r="F382" i="19" s="1"/>
  <c r="O181" i="20"/>
  <c r="C374" i="19"/>
  <c r="F374" i="19" s="1"/>
  <c r="O173" i="20"/>
  <c r="C366" i="19"/>
  <c r="F366" i="19" s="1"/>
  <c r="O165" i="20"/>
  <c r="C760" i="19"/>
  <c r="F760" i="19" s="1"/>
  <c r="W159" i="20"/>
  <c r="C358" i="19"/>
  <c r="F358" i="19" s="1"/>
  <c r="O157" i="20"/>
  <c r="C557" i="19"/>
  <c r="F557" i="19" s="1"/>
  <c r="S156" i="20"/>
  <c r="C752" i="19"/>
  <c r="F752" i="19" s="1"/>
  <c r="W151" i="20"/>
  <c r="C744" i="19"/>
  <c r="F744" i="19" s="1"/>
  <c r="W143" i="20"/>
  <c r="C342" i="19"/>
  <c r="F342" i="19" s="1"/>
  <c r="O141" i="20"/>
  <c r="C736" i="19"/>
  <c r="F736" i="19" s="1"/>
  <c r="W135" i="20"/>
  <c r="C525" i="19"/>
  <c r="F525" i="19" s="1"/>
  <c r="S124" i="20"/>
  <c r="C294" i="19"/>
  <c r="F294" i="19" s="1"/>
  <c r="O93" i="20"/>
  <c r="C493" i="19"/>
  <c r="F493" i="19" s="1"/>
  <c r="S92" i="20"/>
  <c r="C278" i="19"/>
  <c r="F278" i="19" s="1"/>
  <c r="O77" i="20"/>
  <c r="C601" i="26"/>
  <c r="F601" i="26" s="1"/>
  <c r="S200" i="27"/>
  <c r="S400" i="20" s="1"/>
  <c r="C398" i="26"/>
  <c r="F398" i="26" s="1"/>
  <c r="O197" i="27"/>
  <c r="O397" i="20" s="1"/>
  <c r="C593" i="26"/>
  <c r="F593" i="26" s="1"/>
  <c r="S192" i="27"/>
  <c r="S392" i="20" s="1"/>
  <c r="C792" i="26"/>
  <c r="F792" i="26" s="1"/>
  <c r="W191" i="27"/>
  <c r="W391" i="20" s="1"/>
  <c r="C585" i="26"/>
  <c r="F585" i="26" s="1"/>
  <c r="S184" i="27"/>
  <c r="S384" i="20" s="1"/>
  <c r="C577" i="26"/>
  <c r="F577" i="26" s="1"/>
  <c r="S176" i="27"/>
  <c r="S376" i="20" s="1"/>
  <c r="C374" i="26"/>
  <c r="F374" i="26" s="1"/>
  <c r="O173" i="27"/>
  <c r="O373" i="20" s="1"/>
  <c r="C569" i="26"/>
  <c r="F569" i="26" s="1"/>
  <c r="S168" i="27"/>
  <c r="S368" i="20" s="1"/>
  <c r="C366" i="26"/>
  <c r="O165" i="27"/>
  <c r="O365" i="20" s="1"/>
  <c r="C350" i="26"/>
  <c r="F350" i="26" s="1"/>
  <c r="O149" i="27"/>
  <c r="O349" i="20" s="1"/>
  <c r="C549" i="26"/>
  <c r="F549" i="26" s="1"/>
  <c r="S148" i="27"/>
  <c r="S348" i="20" s="1"/>
  <c r="E31" i="36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F388" i="19" s="1"/>
  <c r="O187" i="20"/>
  <c r="C977" i="19"/>
  <c r="F977" i="19" s="1"/>
  <c r="AA176" i="20"/>
  <c r="C973" i="19"/>
  <c r="F973" i="19" s="1"/>
  <c r="AA172" i="20"/>
  <c r="C969" i="19"/>
  <c r="F969" i="19" s="1"/>
  <c r="AA168" i="20"/>
  <c r="C1168" i="19"/>
  <c r="AE167" i="20"/>
  <c r="C965" i="19"/>
  <c r="F965" i="19" s="1"/>
  <c r="AA164" i="20"/>
  <c r="C961" i="19"/>
  <c r="AA160" i="20"/>
  <c r="C957" i="19"/>
  <c r="F957" i="19" s="1"/>
  <c r="AA156" i="20"/>
  <c r="C356" i="19"/>
  <c r="F356" i="19" s="1"/>
  <c r="O155" i="20"/>
  <c r="C953" i="19"/>
  <c r="F953" i="19" s="1"/>
  <c r="AA152" i="20"/>
  <c r="C551" i="19"/>
  <c r="F551" i="19" s="1"/>
  <c r="S150" i="20"/>
  <c r="C949" i="19"/>
  <c r="F949" i="19" s="1"/>
  <c r="AA148" i="20"/>
  <c r="C1148" i="19"/>
  <c r="F1148" i="19" s="1"/>
  <c r="AE147" i="20"/>
  <c r="C945" i="19"/>
  <c r="F945" i="19" s="1"/>
  <c r="AA144" i="20"/>
  <c r="C941" i="19"/>
  <c r="AA140" i="20"/>
  <c r="C539" i="19"/>
  <c r="F539" i="19" s="1"/>
  <c r="S138" i="20"/>
  <c r="C937" i="19"/>
  <c r="F937" i="19" s="1"/>
  <c r="AA136" i="20"/>
  <c r="C933" i="19"/>
  <c r="F933" i="19" s="1"/>
  <c r="AA132" i="20"/>
  <c r="C929" i="19"/>
  <c r="F929" i="19" s="1"/>
  <c r="AA128" i="20"/>
  <c r="C1128" i="19"/>
  <c r="F1128" i="19" s="1"/>
  <c r="AE127" i="20"/>
  <c r="C925" i="19"/>
  <c r="F925" i="19" s="1"/>
  <c r="AA124" i="20"/>
  <c r="C921" i="19"/>
  <c r="AA120" i="20"/>
  <c r="C499" i="19"/>
  <c r="F499" i="19" s="1"/>
  <c r="S98" i="20"/>
  <c r="C1126" i="26"/>
  <c r="F1126" i="26" s="1"/>
  <c r="AE125" i="27"/>
  <c r="AE325" i="20" s="1"/>
  <c r="C1118" i="26"/>
  <c r="F1118" i="26" s="1"/>
  <c r="AE117" i="27"/>
  <c r="AE317" i="20" s="1"/>
  <c r="C1112" i="26"/>
  <c r="F1112" i="26" s="1"/>
  <c r="AE111" i="27"/>
  <c r="AE311" i="20" s="1"/>
  <c r="C1098" i="26"/>
  <c r="F1098" i="26" s="1"/>
  <c r="AE97" i="27"/>
  <c r="AE297" i="20" s="1"/>
  <c r="C1062" i="26"/>
  <c r="F1062" i="26" s="1"/>
  <c r="AE61" i="27"/>
  <c r="AE261" i="20" s="1"/>
  <c r="C1054" i="26"/>
  <c r="F1054" i="26" s="1"/>
  <c r="AE53" i="27"/>
  <c r="AE253" i="20" s="1"/>
  <c r="C946" i="26"/>
  <c r="F946" i="26" s="1"/>
  <c r="AA145" i="27"/>
  <c r="AA345" i="20" s="1"/>
  <c r="C497" i="26"/>
  <c r="F497" i="26" s="1"/>
  <c r="S96" i="27"/>
  <c r="S296" i="20" s="1"/>
  <c r="C289" i="26"/>
  <c r="F289" i="26" s="1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3" i="38"/>
  <c r="N63" i="36" s="1"/>
  <c r="P63" i="36" s="1"/>
  <c r="F3" i="38"/>
  <c r="F63" i="36" s="1"/>
  <c r="N5" i="36"/>
  <c r="P5" i="36" s="1"/>
  <c r="F5" i="36"/>
  <c r="C1168" i="26"/>
  <c r="F1168" i="26" s="1"/>
  <c r="AE167" i="27"/>
  <c r="AE367" i="20" s="1"/>
  <c r="C766" i="26"/>
  <c r="F766" i="26" s="1"/>
  <c r="W165" i="27"/>
  <c r="W365" i="20" s="1"/>
  <c r="C957" i="26"/>
  <c r="F957" i="26" s="1"/>
  <c r="AA156" i="27"/>
  <c r="AA356" i="20" s="1"/>
  <c r="C953" i="26"/>
  <c r="F953" i="26" s="1"/>
  <c r="AA152" i="27"/>
  <c r="AA352" i="20" s="1"/>
  <c r="C750" i="26"/>
  <c r="F750" i="26" s="1"/>
  <c r="W149" i="27"/>
  <c r="W349" i="20" s="1"/>
  <c r="C344" i="26"/>
  <c r="F344" i="26" s="1"/>
  <c r="O143" i="27"/>
  <c r="O343" i="20" s="1"/>
  <c r="C1140" i="26"/>
  <c r="F1140" i="26" s="1"/>
  <c r="AE139" i="27"/>
  <c r="AE339" i="20" s="1"/>
  <c r="C539" i="26"/>
  <c r="F539" i="26" s="1"/>
  <c r="S138" i="27"/>
  <c r="S338" i="20" s="1"/>
  <c r="C937" i="26"/>
  <c r="F937" i="26" s="1"/>
  <c r="AA136" i="27"/>
  <c r="AA336" i="20" s="1"/>
  <c r="C933" i="26"/>
  <c r="F933" i="26" s="1"/>
  <c r="AA132" i="27"/>
  <c r="AA332" i="20" s="1"/>
  <c r="C332" i="26"/>
  <c r="F332" i="26" s="1"/>
  <c r="O131" i="27"/>
  <c r="O331" i="20" s="1"/>
  <c r="C730" i="26"/>
  <c r="F730" i="26" s="1"/>
  <c r="W129" i="27"/>
  <c r="W329" i="20" s="1"/>
  <c r="C1128" i="26"/>
  <c r="F1128" i="26" s="1"/>
  <c r="AE127" i="27"/>
  <c r="AE327" i="20" s="1"/>
  <c r="C328" i="26"/>
  <c r="F328" i="26" s="1"/>
  <c r="O127" i="27"/>
  <c r="O327" i="20" s="1"/>
  <c r="C726" i="26"/>
  <c r="F726" i="26" s="1"/>
  <c r="W125" i="27"/>
  <c r="W325" i="20" s="1"/>
  <c r="C1124" i="26"/>
  <c r="F1124" i="26" s="1"/>
  <c r="AE123" i="27"/>
  <c r="AE323" i="20" s="1"/>
  <c r="C523" i="26"/>
  <c r="F523" i="26" s="1"/>
  <c r="S122" i="27"/>
  <c r="S322" i="20" s="1"/>
  <c r="C921" i="26"/>
  <c r="F921" i="26" s="1"/>
  <c r="AA120" i="27"/>
  <c r="AA320" i="20" s="1"/>
  <c r="C718" i="26"/>
  <c r="F718" i="26" s="1"/>
  <c r="W117" i="27"/>
  <c r="W317" i="20" s="1"/>
  <c r="C917" i="26"/>
  <c r="F917" i="26" s="1"/>
  <c r="AA116" i="27"/>
  <c r="AA316" i="20" s="1"/>
  <c r="C316" i="26"/>
  <c r="F316" i="26" s="1"/>
  <c r="O115" i="27"/>
  <c r="O315" i="20" s="1"/>
  <c r="C714" i="26"/>
  <c r="F714" i="26" s="1"/>
  <c r="W113" i="27"/>
  <c r="W313" i="20" s="1"/>
  <c r="C312" i="26"/>
  <c r="F312" i="26" s="1"/>
  <c r="O111" i="27"/>
  <c r="O311" i="20" s="1"/>
  <c r="C694" i="26"/>
  <c r="F694" i="26" s="1"/>
  <c r="W93" i="27"/>
  <c r="W293" i="20" s="1"/>
  <c r="C487" i="26"/>
  <c r="F487" i="26" s="1"/>
  <c r="S86" i="27"/>
  <c r="S286" i="20" s="1"/>
  <c r="C483" i="26"/>
  <c r="F483" i="26" s="1"/>
  <c r="S82" i="27"/>
  <c r="S282" i="20" s="1"/>
  <c r="C674" i="26"/>
  <c r="F674" i="26" s="1"/>
  <c r="W73" i="27"/>
  <c r="W273" i="20" s="1"/>
  <c r="C662" i="26"/>
  <c r="F662" i="26" s="1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F1125" i="26" s="1"/>
  <c r="AE124" i="27"/>
  <c r="AE324" i="20" s="1"/>
  <c r="C1074" i="26"/>
  <c r="F1074" i="26" s="1"/>
  <c r="AE73" i="27"/>
  <c r="AE273" i="20" s="1"/>
  <c r="C938" i="26"/>
  <c r="F938" i="26" s="1"/>
  <c r="AA137" i="27"/>
  <c r="AA337" i="20" s="1"/>
  <c r="C731" i="26"/>
  <c r="F731" i="26" s="1"/>
  <c r="W130" i="27"/>
  <c r="W330" i="20" s="1"/>
  <c r="C517" i="26"/>
  <c r="F517" i="26" s="1"/>
  <c r="S116" i="27"/>
  <c r="S316" i="20" s="1"/>
  <c r="C457" i="26"/>
  <c r="F457" i="26" s="1"/>
  <c r="S56" i="27"/>
  <c r="S256" i="20" s="1"/>
  <c r="C318" i="26"/>
  <c r="F318" i="26" s="1"/>
  <c r="O117" i="27"/>
  <c r="O317" i="20" s="1"/>
  <c r="C302" i="26"/>
  <c r="F302" i="26" s="1"/>
  <c r="O101" i="27"/>
  <c r="O301" i="20" s="1"/>
  <c r="C294" i="26"/>
  <c r="F294" i="26" s="1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F1150" i="26" s="1"/>
  <c r="AE149" i="27"/>
  <c r="AE349" i="20" s="1"/>
  <c r="C1144" i="26"/>
  <c r="F1144" i="26" s="1"/>
  <c r="AE143" i="27"/>
  <c r="AE343" i="20" s="1"/>
  <c r="C1130" i="26"/>
  <c r="F1130" i="26" s="1"/>
  <c r="AE129" i="27"/>
  <c r="AE329" i="20" s="1"/>
  <c r="C1094" i="26"/>
  <c r="F1094" i="26" s="1"/>
  <c r="AE93" i="27"/>
  <c r="AE293" i="20" s="1"/>
  <c r="C744" i="26"/>
  <c r="F744" i="26" s="1"/>
  <c r="W143" i="27"/>
  <c r="W343" i="20" s="1"/>
  <c r="C548" i="26"/>
  <c r="F548" i="26" s="1"/>
  <c r="S147" i="27"/>
  <c r="S347" i="20" s="1"/>
  <c r="C349" i="26"/>
  <c r="F349" i="26" s="1"/>
  <c r="O148" i="27"/>
  <c r="O348" i="20" s="1"/>
  <c r="C341" i="26"/>
  <c r="F341" i="26" s="1"/>
  <c r="O140" i="27"/>
  <c r="O340" i="20" s="1"/>
  <c r="C325" i="26"/>
  <c r="F325" i="26" s="1"/>
  <c r="O124" i="27"/>
  <c r="O324" i="20" s="1"/>
  <c r="C270" i="26"/>
  <c r="F270" i="26" s="1"/>
  <c r="O69" i="27"/>
  <c r="O269" i="20" s="1"/>
  <c r="C262" i="26"/>
  <c r="F262" i="26" s="1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F1165" i="26" s="1"/>
  <c r="AE164" i="27"/>
  <c r="AE364" i="20" s="1"/>
  <c r="C1149" i="26"/>
  <c r="F1149" i="26" s="1"/>
  <c r="AE148" i="27"/>
  <c r="AE348" i="20" s="1"/>
  <c r="C1106" i="26"/>
  <c r="F1106" i="26" s="1"/>
  <c r="AE105" i="27"/>
  <c r="AE305" i="20" s="1"/>
  <c r="C704" i="26"/>
  <c r="F704" i="26" s="1"/>
  <c r="W103" i="27"/>
  <c r="W303" i="20" s="1"/>
  <c r="C696" i="26"/>
  <c r="F696" i="26" s="1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AE97" i="20"/>
  <c r="C656" i="19"/>
  <c r="F656" i="19" s="1"/>
  <c r="W55" i="20"/>
  <c r="C467" i="19"/>
  <c r="F467" i="19" s="1"/>
  <c r="S66" i="20"/>
  <c r="C460" i="19"/>
  <c r="F460" i="19" s="1"/>
  <c r="S59" i="20"/>
  <c r="C690" i="19"/>
  <c r="F690" i="19" s="1"/>
  <c r="W89" i="20"/>
  <c r="C487" i="19"/>
  <c r="F487" i="19" s="1"/>
  <c r="S86" i="20"/>
  <c r="C686" i="19"/>
  <c r="F686" i="19" s="1"/>
  <c r="W85" i="20"/>
  <c r="C483" i="19"/>
  <c r="F483" i="19" s="1"/>
  <c r="S82" i="20"/>
  <c r="C280" i="19"/>
  <c r="F280" i="19" s="1"/>
  <c r="O79" i="20"/>
  <c r="C276" i="19"/>
  <c r="F276" i="19" s="1"/>
  <c r="O75" i="20"/>
  <c r="C674" i="19"/>
  <c r="F674" i="19" s="1"/>
  <c r="W73" i="20"/>
  <c r="C471" i="19"/>
  <c r="F471" i="19" s="1"/>
  <c r="S70" i="20"/>
  <c r="C670" i="19"/>
  <c r="F670" i="19" s="1"/>
  <c r="W69" i="20"/>
  <c r="C666" i="19"/>
  <c r="F666" i="19" s="1"/>
  <c r="W65" i="20"/>
  <c r="C264" i="19"/>
  <c r="F264" i="19" s="1"/>
  <c r="O63" i="20"/>
  <c r="C455" i="19"/>
  <c r="F455" i="19" s="1"/>
  <c r="S54" i="20"/>
  <c r="C654" i="19"/>
  <c r="F654" i="19" s="1"/>
  <c r="W53" i="20"/>
  <c r="C802" i="26"/>
  <c r="F802" i="26" s="1"/>
  <c r="W201" i="27"/>
  <c r="W401" i="20" s="1"/>
  <c r="C400" i="26"/>
  <c r="F400" i="26" s="1"/>
  <c r="O199" i="27"/>
  <c r="O399" i="20" s="1"/>
  <c r="C599" i="26"/>
  <c r="F599" i="26" s="1"/>
  <c r="S198" i="27"/>
  <c r="S398" i="20" s="1"/>
  <c r="C1196" i="26"/>
  <c r="F1196" i="26" s="1"/>
  <c r="AE195" i="27"/>
  <c r="AE395" i="20" s="1"/>
  <c r="C993" i="26"/>
  <c r="F993" i="26" s="1"/>
  <c r="AA192" i="27"/>
  <c r="AA392" i="20" s="1"/>
  <c r="C1192" i="26"/>
  <c r="F1192" i="26" s="1"/>
  <c r="AE191" i="27"/>
  <c r="AE391" i="20" s="1"/>
  <c r="C790" i="26"/>
  <c r="F790" i="26" s="1"/>
  <c r="W189" i="27"/>
  <c r="W389" i="20" s="1"/>
  <c r="C989" i="26"/>
  <c r="F989" i="26" s="1"/>
  <c r="AA188" i="27"/>
  <c r="AA388" i="20" s="1"/>
  <c r="C388" i="26"/>
  <c r="F388" i="26" s="1"/>
  <c r="O187" i="27"/>
  <c r="O387" i="20" s="1"/>
  <c r="C786" i="26"/>
  <c r="F786" i="26" s="1"/>
  <c r="W185" i="27"/>
  <c r="W385" i="20" s="1"/>
  <c r="C583" i="26"/>
  <c r="F583" i="26" s="1"/>
  <c r="S182" i="27"/>
  <c r="S382" i="20" s="1"/>
  <c r="C579" i="26"/>
  <c r="F579" i="26" s="1"/>
  <c r="S178" i="27"/>
  <c r="S378" i="20" s="1"/>
  <c r="C1176" i="26"/>
  <c r="F1176" i="26" s="1"/>
  <c r="AE175" i="27"/>
  <c r="AE375" i="20" s="1"/>
  <c r="C973" i="26"/>
  <c r="F973" i="26" s="1"/>
  <c r="AA172" i="27"/>
  <c r="AA372" i="20" s="1"/>
  <c r="C372" i="26"/>
  <c r="F372" i="26" s="1"/>
  <c r="O171" i="27"/>
  <c r="O371" i="20" s="1"/>
  <c r="C770" i="26"/>
  <c r="F770" i="26" s="1"/>
  <c r="W169" i="27"/>
  <c r="W369" i="20" s="1"/>
  <c r="C368" i="26"/>
  <c r="F368" i="26" s="1"/>
  <c r="O167" i="27"/>
  <c r="O367" i="20" s="1"/>
  <c r="C567" i="26"/>
  <c r="F567" i="26" s="1"/>
  <c r="S166" i="27"/>
  <c r="S366" i="20" s="1"/>
  <c r="C758" i="26"/>
  <c r="F758" i="26" s="1"/>
  <c r="W157" i="27"/>
  <c r="W357" i="20" s="1"/>
  <c r="C356" i="26"/>
  <c r="F356" i="26" s="1"/>
  <c r="O155" i="27"/>
  <c r="O355" i="20" s="1"/>
  <c r="C754" i="26"/>
  <c r="F754" i="26" s="1"/>
  <c r="W153" i="27"/>
  <c r="W353" i="20" s="1"/>
  <c r="C547" i="26"/>
  <c r="F547" i="26" s="1"/>
  <c r="S146" i="27"/>
  <c r="S346" i="20" s="1"/>
  <c r="C941" i="26"/>
  <c r="F941" i="26" s="1"/>
  <c r="AA140" i="27"/>
  <c r="AA340" i="20" s="1"/>
  <c r="C340" i="26"/>
  <c r="F340" i="26" s="1"/>
  <c r="O139" i="27"/>
  <c r="O339" i="20" s="1"/>
  <c r="C738" i="26"/>
  <c r="F738" i="26" s="1"/>
  <c r="W137" i="27"/>
  <c r="W337" i="20" s="1"/>
  <c r="C336" i="26"/>
  <c r="F336" i="26" s="1"/>
  <c r="O135" i="27"/>
  <c r="O335" i="20" s="1"/>
  <c r="C535" i="26"/>
  <c r="F535" i="26" s="1"/>
  <c r="S134" i="27"/>
  <c r="S334" i="20" s="1"/>
  <c r="C515" i="26"/>
  <c r="F515" i="26" s="1"/>
  <c r="S114" i="27"/>
  <c r="S314" i="20" s="1"/>
  <c r="C308" i="26"/>
  <c r="F308" i="26" s="1"/>
  <c r="O107" i="27"/>
  <c r="O307" i="20" s="1"/>
  <c r="C667" i="19"/>
  <c r="F667" i="19" s="1"/>
  <c r="W66" i="20"/>
  <c r="C472" i="19"/>
  <c r="F472" i="19" s="1"/>
  <c r="S71" i="20"/>
  <c r="C897" i="19"/>
  <c r="F897" i="19" s="1"/>
  <c r="AA96" i="20"/>
  <c r="C873" i="19"/>
  <c r="F873" i="19" s="1"/>
  <c r="AA72" i="20"/>
  <c r="C857" i="19"/>
  <c r="F857" i="19" s="1"/>
  <c r="AA56" i="20"/>
  <c r="C492" i="19"/>
  <c r="F492" i="19" s="1"/>
  <c r="S91" i="20"/>
  <c r="E37" i="36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F1000" i="19" s="1"/>
  <c r="AA199" i="20"/>
  <c r="C996" i="19"/>
  <c r="F996" i="19" s="1"/>
  <c r="AA195" i="20"/>
  <c r="C992" i="19"/>
  <c r="F992" i="19" s="1"/>
  <c r="AA191" i="20"/>
  <c r="C984" i="19"/>
  <c r="F984" i="19" s="1"/>
  <c r="AA183" i="20"/>
  <c r="C980" i="19"/>
  <c r="F980" i="19" s="1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N2" i="38"/>
  <c r="N62" i="36" s="1"/>
  <c r="P62" i="36" s="1"/>
  <c r="F2" i="38"/>
  <c r="F62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F1080" i="26" s="1"/>
  <c r="AE79" i="27"/>
  <c r="AE279" i="20" s="1"/>
  <c r="C1064" i="26"/>
  <c r="F1064" i="26" s="1"/>
  <c r="AE63" i="27"/>
  <c r="AE263" i="20" s="1"/>
  <c r="C867" i="26"/>
  <c r="F867" i="26" s="1"/>
  <c r="AA66" i="27"/>
  <c r="AA266" i="20" s="1"/>
  <c r="C670" i="26"/>
  <c r="F670" i="26" s="1"/>
  <c r="W69" i="27"/>
  <c r="W269" i="20" s="1"/>
  <c r="C654" i="26"/>
  <c r="F654" i="26" s="1"/>
  <c r="W53" i="27"/>
  <c r="W253" i="20" s="1"/>
  <c r="C485" i="26"/>
  <c r="F485" i="26" s="1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AI59" i="55"/>
  <c r="D204" i="26"/>
  <c r="BF7" i="47"/>
  <c r="BB8" i="57"/>
  <c r="AZ72" i="57"/>
  <c r="AD7" i="55"/>
  <c r="Z2" i="55" s="1"/>
  <c r="BB32" i="57"/>
  <c r="BC7" i="47"/>
  <c r="AY2" i="47" s="1"/>
  <c r="BF7" i="55"/>
  <c r="E16" i="38"/>
  <c r="E76" i="36" s="1"/>
  <c r="N16" i="38"/>
  <c r="N76" i="36" s="1"/>
  <c r="P76" i="36" s="1"/>
  <c r="B2" i="36"/>
  <c r="N2" i="36"/>
  <c r="P2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F1141" i="19" s="1"/>
  <c r="AE140" i="20"/>
  <c r="C1137" i="19"/>
  <c r="F1137" i="19" s="1"/>
  <c r="AE136" i="20"/>
  <c r="C1133" i="19"/>
  <c r="F1133" i="19" s="1"/>
  <c r="AE132" i="20"/>
  <c r="C1129" i="19"/>
  <c r="F1129" i="19" s="1"/>
  <c r="AE128" i="20"/>
  <c r="C1125" i="19"/>
  <c r="F1125" i="19" s="1"/>
  <c r="AE124" i="20"/>
  <c r="C1121" i="19"/>
  <c r="F1121" i="19" s="1"/>
  <c r="AE120" i="20"/>
  <c r="C1117" i="19"/>
  <c r="F1117" i="19" s="1"/>
  <c r="AE116" i="20"/>
  <c r="C1113" i="19"/>
  <c r="F1113" i="19" s="1"/>
  <c r="AE112" i="20"/>
  <c r="C1109" i="19"/>
  <c r="F1109" i="19" s="1"/>
  <c r="AE108" i="20"/>
  <c r="C1105" i="19"/>
  <c r="F1105" i="19" s="1"/>
  <c r="AE104" i="20"/>
  <c r="C1101" i="19"/>
  <c r="F1101" i="19" s="1"/>
  <c r="AE100" i="20"/>
  <c r="C1097" i="19"/>
  <c r="F1097" i="19" s="1"/>
  <c r="AE96" i="20"/>
  <c r="C1093" i="19"/>
  <c r="F1093" i="19" s="1"/>
  <c r="AE92" i="20"/>
  <c r="C1089" i="19"/>
  <c r="F1089" i="19" s="1"/>
  <c r="AE88" i="20"/>
  <c r="C1085" i="19"/>
  <c r="F1085" i="19" s="1"/>
  <c r="AE84" i="20"/>
  <c r="C1081" i="19"/>
  <c r="F1081" i="19" s="1"/>
  <c r="AE80" i="20"/>
  <c r="C1077" i="19"/>
  <c r="F1077" i="19" s="1"/>
  <c r="AE76" i="20"/>
  <c r="C1073" i="19"/>
  <c r="F1073" i="19" s="1"/>
  <c r="AE72" i="20"/>
  <c r="C1069" i="19"/>
  <c r="F1069" i="19" s="1"/>
  <c r="AE68" i="20"/>
  <c r="C1065" i="19"/>
  <c r="F1065" i="19" s="1"/>
  <c r="AE64" i="20"/>
  <c r="C1061" i="19"/>
  <c r="F1061" i="19" s="1"/>
  <c r="AE60" i="20"/>
  <c r="C1057" i="19"/>
  <c r="F1057" i="19" s="1"/>
  <c r="AE56" i="20"/>
  <c r="C1053" i="19"/>
  <c r="F1053" i="19" s="1"/>
  <c r="AE52" i="20"/>
  <c r="AE56" i="27"/>
  <c r="AE256" i="20" s="1"/>
  <c r="AE52" i="27"/>
  <c r="AE252" i="20" s="1"/>
  <c r="D207" i="26"/>
  <c r="N9" i="36"/>
  <c r="P9" i="36" s="1"/>
  <c r="BH59" i="55"/>
  <c r="V7" i="57"/>
  <c r="BL59" i="55"/>
  <c r="AM59" i="55"/>
  <c r="BF59" i="57"/>
  <c r="AT59" i="56"/>
  <c r="AP59" i="58"/>
  <c r="AP59" i="56"/>
  <c r="AL59" i="56"/>
  <c r="AD59" i="58"/>
  <c r="AD59" i="56"/>
  <c r="X7" i="58"/>
  <c r="X7" i="56"/>
  <c r="O117" i="58"/>
  <c r="O120" i="58" s="1"/>
  <c r="I117" i="58"/>
  <c r="BT59" i="57"/>
  <c r="BT59" i="55"/>
  <c r="BS59" i="57"/>
  <c r="BP59" i="57"/>
  <c r="BP59" i="55"/>
  <c r="BK59" i="55"/>
  <c r="BD59" i="57"/>
  <c r="BD59" i="55"/>
  <c r="AU59" i="57"/>
  <c r="AU59" i="55"/>
  <c r="AT59" i="57"/>
  <c r="AS59" i="57"/>
  <c r="AQ59" i="57"/>
  <c r="AQ59" i="55"/>
  <c r="AH59" i="57"/>
  <c r="AF59" i="55"/>
  <c r="AE59" i="57"/>
  <c r="AE59" i="55"/>
  <c r="U7" i="57"/>
  <c r="U7" i="55"/>
  <c r="U7" i="47"/>
  <c r="Q59" i="55"/>
  <c r="I7" i="55"/>
  <c r="I7" i="57"/>
  <c r="I7" i="47"/>
  <c r="H7" i="55"/>
  <c r="H7" i="57"/>
  <c r="S22" i="20"/>
  <c r="C423" i="19"/>
  <c r="F423" i="19" s="1"/>
  <c r="S26" i="20"/>
  <c r="C427" i="19"/>
  <c r="F427" i="19" s="1"/>
  <c r="AS117" i="56"/>
  <c r="R59" i="57"/>
  <c r="AG59" i="57"/>
  <c r="L22" i="40"/>
  <c r="M24" i="38"/>
  <c r="M84" i="36" s="1"/>
  <c r="M31" i="36"/>
  <c r="B47" i="36"/>
  <c r="N47" i="36"/>
  <c r="P47" i="36" s="1"/>
  <c r="F47" i="36"/>
  <c r="M47" i="36"/>
  <c r="M32" i="38"/>
  <c r="M92" i="36" s="1"/>
  <c r="M2" i="36"/>
  <c r="BD7" i="47"/>
  <c r="BC7" i="55"/>
  <c r="BB31" i="55" s="1"/>
  <c r="BD7" i="57"/>
  <c r="BA15" i="57"/>
  <c r="AZ54" i="57"/>
  <c r="AZ83" i="57"/>
  <c r="N16" i="40"/>
  <c r="N40" i="40"/>
  <c r="M16" i="38"/>
  <c r="M76" i="36" s="1"/>
  <c r="R2" i="36"/>
  <c r="BE7" i="47"/>
  <c r="AZ23" i="57"/>
  <c r="BB67" i="57"/>
  <c r="N22" i="40"/>
  <c r="N46" i="40"/>
  <c r="S20" i="27"/>
  <c r="S220" i="20" s="1"/>
  <c r="C421" i="26"/>
  <c r="F421" i="26" s="1"/>
  <c r="W18" i="27"/>
  <c r="W218" i="20" s="1"/>
  <c r="C619" i="26"/>
  <c r="F619" i="26" s="1"/>
  <c r="E32" i="38"/>
  <c r="E92" i="36" s="1"/>
  <c r="Q2" i="36"/>
  <c r="C2" i="36"/>
  <c r="F253" i="19"/>
  <c r="F236" i="19"/>
  <c r="U28" i="40"/>
  <c r="AC28" i="40" s="1"/>
  <c r="S21" i="20"/>
  <c r="C422" i="19"/>
  <c r="F422" i="19" s="1"/>
  <c r="B15" i="36"/>
  <c r="N15" i="36"/>
  <c r="P15" i="36" s="1"/>
  <c r="D206" i="26"/>
  <c r="F203" i="26"/>
  <c r="N59" i="38"/>
  <c r="N119" i="36" s="1"/>
  <c r="P119" i="36" s="1"/>
  <c r="N27" i="38"/>
  <c r="N87" i="36" s="1"/>
  <c r="P87" i="36" s="1"/>
  <c r="E16" i="36"/>
  <c r="M7" i="38"/>
  <c r="M67" i="36" s="1"/>
  <c r="M35" i="38"/>
  <c r="M95" i="36" s="1"/>
  <c r="D205" i="26"/>
  <c r="D203" i="26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B32" i="36"/>
  <c r="N32" i="36"/>
  <c r="P32" i="36" s="1"/>
  <c r="S3" i="27"/>
  <c r="S203" i="20" s="1"/>
  <c r="C404" i="26"/>
  <c r="F404" i="26" s="1"/>
  <c r="C1019" i="26"/>
  <c r="F1019" i="26" s="1"/>
  <c r="AE18" i="27"/>
  <c r="AE218" i="20" s="1"/>
  <c r="M39" i="36"/>
  <c r="N39" i="36"/>
  <c r="P39" i="36" s="1"/>
  <c r="C417" i="26"/>
  <c r="F417" i="26" s="1"/>
  <c r="S16" i="27"/>
  <c r="S216" i="20" s="1"/>
  <c r="C1027" i="26"/>
  <c r="AE26" i="27"/>
  <c r="AE226" i="20" s="1"/>
  <c r="S14" i="20"/>
  <c r="C415" i="19"/>
  <c r="F415" i="19" s="1"/>
  <c r="M23" i="36"/>
  <c r="E23" i="36"/>
  <c r="M37" i="36"/>
  <c r="E47" i="36"/>
  <c r="R47" i="36"/>
  <c r="AI118" i="58"/>
  <c r="AI121" i="58" s="1"/>
  <c r="Q47" i="36"/>
  <c r="U52" i="37"/>
  <c r="U40" i="40"/>
  <c r="AC40" i="40" s="1"/>
  <c r="B55" i="36"/>
  <c r="N55" i="36"/>
  <c r="P55" i="36" s="1"/>
  <c r="E55" i="36"/>
  <c r="Q55" i="36"/>
  <c r="M55" i="36"/>
  <c r="R55" i="36"/>
  <c r="B21" i="36"/>
  <c r="R21" i="36"/>
  <c r="N21" i="36"/>
  <c r="P21" i="36" s="1"/>
  <c r="C21" i="36"/>
  <c r="E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E61" i="36"/>
  <c r="N61" i="36"/>
  <c r="P61" i="36" s="1"/>
  <c r="M13" i="36"/>
  <c r="E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E45" i="36"/>
  <c r="M45" i="36"/>
  <c r="N45" i="36"/>
  <c r="P45" i="36" s="1"/>
  <c r="C804" i="26"/>
  <c r="F804" i="26" s="1"/>
  <c r="AA3" i="27"/>
  <c r="AA203" i="20" s="1"/>
  <c r="M29" i="36"/>
  <c r="E9" i="38"/>
  <c r="E69" i="36" s="1"/>
  <c r="M15" i="36"/>
  <c r="Q32" i="36"/>
  <c r="R15" i="36"/>
  <c r="E39" i="36"/>
  <c r="M40" i="38"/>
  <c r="M100" i="36" s="1"/>
  <c r="M9" i="38"/>
  <c r="M69" i="36" s="1"/>
  <c r="C604" i="26"/>
  <c r="F604" i="26" s="1"/>
  <c r="W3" i="27"/>
  <c r="W203" i="20" s="1"/>
  <c r="O8" i="27"/>
  <c r="O208" i="20" s="1"/>
  <c r="C209" i="26"/>
  <c r="C218" i="26"/>
  <c r="O17" i="27"/>
  <c r="O217" i="20" s="1"/>
  <c r="B40" i="36"/>
  <c r="Q40" i="36"/>
  <c r="C608" i="26"/>
  <c r="F608" i="26" s="1"/>
  <c r="W7" i="27"/>
  <c r="W207" i="20" s="1"/>
  <c r="AA8" i="27"/>
  <c r="AA208" i="20" s="1"/>
  <c r="C809" i="26"/>
  <c r="F809" i="26" s="1"/>
  <c r="C1010" i="26"/>
  <c r="F1010" i="26" s="1"/>
  <c r="AE9" i="27"/>
  <c r="AE209" i="20" s="1"/>
  <c r="B53" i="36"/>
  <c r="C53" i="36"/>
  <c r="Q53" i="36"/>
  <c r="E53" i="36"/>
  <c r="R53" i="36"/>
  <c r="M53" i="36"/>
  <c r="S7" i="27"/>
  <c r="S207" i="20" s="1"/>
  <c r="C408" i="26"/>
  <c r="F408" i="26" s="1"/>
  <c r="C609" i="26"/>
  <c r="F609" i="26" s="1"/>
  <c r="W8" i="27"/>
  <c r="W208" i="20" s="1"/>
  <c r="O16" i="27"/>
  <c r="O216" i="20" s="1"/>
  <c r="C217" i="26"/>
  <c r="O20" i="27"/>
  <c r="O220" i="20" s="1"/>
  <c r="C221" i="26"/>
  <c r="C208" i="26"/>
  <c r="O7" i="27"/>
  <c r="O207" i="20" s="1"/>
  <c r="C409" i="26"/>
  <c r="S8" i="27"/>
  <c r="S208" i="20" s="1"/>
  <c r="W9" i="27"/>
  <c r="W209" i="20" s="1"/>
  <c r="C610" i="26"/>
  <c r="F610" i="26" s="1"/>
  <c r="C617" i="26"/>
  <c r="F617" i="26" s="1"/>
  <c r="W16" i="27"/>
  <c r="W216" i="20" s="1"/>
  <c r="C621" i="26"/>
  <c r="F621" i="26" s="1"/>
  <c r="W20" i="27"/>
  <c r="W220" i="20" s="1"/>
  <c r="E15" i="36"/>
  <c r="E32" i="36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Q118" i="58"/>
  <c r="AQ121" i="58" s="1"/>
  <c r="AS120" i="58"/>
  <c r="AS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7" i="38"/>
  <c r="E67" i="36" s="1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4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E9" i="36"/>
  <c r="Q9" i="36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BB9" i="57"/>
  <c r="BB16" i="57"/>
  <c r="BA23" i="57"/>
  <c r="BB33" i="57"/>
  <c r="BA44" i="57"/>
  <c r="AZ55" i="57"/>
  <c r="BA68" i="57"/>
  <c r="AZ77" i="57"/>
  <c r="BB87" i="57"/>
  <c r="BA12" i="57"/>
  <c r="BA19" i="57"/>
  <c r="BA27" i="57"/>
  <c r="AZ38" i="57"/>
  <c r="BB48" i="57"/>
  <c r="AZ63" i="57"/>
  <c r="BB77" i="57"/>
  <c r="AZ88" i="57"/>
  <c r="AU118" i="58"/>
  <c r="AU121" i="58" s="1"/>
  <c r="BB12" i="57"/>
  <c r="BA20" i="57"/>
  <c r="BA28" i="57"/>
  <c r="AZ39" i="57"/>
  <c r="BB49" i="57"/>
  <c r="BB63" i="57"/>
  <c r="AZ71" i="57"/>
  <c r="BA82" i="57"/>
  <c r="AZ103" i="57"/>
  <c r="H118" i="58"/>
  <c r="H121" i="58" s="1"/>
  <c r="F3" i="58"/>
  <c r="F3" i="47"/>
  <c r="AE3" i="47" s="1"/>
  <c r="BD3" i="47" s="1"/>
  <c r="Y60" i="37"/>
  <c r="Z60" i="37"/>
  <c r="Y17" i="37"/>
  <c r="Q27" i="37"/>
  <c r="V35" i="37"/>
  <c r="W35" i="37" s="1"/>
  <c r="Q39" i="37"/>
  <c r="Q50" i="37"/>
  <c r="X50" i="37" s="1"/>
  <c r="S5" i="40"/>
  <c r="AA5" i="40" s="1"/>
  <c r="V12" i="40"/>
  <c r="W12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79" i="26"/>
  <c r="F263" i="26"/>
  <c r="F254" i="26"/>
  <c r="S5" i="37"/>
  <c r="AA5" i="37" s="1"/>
  <c r="S15" i="37"/>
  <c r="AA15" i="37" s="1"/>
  <c r="Q19" i="37"/>
  <c r="S21" i="37"/>
  <c r="Y36" i="37"/>
  <c r="V41" i="37"/>
  <c r="W41" i="37" s="1"/>
  <c r="Q63" i="37"/>
  <c r="Q19" i="40"/>
  <c r="Q32" i="40"/>
  <c r="X32" i="40" s="1"/>
  <c r="Q43" i="40"/>
  <c r="X51" i="40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87" i="26"/>
  <c r="F1177" i="26"/>
  <c r="F1171" i="26"/>
  <c r="F1161" i="26"/>
  <c r="F1155" i="26"/>
  <c r="F1145" i="26"/>
  <c r="F1139" i="26"/>
  <c r="F1129" i="26"/>
  <c r="F1123" i="26"/>
  <c r="F1113" i="26"/>
  <c r="F1097" i="26"/>
  <c r="F1091" i="26"/>
  <c r="F1081" i="26"/>
  <c r="F1075" i="26"/>
  <c r="F1065" i="26"/>
  <c r="F1059" i="26"/>
  <c r="F348" i="26"/>
  <c r="F284" i="26"/>
  <c r="F268" i="26"/>
  <c r="F256" i="26"/>
  <c r="V29" i="37"/>
  <c r="W29" i="37" s="1"/>
  <c r="F520" i="19"/>
  <c r="F488" i="19"/>
  <c r="F456" i="19"/>
  <c r="F375" i="19"/>
  <c r="F257" i="19"/>
  <c r="F271" i="26"/>
  <c r="S17" i="37"/>
  <c r="S20" i="37"/>
  <c r="AA20" i="37" s="1"/>
  <c r="X41" i="37"/>
  <c r="Z51" i="37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15" i="26"/>
  <c r="F1105" i="26"/>
  <c r="F1099" i="26"/>
  <c r="F1089" i="26"/>
  <c r="F1083" i="26"/>
  <c r="F1073" i="26"/>
  <c r="F1057" i="26"/>
  <c r="F276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C36" i="36"/>
  <c r="E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E10" i="36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4" i="40"/>
  <c r="U10" i="37"/>
  <c r="M31" i="17"/>
  <c r="W31" i="17"/>
  <c r="M15" i="17"/>
  <c r="W15" i="17"/>
  <c r="BY22" i="40"/>
  <c r="BZ22" i="40" s="1"/>
  <c r="C44" i="36"/>
  <c r="Q44" i="36"/>
  <c r="E44" i="36"/>
  <c r="B44" i="36"/>
  <c r="R44" i="36"/>
  <c r="M44" i="36"/>
  <c r="N44" i="36"/>
  <c r="P44" i="36" s="1"/>
  <c r="C7" i="36"/>
  <c r="M7" i="36"/>
  <c r="B7" i="36"/>
  <c r="Q7" i="36"/>
  <c r="E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E6" i="38"/>
  <c r="E66" i="36" s="1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E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E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E12" i="36"/>
  <c r="Q12" i="36"/>
  <c r="B4" i="36"/>
  <c r="Q4" i="36"/>
  <c r="N4" i="36"/>
  <c r="P4" i="36" s="1"/>
  <c r="E4" i="36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E60" i="36"/>
  <c r="R60" i="36"/>
  <c r="M60" i="36"/>
  <c r="C28" i="36"/>
  <c r="E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B4" i="38"/>
  <c r="B64" i="36" s="1"/>
  <c r="M4" i="38"/>
  <c r="M64" i="36" s="1"/>
  <c r="K64" i="36"/>
  <c r="E4" i="38"/>
  <c r="E64" i="36" s="1"/>
  <c r="B3" i="36"/>
  <c r="E3" i="36"/>
  <c r="M3" i="36"/>
  <c r="R3" i="36"/>
  <c r="Q3" i="36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U120" i="58"/>
  <c r="U121" i="58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H118" i="57"/>
  <c r="H121" i="57" s="1"/>
  <c r="L120" i="58"/>
  <c r="L118" i="58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F2" i="5"/>
  <c r="I2" i="5" s="1"/>
  <c r="F5" i="5"/>
  <c r="L11" i="5"/>
  <c r="U128" i="17"/>
  <c r="U112" i="17"/>
  <c r="U96" i="17"/>
  <c r="U80" i="17"/>
  <c r="U64" i="17"/>
  <c r="U48" i="17"/>
  <c r="T207" i="17"/>
  <c r="U204" i="17"/>
  <c r="T199" i="17"/>
  <c r="U196" i="17"/>
  <c r="T191" i="17"/>
  <c r="U188" i="17"/>
  <c r="T183" i="17"/>
  <c r="U180" i="17"/>
  <c r="T175" i="17"/>
  <c r="U172" i="17"/>
  <c r="T167" i="17"/>
  <c r="U164" i="17"/>
  <c r="T159" i="17"/>
  <c r="U156" i="17"/>
  <c r="T151" i="17"/>
  <c r="U148" i="17"/>
  <c r="T143" i="17"/>
  <c r="U140" i="17"/>
  <c r="U134" i="17"/>
  <c r="U118" i="17"/>
  <c r="U102" i="17"/>
  <c r="U86" i="17"/>
  <c r="U70" i="17"/>
  <c r="U54" i="17"/>
  <c r="U38" i="17"/>
  <c r="U124" i="17"/>
  <c r="U108" i="17"/>
  <c r="U92" i="17"/>
  <c r="U76" i="17"/>
  <c r="U60" i="17"/>
  <c r="U44" i="17"/>
  <c r="U9" i="17"/>
  <c r="U206" i="17"/>
  <c r="T201" i="17"/>
  <c r="U198" i="17"/>
  <c r="T193" i="17"/>
  <c r="U190" i="17"/>
  <c r="T185" i="17"/>
  <c r="U182" i="17"/>
  <c r="T177" i="17"/>
  <c r="U174" i="17"/>
  <c r="T169" i="17"/>
  <c r="U166" i="17"/>
  <c r="T161" i="17"/>
  <c r="U158" i="17"/>
  <c r="T153" i="17"/>
  <c r="U150" i="17"/>
  <c r="T145" i="17"/>
  <c r="U142" i="17"/>
  <c r="U130" i="17"/>
  <c r="U114" i="17"/>
  <c r="U98" i="17"/>
  <c r="U82" i="17"/>
  <c r="U66" i="17"/>
  <c r="U50" i="17"/>
  <c r="U136" i="17"/>
  <c r="U120" i="17"/>
  <c r="U104" i="17"/>
  <c r="U88" i="17"/>
  <c r="U72" i="17"/>
  <c r="U56" i="17"/>
  <c r="U40" i="17"/>
  <c r="U208" i="17"/>
  <c r="T203" i="17"/>
  <c r="U200" i="17"/>
  <c r="T195" i="17"/>
  <c r="U192" i="17"/>
  <c r="T187" i="17"/>
  <c r="U184" i="17"/>
  <c r="T179" i="17"/>
  <c r="U176" i="17"/>
  <c r="T171" i="17"/>
  <c r="U168" i="17"/>
  <c r="T163" i="17"/>
  <c r="U160" i="17"/>
  <c r="T155" i="17"/>
  <c r="U152" i="17"/>
  <c r="T147" i="17"/>
  <c r="U144" i="17"/>
  <c r="T139" i="17"/>
  <c r="U126" i="17"/>
  <c r="U110" i="17"/>
  <c r="U94" i="17"/>
  <c r="U78" i="17"/>
  <c r="U62" i="17"/>
  <c r="U46" i="17"/>
  <c r="U132" i="17"/>
  <c r="U116" i="17"/>
  <c r="U100" i="17"/>
  <c r="U84" i="17"/>
  <c r="U68" i="17"/>
  <c r="U52" i="17"/>
  <c r="T205" i="17"/>
  <c r="U202" i="17"/>
  <c r="T197" i="17"/>
  <c r="U194" i="17"/>
  <c r="T189" i="17"/>
  <c r="U186" i="17"/>
  <c r="T181" i="17"/>
  <c r="U178" i="17"/>
  <c r="T173" i="17"/>
  <c r="U170" i="17"/>
  <c r="T165" i="17"/>
  <c r="U162" i="17"/>
  <c r="T157" i="17"/>
  <c r="U154" i="17"/>
  <c r="T149" i="17"/>
  <c r="U146" i="17"/>
  <c r="T141" i="17"/>
  <c r="U138" i="17"/>
  <c r="U122" i="17"/>
  <c r="U106" i="17"/>
  <c r="U90" i="17"/>
  <c r="U74" i="17"/>
  <c r="U58" i="17"/>
  <c r="U42" i="17"/>
  <c r="T137" i="17"/>
  <c r="T135" i="17"/>
  <c r="T133" i="17"/>
  <c r="T131" i="17"/>
  <c r="T129" i="17"/>
  <c r="T127" i="17"/>
  <c r="T125" i="17"/>
  <c r="T123" i="17"/>
  <c r="T121" i="17"/>
  <c r="T119" i="17"/>
  <c r="T117" i="17"/>
  <c r="T115" i="17"/>
  <c r="T113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1" i="17"/>
  <c r="T79" i="17"/>
  <c r="T77" i="17"/>
  <c r="T75" i="17"/>
  <c r="T73" i="17"/>
  <c r="T71" i="17"/>
  <c r="T69" i="17"/>
  <c r="T67" i="17"/>
  <c r="T65" i="17"/>
  <c r="T63" i="17"/>
  <c r="T61" i="17"/>
  <c r="T59" i="17"/>
  <c r="T57" i="17"/>
  <c r="T55" i="17"/>
  <c r="T53" i="17"/>
  <c r="T51" i="17"/>
  <c r="T49" i="17"/>
  <c r="T47" i="17"/>
  <c r="T45" i="17"/>
  <c r="T43" i="17"/>
  <c r="T41" i="17"/>
  <c r="T39" i="17"/>
  <c r="T37" i="17"/>
  <c r="T35" i="17"/>
  <c r="T33" i="17"/>
  <c r="T31" i="17"/>
  <c r="T29" i="17"/>
  <c r="T27" i="17"/>
  <c r="T25" i="17"/>
  <c r="T23" i="17"/>
  <c r="T21" i="17"/>
  <c r="T19" i="17"/>
  <c r="T17" i="17"/>
  <c r="T15" i="17"/>
  <c r="T13" i="17"/>
  <c r="T11" i="17"/>
  <c r="U36" i="17"/>
  <c r="U34" i="17"/>
  <c r="U32" i="17"/>
  <c r="U30" i="17"/>
  <c r="U28" i="17"/>
  <c r="U26" i="17"/>
  <c r="U24" i="17"/>
  <c r="U22" i="17"/>
  <c r="U20" i="17"/>
  <c r="U18" i="17"/>
  <c r="U16" i="17"/>
  <c r="U14" i="17"/>
  <c r="U12" i="17"/>
  <c r="U10" i="17"/>
  <c r="T208" i="17"/>
  <c r="T206" i="17"/>
  <c r="T204" i="17"/>
  <c r="T202" i="17"/>
  <c r="F202" i="17" s="1"/>
  <c r="E202" i="22" s="1"/>
  <c r="I202" i="22" s="1"/>
  <c r="T200" i="17"/>
  <c r="F200" i="17" s="1"/>
  <c r="E200" i="22" s="1"/>
  <c r="I200" i="22" s="1"/>
  <c r="T198" i="17"/>
  <c r="T196" i="17"/>
  <c r="F196" i="17" s="1"/>
  <c r="E196" i="22" s="1"/>
  <c r="I196" i="22" s="1"/>
  <c r="T194" i="17"/>
  <c r="F194" i="17" s="1"/>
  <c r="E194" i="22" s="1"/>
  <c r="I194" i="22" s="1"/>
  <c r="T192" i="17"/>
  <c r="F192" i="17" s="1"/>
  <c r="E192" i="22" s="1"/>
  <c r="I192" i="22" s="1"/>
  <c r="T190" i="17"/>
  <c r="F190" i="17" s="1"/>
  <c r="E190" i="22" s="1"/>
  <c r="I190" i="22" s="1"/>
  <c r="T188" i="17"/>
  <c r="F188" i="17" s="1"/>
  <c r="E188" i="22" s="1"/>
  <c r="I188" i="22" s="1"/>
  <c r="T186" i="17"/>
  <c r="T184" i="17"/>
  <c r="F184" i="17" s="1"/>
  <c r="E184" i="22" s="1"/>
  <c r="I184" i="22" s="1"/>
  <c r="T182" i="17"/>
  <c r="T180" i="17"/>
  <c r="F180" i="17" s="1"/>
  <c r="E180" i="22" s="1"/>
  <c r="I180" i="22" s="1"/>
  <c r="T178" i="17"/>
  <c r="F178" i="17" s="1"/>
  <c r="E178" i="22" s="1"/>
  <c r="I178" i="22" s="1"/>
  <c r="T176" i="17"/>
  <c r="T174" i="17"/>
  <c r="T172" i="17"/>
  <c r="T170" i="17"/>
  <c r="F170" i="17" s="1"/>
  <c r="E170" i="22" s="1"/>
  <c r="I170" i="22" s="1"/>
  <c r="T168" i="17"/>
  <c r="F168" i="17" s="1"/>
  <c r="E168" i="22" s="1"/>
  <c r="I168" i="22" s="1"/>
  <c r="T166" i="17"/>
  <c r="T164" i="17"/>
  <c r="F164" i="17" s="1"/>
  <c r="E164" i="22" s="1"/>
  <c r="I164" i="22" s="1"/>
  <c r="T162" i="17"/>
  <c r="F162" i="17" s="1"/>
  <c r="E162" i="22" s="1"/>
  <c r="I162" i="22" s="1"/>
  <c r="T160" i="17"/>
  <c r="F160" i="17" s="1"/>
  <c r="E160" i="22" s="1"/>
  <c r="I160" i="22" s="1"/>
  <c r="T158" i="17"/>
  <c r="F158" i="17" s="1"/>
  <c r="E158" i="22" s="1"/>
  <c r="I158" i="22" s="1"/>
  <c r="T156" i="17"/>
  <c r="F156" i="17" s="1"/>
  <c r="E156" i="22" s="1"/>
  <c r="I156" i="22" s="1"/>
  <c r="T154" i="17"/>
  <c r="T152" i="17"/>
  <c r="F152" i="17" s="1"/>
  <c r="E152" i="22" s="1"/>
  <c r="I152" i="22" s="1"/>
  <c r="T150" i="17"/>
  <c r="T148" i="17"/>
  <c r="F148" i="17" s="1"/>
  <c r="E148" i="22" s="1"/>
  <c r="I148" i="22" s="1"/>
  <c r="T146" i="17"/>
  <c r="F146" i="17" s="1"/>
  <c r="E146" i="22" s="1"/>
  <c r="I146" i="22" s="1"/>
  <c r="T144" i="17"/>
  <c r="T142" i="17"/>
  <c r="T140" i="17"/>
  <c r="T138" i="17"/>
  <c r="F138" i="17" s="1"/>
  <c r="E138" i="22" s="1"/>
  <c r="I138" i="22" s="1"/>
  <c r="T136" i="17"/>
  <c r="F136" i="17" s="1"/>
  <c r="E136" i="22" s="1"/>
  <c r="I136" i="22" s="1"/>
  <c r="T134" i="17"/>
  <c r="T132" i="17"/>
  <c r="T130" i="17"/>
  <c r="F130" i="17" s="1"/>
  <c r="E130" i="22" s="1"/>
  <c r="I130" i="22" s="1"/>
  <c r="T128" i="17"/>
  <c r="F128" i="17" s="1"/>
  <c r="E128" i="22" s="1"/>
  <c r="I128" i="22" s="1"/>
  <c r="T126" i="17"/>
  <c r="T124" i="17"/>
  <c r="T122" i="17"/>
  <c r="T120" i="17"/>
  <c r="F120" i="17" s="1"/>
  <c r="E120" i="22" s="1"/>
  <c r="I120" i="22" s="1"/>
  <c r="T118" i="17"/>
  <c r="F118" i="17" s="1"/>
  <c r="E118" i="22" s="1"/>
  <c r="I118" i="22" s="1"/>
  <c r="T116" i="17"/>
  <c r="F116" i="17" s="1"/>
  <c r="E116" i="22" s="1"/>
  <c r="I116" i="22" s="1"/>
  <c r="T114" i="17"/>
  <c r="T112" i="17"/>
  <c r="F112" i="17" s="1"/>
  <c r="E112" i="22" s="1"/>
  <c r="I112" i="22" s="1"/>
  <c r="T110" i="17"/>
  <c r="T108" i="17"/>
  <c r="T106" i="17"/>
  <c r="F106" i="17" s="1"/>
  <c r="E106" i="22" s="1"/>
  <c r="I106" i="22" s="1"/>
  <c r="T104" i="17"/>
  <c r="F104" i="17" s="1"/>
  <c r="E104" i="22" s="1"/>
  <c r="I104" i="22" s="1"/>
  <c r="T102" i="17"/>
  <c r="F102" i="17" s="1"/>
  <c r="E102" i="22" s="1"/>
  <c r="I102" i="22" s="1"/>
  <c r="T100" i="17"/>
  <c r="F100" i="17" s="1"/>
  <c r="E100" i="22" s="1"/>
  <c r="I100" i="22" s="1"/>
  <c r="T98" i="17"/>
  <c r="F98" i="17" s="1"/>
  <c r="E98" i="22" s="1"/>
  <c r="I98" i="22" s="1"/>
  <c r="T96" i="17"/>
  <c r="F96" i="17" s="1"/>
  <c r="E96" i="22" s="1"/>
  <c r="I96" i="22" s="1"/>
  <c r="T94" i="17"/>
  <c r="T92" i="17"/>
  <c r="F92" i="17" s="1"/>
  <c r="E92" i="22" s="1"/>
  <c r="I92" i="22" s="1"/>
  <c r="T90" i="17"/>
  <c r="F90" i="17" s="1"/>
  <c r="E90" i="22" s="1"/>
  <c r="I90" i="22" s="1"/>
  <c r="T88" i="17"/>
  <c r="F88" i="17" s="1"/>
  <c r="E88" i="22" s="1"/>
  <c r="I88" i="22" s="1"/>
  <c r="T86" i="17"/>
  <c r="F86" i="17" s="1"/>
  <c r="E86" i="22" s="1"/>
  <c r="I86" i="22" s="1"/>
  <c r="T84" i="17"/>
  <c r="F84" i="17" s="1"/>
  <c r="E84" i="22" s="1"/>
  <c r="I84" i="22" s="1"/>
  <c r="T82" i="17"/>
  <c r="F82" i="17" s="1"/>
  <c r="E82" i="22" s="1"/>
  <c r="I82" i="22" s="1"/>
  <c r="T80" i="17"/>
  <c r="F80" i="17" s="1"/>
  <c r="E80" i="22" s="1"/>
  <c r="I80" i="22" s="1"/>
  <c r="T78" i="17"/>
  <c r="F78" i="17" s="1"/>
  <c r="E78" i="22" s="1"/>
  <c r="I78" i="22" s="1"/>
  <c r="T76" i="17"/>
  <c r="F76" i="17" s="1"/>
  <c r="E76" i="22" s="1"/>
  <c r="I76" i="22" s="1"/>
  <c r="T74" i="17"/>
  <c r="T72" i="17"/>
  <c r="F72" i="17" s="1"/>
  <c r="E72" i="22" s="1"/>
  <c r="I72" i="22" s="1"/>
  <c r="T70" i="17"/>
  <c r="T68" i="17"/>
  <c r="T66" i="17"/>
  <c r="F66" i="17" s="1"/>
  <c r="E66" i="22" s="1"/>
  <c r="I66" i="22" s="1"/>
  <c r="T64" i="17"/>
  <c r="F64" i="17" s="1"/>
  <c r="E64" i="22" s="1"/>
  <c r="I64" i="22" s="1"/>
  <c r="T62" i="17"/>
  <c r="F62" i="17" s="1"/>
  <c r="E62" i="22" s="1"/>
  <c r="I62" i="22" s="1"/>
  <c r="T60" i="17"/>
  <c r="F60" i="17" s="1"/>
  <c r="E60" i="22" s="1"/>
  <c r="I60" i="22" s="1"/>
  <c r="T58" i="17"/>
  <c r="T56" i="17"/>
  <c r="F56" i="17" s="1"/>
  <c r="E56" i="22" s="1"/>
  <c r="I56" i="22" s="1"/>
  <c r="T54" i="17"/>
  <c r="F54" i="17" s="1"/>
  <c r="E54" i="22" s="1"/>
  <c r="I54" i="22" s="1"/>
  <c r="T52" i="17"/>
  <c r="F52" i="17" s="1"/>
  <c r="E52" i="22" s="1"/>
  <c r="I52" i="22" s="1"/>
  <c r="T50" i="17"/>
  <c r="T48" i="17"/>
  <c r="F48" i="17" s="1"/>
  <c r="E48" i="22" s="1"/>
  <c r="I48" i="22" s="1"/>
  <c r="T46" i="17"/>
  <c r="F46" i="17" s="1"/>
  <c r="E46" i="22" s="1"/>
  <c r="I46" i="22" s="1"/>
  <c r="T44" i="17"/>
  <c r="T42" i="17"/>
  <c r="F42" i="17" s="1"/>
  <c r="E42" i="22" s="1"/>
  <c r="I42" i="22" s="1"/>
  <c r="T40" i="17"/>
  <c r="F40" i="17" s="1"/>
  <c r="E40" i="22" s="1"/>
  <c r="I40" i="22" s="1"/>
  <c r="T38" i="17"/>
  <c r="F38" i="17" s="1"/>
  <c r="E38" i="22" s="1"/>
  <c r="I38" i="22" s="1"/>
  <c r="T36" i="17"/>
  <c r="F36" i="17" s="1"/>
  <c r="E36" i="22" s="1"/>
  <c r="I36" i="22" s="1"/>
  <c r="T34" i="17"/>
  <c r="F34" i="17" s="1"/>
  <c r="E34" i="22" s="1"/>
  <c r="I34" i="22" s="1"/>
  <c r="T32" i="17"/>
  <c r="T30" i="17"/>
  <c r="T28" i="17"/>
  <c r="T26" i="17"/>
  <c r="T24" i="17"/>
  <c r="F24" i="17" s="1"/>
  <c r="E24" i="22" s="1"/>
  <c r="I24" i="22" s="1"/>
  <c r="T22" i="17"/>
  <c r="F22" i="17" s="1"/>
  <c r="E22" i="22" s="1"/>
  <c r="I22" i="22" s="1"/>
  <c r="T20" i="17"/>
  <c r="F20" i="17" s="1"/>
  <c r="E20" i="22" s="1"/>
  <c r="I20" i="22" s="1"/>
  <c r="T18" i="17"/>
  <c r="F18" i="17" s="1"/>
  <c r="E18" i="22" s="1"/>
  <c r="I18" i="22" s="1"/>
  <c r="T16" i="17"/>
  <c r="T14" i="17"/>
  <c r="T12" i="17"/>
  <c r="T10" i="17"/>
  <c r="T9" i="17"/>
  <c r="F9" i="17" s="1"/>
  <c r="E9" i="22" s="1"/>
  <c r="I9" i="22" s="1"/>
  <c r="U207" i="17"/>
  <c r="U205" i="17"/>
  <c r="U203" i="17"/>
  <c r="U201" i="17"/>
  <c r="U199" i="17"/>
  <c r="U197" i="17"/>
  <c r="U195" i="17"/>
  <c r="U193" i="17"/>
  <c r="U191" i="17"/>
  <c r="U189" i="17"/>
  <c r="U187" i="17"/>
  <c r="U185" i="17"/>
  <c r="U183" i="17"/>
  <c r="U181" i="17"/>
  <c r="U179" i="17"/>
  <c r="U177" i="17"/>
  <c r="U175" i="17"/>
  <c r="U173" i="17"/>
  <c r="U171" i="17"/>
  <c r="U169" i="17"/>
  <c r="U167" i="17"/>
  <c r="U165" i="17"/>
  <c r="U163" i="17"/>
  <c r="U161" i="17"/>
  <c r="U159" i="17"/>
  <c r="U157" i="17"/>
  <c r="U155" i="17"/>
  <c r="U153" i="17"/>
  <c r="U151" i="17"/>
  <c r="U149" i="17"/>
  <c r="U147" i="17"/>
  <c r="U145" i="17"/>
  <c r="U143" i="17"/>
  <c r="U141" i="17"/>
  <c r="U139" i="17"/>
  <c r="U137" i="17"/>
  <c r="U135" i="17"/>
  <c r="U133" i="17"/>
  <c r="U131" i="17"/>
  <c r="U129" i="17"/>
  <c r="U127" i="17"/>
  <c r="U125" i="17"/>
  <c r="U123" i="17"/>
  <c r="U121" i="17"/>
  <c r="U119" i="17"/>
  <c r="U117" i="17"/>
  <c r="U115" i="17"/>
  <c r="U113" i="17"/>
  <c r="U111" i="17"/>
  <c r="U109" i="17"/>
  <c r="U107" i="17"/>
  <c r="U105" i="17"/>
  <c r="U103" i="17"/>
  <c r="U101" i="17"/>
  <c r="U99" i="17"/>
  <c r="U97" i="17"/>
  <c r="U95" i="17"/>
  <c r="U93" i="17"/>
  <c r="U91" i="17"/>
  <c r="U89" i="17"/>
  <c r="U87" i="17"/>
  <c r="U85" i="17"/>
  <c r="U83" i="17"/>
  <c r="U81" i="17"/>
  <c r="U79" i="17"/>
  <c r="U77" i="17"/>
  <c r="U75" i="17"/>
  <c r="U73" i="17"/>
  <c r="U71" i="17"/>
  <c r="U69" i="17"/>
  <c r="U67" i="17"/>
  <c r="U65" i="17"/>
  <c r="U63" i="17"/>
  <c r="U61" i="17"/>
  <c r="U59" i="17"/>
  <c r="U57" i="17"/>
  <c r="U55" i="17"/>
  <c r="U53" i="17"/>
  <c r="U51" i="17"/>
  <c r="U49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U15" i="17"/>
  <c r="U13" i="17"/>
  <c r="U11" i="17"/>
  <c r="Z35" i="37"/>
  <c r="Y35" i="37"/>
  <c r="Y8" i="40"/>
  <c r="Z8" i="40"/>
  <c r="V27" i="37"/>
  <c r="W27" i="37" s="1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X63" i="37"/>
  <c r="V63" i="37"/>
  <c r="W63" i="37" s="1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X19" i="37"/>
  <c r="V19" i="37"/>
  <c r="W19" i="37" s="1"/>
  <c r="Y26" i="37"/>
  <c r="AD36" i="37"/>
  <c r="AE36" i="37" s="1"/>
  <c r="AF36" i="37" s="1"/>
  <c r="Z45" i="37"/>
  <c r="AA17" i="37"/>
  <c r="V17" i="37"/>
  <c r="W17" i="37" s="1"/>
  <c r="S18" i="37"/>
  <c r="AA18" i="37" s="1"/>
  <c r="Q18" i="37"/>
  <c r="X54" i="37"/>
  <c r="AA60" i="37"/>
  <c r="V60" i="37"/>
  <c r="W60" i="37" s="1"/>
  <c r="S61" i="37"/>
  <c r="AA61" i="37" s="1"/>
  <c r="Q61" i="37"/>
  <c r="V5" i="40"/>
  <c r="W5" i="40" s="1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V55" i="37"/>
  <c r="W55" i="37" s="1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Z31" i="37"/>
  <c r="V38" i="37"/>
  <c r="W38" i="37" s="1"/>
  <c r="X38" i="37"/>
  <c r="X39" i="37"/>
  <c r="V39" i="37"/>
  <c r="W39" i="37" s="1"/>
  <c r="Y45" i="37"/>
  <c r="X48" i="37"/>
  <c r="V48" i="37"/>
  <c r="W48" i="37" s="1"/>
  <c r="AA9" i="40"/>
  <c r="V9" i="40"/>
  <c r="W9" i="40" s="1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Z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3" i="37"/>
  <c r="V43" i="37"/>
  <c r="W43" i="37" s="1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1" i="37"/>
  <c r="W31" i="37" s="1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Z9" i="40"/>
  <c r="Y9" i="40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Y32" i="40"/>
  <c r="X55" i="40"/>
  <c r="V55" i="40"/>
  <c r="W55" i="40" s="1"/>
  <c r="V62" i="40"/>
  <c r="W62" i="40" s="1"/>
  <c r="AD58" i="37"/>
  <c r="AB46" i="37"/>
  <c r="U46" i="37"/>
  <c r="AC46" i="37" s="1"/>
  <c r="Y22" i="37"/>
  <c r="V32" i="40"/>
  <c r="W32" i="40" s="1"/>
  <c r="Q54" i="40"/>
  <c r="S54" i="40"/>
  <c r="AA54" i="40" s="1"/>
  <c r="X58" i="40"/>
  <c r="X46" i="40"/>
  <c r="Y58" i="37"/>
  <c r="AD28" i="37"/>
  <c r="AB22" i="37"/>
  <c r="U22" i="37"/>
  <c r="AC22" i="37" s="1"/>
  <c r="Z7" i="37"/>
  <c r="Z55" i="37"/>
  <c r="X19" i="40"/>
  <c r="V19" i="40"/>
  <c r="W19" i="40" s="1"/>
  <c r="V26" i="40"/>
  <c r="W26" i="40" s="1"/>
  <c r="X43" i="40"/>
  <c r="V43" i="40"/>
  <c r="W43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E17" i="37"/>
  <c r="AF17" i="37" s="1"/>
  <c r="AD60" i="37"/>
  <c r="Z12" i="40"/>
  <c r="Y12" i="40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62" i="19"/>
  <c r="F1154" i="19"/>
  <c r="F1146" i="19"/>
  <c r="F1138" i="19"/>
  <c r="F1130" i="19"/>
  <c r="F1122" i="19"/>
  <c r="F1114" i="19"/>
  <c r="F1106" i="19"/>
  <c r="F1098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61" i="19"/>
  <c r="F1153" i="19"/>
  <c r="F1145" i="19"/>
  <c r="F1001" i="19"/>
  <c r="F993" i="19"/>
  <c r="F961" i="19"/>
  <c r="F921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84" i="19"/>
  <c r="F1176" i="19"/>
  <c r="F1168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7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75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8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89" i="19"/>
  <c r="F1173" i="19"/>
  <c r="F1165" i="19"/>
  <c r="F1157" i="19"/>
  <c r="F1149" i="19"/>
  <c r="F997" i="19"/>
  <c r="F941" i="19"/>
  <c r="F917" i="19"/>
  <c r="F909" i="19"/>
  <c r="F901" i="19"/>
  <c r="F893" i="19"/>
  <c r="F885" i="19"/>
  <c r="F877" i="19"/>
  <c r="F869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8" i="19"/>
  <c r="F1180" i="19"/>
  <c r="F1164" i="19"/>
  <c r="F1156" i="19"/>
  <c r="F1140" i="19"/>
  <c r="F1132" i="19"/>
  <c r="F1124" i="19"/>
  <c r="F1116" i="19"/>
  <c r="F1108" i="19"/>
  <c r="F1100" i="19"/>
  <c r="F1092" i="19"/>
  <c r="F1084" i="19"/>
  <c r="F1076" i="19"/>
  <c r="F1068" i="19"/>
  <c r="F1060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96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71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87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E54" i="36"/>
  <c r="C50" i="36"/>
  <c r="E50" i="36"/>
  <c r="Q50" i="36"/>
  <c r="M50" i="36"/>
  <c r="R50" i="36"/>
  <c r="B50" i="36"/>
  <c r="B22" i="36"/>
  <c r="Q22" i="36"/>
  <c r="C22" i="36"/>
  <c r="R22" i="36"/>
  <c r="E22" i="36"/>
  <c r="C18" i="36"/>
  <c r="E18" i="36"/>
  <c r="Q18" i="36"/>
  <c r="M18" i="36"/>
  <c r="R18" i="36"/>
  <c r="B18" i="36"/>
  <c r="M8" i="36"/>
  <c r="B8" i="36"/>
  <c r="Q8" i="36"/>
  <c r="E8" i="36"/>
  <c r="C8" i="36"/>
  <c r="R8" i="36"/>
  <c r="M59" i="36"/>
  <c r="B59" i="36"/>
  <c r="C59" i="36"/>
  <c r="Q59" i="36"/>
  <c r="R59" i="36"/>
  <c r="Q49" i="36"/>
  <c r="R49" i="36"/>
  <c r="B49" i="36"/>
  <c r="E49" i="36"/>
  <c r="M49" i="36"/>
  <c r="C49" i="36"/>
  <c r="M27" i="36"/>
  <c r="B27" i="36"/>
  <c r="C27" i="36"/>
  <c r="Q27" i="36"/>
  <c r="R27" i="36"/>
  <c r="Q17" i="36"/>
  <c r="R17" i="36"/>
  <c r="B17" i="36"/>
  <c r="E17" i="36"/>
  <c r="M17" i="36"/>
  <c r="C17" i="36"/>
  <c r="B5" i="38"/>
  <c r="B65" i="36" s="1"/>
  <c r="K65" i="36"/>
  <c r="E5" i="38"/>
  <c r="E65" i="36" s="1"/>
  <c r="M5" i="38"/>
  <c r="M65" i="36" s="1"/>
  <c r="C11" i="36"/>
  <c r="B11" i="36"/>
  <c r="R11" i="36"/>
  <c r="M11" i="36"/>
  <c r="Q11" i="36"/>
  <c r="E11" i="36"/>
  <c r="R6" i="36"/>
  <c r="M6" i="36"/>
  <c r="C6" i="36"/>
  <c r="E6" i="36"/>
  <c r="Q6" i="36"/>
  <c r="B6" i="36"/>
  <c r="C58" i="36"/>
  <c r="E58" i="36"/>
  <c r="Q58" i="36"/>
  <c r="M58" i="36"/>
  <c r="R58" i="36"/>
  <c r="B58" i="36"/>
  <c r="B30" i="36"/>
  <c r="Q30" i="36"/>
  <c r="C30" i="36"/>
  <c r="R30" i="36"/>
  <c r="E30" i="36"/>
  <c r="C26" i="36"/>
  <c r="E26" i="36"/>
  <c r="Q26" i="36"/>
  <c r="M26" i="36"/>
  <c r="R26" i="36"/>
  <c r="B26" i="36"/>
  <c r="R100" i="36"/>
  <c r="R69" i="36"/>
  <c r="C69" i="36"/>
  <c r="Q69" i="36"/>
  <c r="R5" i="36"/>
  <c r="M5" i="36"/>
  <c r="B5" i="36"/>
  <c r="C5" i="36"/>
  <c r="Q5" i="36"/>
  <c r="E5" i="36"/>
  <c r="Q57" i="36"/>
  <c r="R57" i="36"/>
  <c r="B57" i="36"/>
  <c r="E57" i="36"/>
  <c r="M57" i="36"/>
  <c r="C57" i="36"/>
  <c r="M35" i="36"/>
  <c r="B35" i="36"/>
  <c r="C35" i="36"/>
  <c r="Q35" i="36"/>
  <c r="R35" i="36"/>
  <c r="Q25" i="36"/>
  <c r="R25" i="36"/>
  <c r="B25" i="36"/>
  <c r="E25" i="36"/>
  <c r="M25" i="36"/>
  <c r="C25" i="36"/>
  <c r="E27" i="36"/>
  <c r="B38" i="36"/>
  <c r="Q38" i="36"/>
  <c r="C38" i="36"/>
  <c r="R38" i="36"/>
  <c r="E38" i="36"/>
  <c r="C34" i="36"/>
  <c r="E34" i="36"/>
  <c r="Q34" i="36"/>
  <c r="M34" i="36"/>
  <c r="R34" i="36"/>
  <c r="B34" i="36"/>
  <c r="E59" i="36"/>
  <c r="M43" i="36"/>
  <c r="B43" i="36"/>
  <c r="C43" i="36"/>
  <c r="Q43" i="36"/>
  <c r="R43" i="36"/>
  <c r="Q33" i="36"/>
  <c r="R33" i="36"/>
  <c r="B33" i="36"/>
  <c r="E33" i="36"/>
  <c r="M33" i="36"/>
  <c r="C33" i="36"/>
  <c r="B3" i="38"/>
  <c r="B63" i="36" s="1"/>
  <c r="K63" i="36"/>
  <c r="E3" i="38"/>
  <c r="E63" i="36" s="1"/>
  <c r="M3" i="38"/>
  <c r="M63" i="36" s="1"/>
  <c r="B46" i="36"/>
  <c r="Q46" i="36"/>
  <c r="C46" i="36"/>
  <c r="R46" i="36"/>
  <c r="E46" i="36"/>
  <c r="C42" i="36"/>
  <c r="E42" i="36"/>
  <c r="Q42" i="36"/>
  <c r="M42" i="36"/>
  <c r="R42" i="36"/>
  <c r="B42" i="36"/>
  <c r="B14" i="36"/>
  <c r="Q14" i="36"/>
  <c r="C14" i="36"/>
  <c r="R14" i="36"/>
  <c r="E14" i="36"/>
  <c r="B2" i="38"/>
  <c r="B62" i="36" s="1"/>
  <c r="E2" i="38"/>
  <c r="E62" i="36" s="1"/>
  <c r="M2" i="38"/>
  <c r="M62" i="36" s="1"/>
  <c r="K62" i="36"/>
  <c r="M22" i="36"/>
  <c r="E35" i="36"/>
  <c r="M46" i="36"/>
  <c r="M51" i="36"/>
  <c r="B51" i="36"/>
  <c r="C51" i="36"/>
  <c r="Q51" i="36"/>
  <c r="R51" i="36"/>
  <c r="Q41" i="36"/>
  <c r="R41" i="36"/>
  <c r="B41" i="36"/>
  <c r="E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C3" i="36"/>
  <c r="E40" i="36"/>
  <c r="E48" i="36"/>
  <c r="E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Z101" i="55"/>
  <c r="AZ28" i="55"/>
  <c r="BA49" i="55"/>
  <c r="AZ80" i="55"/>
  <c r="BB90" i="55"/>
  <c r="AZ108" i="55"/>
  <c r="BA20" i="55"/>
  <c r="BA56" i="55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2" i="17" s="1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N120" i="58"/>
  <c r="N121" i="58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8" i="34"/>
  <c r="AR6" i="47" s="1"/>
  <c r="E30" i="34"/>
  <c r="AJ6" i="47" s="1"/>
  <c r="E41" i="34"/>
  <c r="AU6" i="47" s="1"/>
  <c r="E33" i="34"/>
  <c r="AM6" i="47" s="1"/>
  <c r="E25" i="34"/>
  <c r="AE6" i="47" s="1"/>
  <c r="E36" i="34"/>
  <c r="AP6" i="47" s="1"/>
  <c r="E28" i="34"/>
  <c r="AH6" i="47" s="1"/>
  <c r="E26" i="34"/>
  <c r="AF6" i="47" s="1"/>
  <c r="E31" i="34"/>
  <c r="AK6" i="47" s="1"/>
  <c r="E24" i="34"/>
  <c r="AD6" i="47" s="1"/>
  <c r="E29" i="34"/>
  <c r="AI6" i="47" s="1"/>
  <c r="E34" i="34"/>
  <c r="AN6" i="47" s="1"/>
  <c r="E39" i="34"/>
  <c r="AS6" i="47" s="1"/>
  <c r="E27" i="34"/>
  <c r="AG6" i="47" s="1"/>
  <c r="E32" i="34"/>
  <c r="AL6" i="47" s="1"/>
  <c r="E37" i="34"/>
  <c r="AQ6" i="47" s="1"/>
  <c r="E42" i="34"/>
  <c r="AV6" i="47" s="1"/>
  <c r="E35" i="34"/>
  <c r="AO6" i="47" s="1"/>
  <c r="E40" i="34"/>
  <c r="AT6" i="47" s="1"/>
  <c r="L42" i="34"/>
  <c r="AV6" i="52" s="1"/>
  <c r="L24" i="34"/>
  <c r="AD6" i="52" s="1"/>
  <c r="L25" i="34"/>
  <c r="AE6" i="52" s="1"/>
  <c r="W118" i="58" l="1"/>
  <c r="W121" i="58" s="1"/>
  <c r="W59" i="55"/>
  <c r="AJ59" i="55"/>
  <c r="AI7" i="55"/>
  <c r="AN59" i="55"/>
  <c r="BQ59" i="55"/>
  <c r="AJ7" i="57"/>
  <c r="AJ7" i="47"/>
  <c r="P6" i="34"/>
  <c r="P4" i="34"/>
  <c r="AL7" i="57"/>
  <c r="AL7" i="47"/>
  <c r="S7" i="57"/>
  <c r="S7" i="47"/>
  <c r="L38" i="34"/>
  <c r="AR6" i="52" s="1"/>
  <c r="L37" i="34"/>
  <c r="AQ6" i="52" s="1"/>
  <c r="R92" i="36"/>
  <c r="AO59" i="57"/>
  <c r="V117" i="56"/>
  <c r="V120" i="56" s="1"/>
  <c r="AI117" i="56"/>
  <c r="F21" i="34"/>
  <c r="F63" i="34"/>
  <c r="F95" i="34"/>
  <c r="F9" i="34"/>
  <c r="F51" i="34"/>
  <c r="F83" i="34"/>
  <c r="F47" i="34"/>
  <c r="F79" i="34"/>
  <c r="F35" i="34"/>
  <c r="F67" i="34"/>
  <c r="F99" i="34"/>
  <c r="AQ7" i="57"/>
  <c r="AQ7" i="47"/>
  <c r="AS7" i="57"/>
  <c r="AS7" i="47"/>
  <c r="AF7" i="57"/>
  <c r="AF7" i="55"/>
  <c r="AF7" i="47"/>
  <c r="L36" i="34"/>
  <c r="AP6" i="52" s="1"/>
  <c r="L40" i="34"/>
  <c r="AT6" i="52" s="1"/>
  <c r="L39" i="34"/>
  <c r="AS6" i="52" s="1"/>
  <c r="L30" i="34"/>
  <c r="AJ6" i="52" s="1"/>
  <c r="L26" i="34"/>
  <c r="AF6" i="52" s="1"/>
  <c r="AK59" i="57"/>
  <c r="X59" i="55"/>
  <c r="BJ59" i="57"/>
  <c r="AW59" i="57"/>
  <c r="F56" i="34"/>
  <c r="F72" i="34"/>
  <c r="F88" i="34"/>
  <c r="K14" i="34"/>
  <c r="F19" i="34"/>
  <c r="F39" i="34"/>
  <c r="F103" i="34"/>
  <c r="F75" i="34"/>
  <c r="P7" i="57"/>
  <c r="P7" i="47"/>
  <c r="P7" i="55"/>
  <c r="G7" i="57"/>
  <c r="G7" i="55"/>
  <c r="G7" i="47"/>
  <c r="F91" i="34"/>
  <c r="V7" i="55"/>
  <c r="V7" i="47"/>
  <c r="AD7" i="57"/>
  <c r="AD7" i="47"/>
  <c r="K7" i="57"/>
  <c r="K7" i="47"/>
  <c r="K7" i="55"/>
  <c r="AU7" i="57"/>
  <c r="AU7" i="47"/>
  <c r="AU7" i="55"/>
  <c r="Q92" i="36"/>
  <c r="R84" i="36"/>
  <c r="Q84" i="36"/>
  <c r="L7" i="57"/>
  <c r="L7" i="47"/>
  <c r="W7" i="57"/>
  <c r="W7" i="55"/>
  <c r="W7" i="47"/>
  <c r="K59" i="58"/>
  <c r="K59" i="56"/>
  <c r="J7" i="57"/>
  <c r="J7" i="47"/>
  <c r="AK7" i="57"/>
  <c r="AK7" i="55"/>
  <c r="V5" i="37"/>
  <c r="W5" i="37" s="1"/>
  <c r="O7" i="57"/>
  <c r="O7" i="47"/>
  <c r="AP7" i="57"/>
  <c r="AP7" i="47"/>
  <c r="AP7" i="55"/>
  <c r="AM7" i="57"/>
  <c r="AM7" i="47"/>
  <c r="R7" i="57"/>
  <c r="R7" i="47"/>
  <c r="R7" i="55"/>
  <c r="E7" i="57"/>
  <c r="E7" i="55"/>
  <c r="E7" i="47"/>
  <c r="AO7" i="57"/>
  <c r="AO7" i="47"/>
  <c r="AO7" i="55"/>
  <c r="C14" i="34"/>
  <c r="C24" i="34"/>
  <c r="C26" i="34"/>
  <c r="C28" i="34"/>
  <c r="C30" i="34"/>
  <c r="C32" i="34"/>
  <c r="C34" i="34"/>
  <c r="C41" i="34"/>
  <c r="C43" i="34"/>
  <c r="C48" i="34"/>
  <c r="C50" i="34"/>
  <c r="C57" i="34"/>
  <c r="C59" i="34"/>
  <c r="C64" i="34"/>
  <c r="C66" i="34"/>
  <c r="C73" i="34"/>
  <c r="C75" i="34"/>
  <c r="C80" i="34"/>
  <c r="C82" i="34"/>
  <c r="C89" i="34"/>
  <c r="C91" i="34"/>
  <c r="C96" i="34"/>
  <c r="C98" i="34"/>
  <c r="C17" i="34"/>
  <c r="C36" i="34"/>
  <c r="C38" i="34"/>
  <c r="C45" i="34"/>
  <c r="C47" i="34"/>
  <c r="C52" i="34"/>
  <c r="C54" i="34"/>
  <c r="C61" i="34"/>
  <c r="C63" i="34"/>
  <c r="C68" i="34"/>
  <c r="C70" i="34"/>
  <c r="C77" i="34"/>
  <c r="C79" i="34"/>
  <c r="C84" i="34"/>
  <c r="C86" i="34"/>
  <c r="C93" i="34"/>
  <c r="C95" i="34"/>
  <c r="C100" i="34"/>
  <c r="C102" i="34"/>
  <c r="C12" i="34"/>
  <c r="C20" i="34"/>
  <c r="C23" i="34"/>
  <c r="C25" i="34"/>
  <c r="C27" i="34"/>
  <c r="C29" i="34"/>
  <c r="C31" i="34"/>
  <c r="C33" i="34"/>
  <c r="C35" i="34"/>
  <c r="C40" i="34"/>
  <c r="C42" i="34"/>
  <c r="C49" i="34"/>
  <c r="C51" i="34"/>
  <c r="C56" i="34"/>
  <c r="C58" i="34"/>
  <c r="C65" i="34"/>
  <c r="C67" i="34"/>
  <c r="C72" i="34"/>
  <c r="C74" i="34"/>
  <c r="C81" i="34"/>
  <c r="C83" i="34"/>
  <c r="C88" i="34"/>
  <c r="C90" i="34"/>
  <c r="C97" i="34"/>
  <c r="C99" i="34"/>
  <c r="C37" i="34"/>
  <c r="C39" i="34"/>
  <c r="C44" i="34"/>
  <c r="C46" i="34"/>
  <c r="C53" i="34"/>
  <c r="C55" i="34"/>
  <c r="C60" i="34"/>
  <c r="C62" i="34"/>
  <c r="C69" i="34"/>
  <c r="C71" i="34"/>
  <c r="C76" i="34"/>
  <c r="C78" i="34"/>
  <c r="C85" i="34"/>
  <c r="C87" i="34"/>
  <c r="C92" i="34"/>
  <c r="C94" i="34"/>
  <c r="C101" i="34"/>
  <c r="C103" i="34"/>
  <c r="AT7" i="57"/>
  <c r="AT7" i="55"/>
  <c r="AT7" i="47"/>
  <c r="M8" i="34"/>
  <c r="M23" i="34"/>
  <c r="M59" i="34"/>
  <c r="M29" i="34"/>
  <c r="M63" i="34"/>
  <c r="M11" i="34"/>
  <c r="M37" i="34"/>
  <c r="M14" i="34"/>
  <c r="M48" i="34"/>
  <c r="B11" i="17"/>
  <c r="O11" i="22"/>
  <c r="B10" i="17"/>
  <c r="O10" i="22"/>
  <c r="N135" i="22" s="1"/>
  <c r="G3" i="5"/>
  <c r="J4" i="37"/>
  <c r="L4" i="37" s="1"/>
  <c r="AI4" i="37"/>
  <c r="AP3" i="37" s="1"/>
  <c r="AQ51" i="37" s="1"/>
  <c r="BB49" i="55"/>
  <c r="BB104" i="55"/>
  <c r="AZ76" i="55"/>
  <c r="BA21" i="55"/>
  <c r="BA28" i="55"/>
  <c r="AZ94" i="55"/>
  <c r="AZ56" i="55"/>
  <c r="BA108" i="55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S100" i="36" s="1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5" i="40" s="1"/>
  <c r="A6" i="40" s="1"/>
  <c r="A7" i="40" s="1"/>
  <c r="A8" i="40" s="1"/>
  <c r="A9" i="40" s="1"/>
  <c r="AQ35" i="37"/>
  <c r="AQ22" i="37"/>
  <c r="AQ25" i="37"/>
  <c r="AQ24" i="37"/>
  <c r="AQ15" i="37"/>
  <c r="AQ53" i="37"/>
  <c r="AQ36" i="37"/>
  <c r="AQ58" i="37"/>
  <c r="AQ28" i="37"/>
  <c r="AQ11" i="37"/>
  <c r="AQ14" i="37"/>
  <c r="AQ4" i="37"/>
  <c r="AQ39" i="37"/>
  <c r="AQ44" i="37"/>
  <c r="AQ60" i="37"/>
  <c r="A4" i="37"/>
  <c r="A5" i="37" s="1"/>
  <c r="A6" i="37" s="1"/>
  <c r="A7" i="37" s="1"/>
  <c r="A8" i="37" s="1"/>
  <c r="A9" i="37" s="1"/>
  <c r="AV59" i="57"/>
  <c r="BE59" i="57"/>
  <c r="BI59" i="55"/>
  <c r="AH59" i="56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W59" i="56"/>
  <c r="AW118" i="58"/>
  <c r="AW121" i="58" s="1"/>
  <c r="AV59" i="56"/>
  <c r="A46" i="37"/>
  <c r="A47" i="37" s="1"/>
  <c r="A48" i="37" s="1"/>
  <c r="A49" i="37" s="1"/>
  <c r="A50" i="37" s="1"/>
  <c r="A51" i="37" s="1"/>
  <c r="AN59" i="56"/>
  <c r="BA104" i="55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D407" i="26"/>
  <c r="AM117" i="56"/>
  <c r="AM118" i="56" s="1"/>
  <c r="Q96" i="36"/>
  <c r="L117" i="56"/>
  <c r="U59" i="55"/>
  <c r="D412" i="26"/>
  <c r="D902" i="26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D410" i="26"/>
  <c r="V46" i="40"/>
  <c r="W46" i="40" s="1"/>
  <c r="BB79" i="55"/>
  <c r="D427" i="26"/>
  <c r="AI58" i="37"/>
  <c r="A52" i="40"/>
  <c r="A53" i="40" s="1"/>
  <c r="A54" i="40" s="1"/>
  <c r="A55" i="40" s="1"/>
  <c r="A56" i="40" s="1"/>
  <c r="A57" i="40" s="1"/>
  <c r="D418" i="26"/>
  <c r="D419" i="26"/>
  <c r="Q104" i="36"/>
  <c r="R104" i="36"/>
  <c r="D609" i="26"/>
  <c r="D413" i="26"/>
  <c r="D615" i="26"/>
  <c r="S2" i="36"/>
  <c r="D605" i="26"/>
  <c r="D612" i="26"/>
  <c r="D574" i="26"/>
  <c r="R120" i="36"/>
  <c r="Q120" i="36"/>
  <c r="R112" i="36"/>
  <c r="Q112" i="36"/>
  <c r="C116" i="36"/>
  <c r="Q116" i="36"/>
  <c r="S116" i="36" s="1"/>
  <c r="F409" i="26"/>
  <c r="D420" i="26"/>
  <c r="D607" i="26"/>
  <c r="D417" i="26"/>
  <c r="D606" i="26"/>
  <c r="D804" i="26"/>
  <c r="D409" i="26"/>
  <c r="D613" i="26"/>
  <c r="J118" i="57"/>
  <c r="J120" i="57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D421" i="26"/>
  <c r="D424" i="26"/>
  <c r="D406" i="26"/>
  <c r="D608" i="26"/>
  <c r="D405" i="26"/>
  <c r="D603" i="26"/>
  <c r="D408" i="26"/>
  <c r="D611" i="26"/>
  <c r="D415" i="26"/>
  <c r="D403" i="26"/>
  <c r="V28" i="40"/>
  <c r="W28" i="40" s="1"/>
  <c r="D274" i="26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D614" i="26"/>
  <c r="D414" i="26"/>
  <c r="D803" i="26"/>
  <c r="D604" i="26"/>
  <c r="D1013" i="26"/>
  <c r="D416" i="26"/>
  <c r="D404" i="26"/>
  <c r="D813" i="26"/>
  <c r="D411" i="26"/>
  <c r="D1003" i="26"/>
  <c r="D1196" i="26"/>
  <c r="BA47" i="55"/>
  <c r="AI16" i="40"/>
  <c r="AV3" i="40" s="1"/>
  <c r="P117" i="57"/>
  <c r="P120" i="57" s="1"/>
  <c r="D691" i="26"/>
  <c r="BL19" i="40"/>
  <c r="D402" i="26"/>
  <c r="D627" i="26"/>
  <c r="AZ46" i="55"/>
  <c r="D1032" i="26"/>
  <c r="BA46" i="55"/>
  <c r="D1168" i="26"/>
  <c r="D858" i="26"/>
  <c r="D551" i="26"/>
  <c r="BL50" i="40"/>
  <c r="AZ34" i="55"/>
  <c r="BB19" i="55"/>
  <c r="BB16" i="55"/>
  <c r="D1072" i="26"/>
  <c r="D771" i="26"/>
  <c r="BL6" i="40"/>
  <c r="BA80" i="55"/>
  <c r="BB20" i="55"/>
  <c r="S47" i="36"/>
  <c r="D1136" i="26"/>
  <c r="D986" i="26"/>
  <c r="D814" i="26"/>
  <c r="BL8" i="40"/>
  <c r="BL20" i="40"/>
  <c r="D490" i="26"/>
  <c r="D1055" i="26"/>
  <c r="D370" i="26"/>
  <c r="D519" i="26"/>
  <c r="D599" i="26"/>
  <c r="D675" i="26"/>
  <c r="D759" i="26"/>
  <c r="D805" i="26"/>
  <c r="D846" i="26"/>
  <c r="D890" i="26"/>
  <c r="D934" i="26"/>
  <c r="D974" i="26"/>
  <c r="D1020" i="26"/>
  <c r="D1064" i="26"/>
  <c r="D1104" i="26"/>
  <c r="D1132" i="26"/>
  <c r="D1160" i="26"/>
  <c r="D1192" i="26"/>
  <c r="D1187" i="26"/>
  <c r="D1171" i="26"/>
  <c r="D1155" i="26"/>
  <c r="D1139" i="26"/>
  <c r="D1123" i="26"/>
  <c r="D1107" i="26"/>
  <c r="D1091" i="26"/>
  <c r="D1075" i="26"/>
  <c r="D1059" i="26"/>
  <c r="D312" i="26"/>
  <c r="D268" i="26"/>
  <c r="D271" i="26"/>
  <c r="D1195" i="26"/>
  <c r="D1179" i="26"/>
  <c r="D1163" i="26"/>
  <c r="D1147" i="26"/>
  <c r="D1131" i="26"/>
  <c r="D1115" i="26"/>
  <c r="D1099" i="26"/>
  <c r="D1083" i="26"/>
  <c r="D1067" i="26"/>
  <c r="D332" i="26"/>
  <c r="D276" i="26"/>
  <c r="D662" i="26"/>
  <c r="D455" i="26"/>
  <c r="D567" i="26"/>
  <c r="D643" i="26"/>
  <c r="D711" i="26"/>
  <c r="D779" i="26"/>
  <c r="D826" i="26"/>
  <c r="D870" i="26"/>
  <c r="D910" i="26"/>
  <c r="D954" i="26"/>
  <c r="D998" i="26"/>
  <c r="D1040" i="26"/>
  <c r="D1084" i="26"/>
  <c r="D1116" i="26"/>
  <c r="D1148" i="26"/>
  <c r="D1176" i="26"/>
  <c r="D1200" i="26"/>
  <c r="D1193" i="26"/>
  <c r="D1177" i="26"/>
  <c r="D1161" i="26"/>
  <c r="D1145" i="26"/>
  <c r="D1129" i="26"/>
  <c r="D1113" i="26"/>
  <c r="D1097" i="26"/>
  <c r="D1081" i="26"/>
  <c r="D1065" i="26"/>
  <c r="D348" i="26"/>
  <c r="D284" i="26"/>
  <c r="D256" i="26"/>
  <c r="D1201" i="26"/>
  <c r="D1185" i="26"/>
  <c r="D1169" i="26"/>
  <c r="D1153" i="26"/>
  <c r="D1137" i="26"/>
  <c r="D1121" i="26"/>
  <c r="D1105" i="26"/>
  <c r="D1089" i="26"/>
  <c r="D1073" i="26"/>
  <c r="D1057" i="26"/>
  <c r="D328" i="26"/>
  <c r="D258" i="26"/>
  <c r="D341" i="26"/>
  <c r="D857" i="26"/>
  <c r="D338" i="26"/>
  <c r="D487" i="26"/>
  <c r="D583" i="26"/>
  <c r="D659" i="26"/>
  <c r="D743" i="26"/>
  <c r="D791" i="26"/>
  <c r="D838" i="26"/>
  <c r="D922" i="26"/>
  <c r="D966" i="26"/>
  <c r="D1007" i="26"/>
  <c r="D1052" i="26"/>
  <c r="D1096" i="26"/>
  <c r="D1128" i="26"/>
  <c r="D1152" i="26"/>
  <c r="D1180" i="26"/>
  <c r="F878" i="26"/>
  <c r="D878" i="26"/>
  <c r="D1112" i="26"/>
  <c r="D942" i="26"/>
  <c r="BL52" i="40"/>
  <c r="BL14" i="40"/>
  <c r="BL35" i="40"/>
  <c r="BL37" i="40"/>
  <c r="BL24" i="40"/>
  <c r="BL10" i="40"/>
  <c r="BL54" i="40"/>
  <c r="BL38" i="40"/>
  <c r="BL31" i="40"/>
  <c r="BL26" i="40"/>
  <c r="BL21" i="40"/>
  <c r="BL15" i="40"/>
  <c r="BL9" i="40"/>
  <c r="BL4" i="40"/>
  <c r="BL59" i="40"/>
  <c r="BL53" i="40"/>
  <c r="BL48" i="40"/>
  <c r="BL43" i="40"/>
  <c r="BL32" i="40"/>
  <c r="BL16" i="40"/>
  <c r="BL62" i="40"/>
  <c r="BL46" i="40"/>
  <c r="BL34" i="40"/>
  <c r="BL29" i="40"/>
  <c r="BL23" i="40"/>
  <c r="BL18" i="40"/>
  <c r="BL13" i="40"/>
  <c r="BL7" i="40"/>
  <c r="BL61" i="40"/>
  <c r="BL56" i="40"/>
  <c r="BL51" i="40"/>
  <c r="BL45" i="40"/>
  <c r="BL40" i="40"/>
  <c r="BL28" i="40"/>
  <c r="BL12" i="40"/>
  <c r="BL58" i="40"/>
  <c r="BL42" i="40"/>
  <c r="BL33" i="40"/>
  <c r="BL27" i="40"/>
  <c r="BL22" i="40"/>
  <c r="BL17" i="40"/>
  <c r="BL11" i="40"/>
  <c r="BL5" i="40"/>
  <c r="BL60" i="40"/>
  <c r="BL55" i="40"/>
  <c r="BL49" i="40"/>
  <c r="BL44" i="40"/>
  <c r="BL39" i="40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AI10" i="37"/>
  <c r="A16" i="37"/>
  <c r="A17" i="37" s="1"/>
  <c r="A18" i="37" s="1"/>
  <c r="A19" i="37" s="1"/>
  <c r="A20" i="37" s="1"/>
  <c r="A21" i="37" s="1"/>
  <c r="AI28" i="37"/>
  <c r="AI34" i="37"/>
  <c r="BE3" i="37" s="1"/>
  <c r="S117" i="58"/>
  <c r="S117" i="56"/>
  <c r="A28" i="40"/>
  <c r="A29" i="40" s="1"/>
  <c r="A30" i="40" s="1"/>
  <c r="A31" i="40" s="1"/>
  <c r="A32" i="40" s="1"/>
  <c r="A33" i="40" s="1"/>
  <c r="AI40" i="40"/>
  <c r="AJ40" i="40" s="1"/>
  <c r="A34" i="40"/>
  <c r="A35" i="40" s="1"/>
  <c r="A36" i="40" s="1"/>
  <c r="A37" i="40" s="1"/>
  <c r="A38" i="40" s="1"/>
  <c r="A39" i="40" s="1"/>
  <c r="AI22" i="40"/>
  <c r="AI4" i="40"/>
  <c r="AP3" i="40" s="1"/>
  <c r="AI58" i="40"/>
  <c r="AI34" i="40"/>
  <c r="AJ34" i="40" s="1"/>
  <c r="A22" i="40"/>
  <c r="A23" i="40" s="1"/>
  <c r="A24" i="40" s="1"/>
  <c r="A25" i="40" s="1"/>
  <c r="A26" i="40" s="1"/>
  <c r="A27" i="40" s="1"/>
  <c r="AI28" i="40"/>
  <c r="AI52" i="40"/>
  <c r="AJ52" i="40" s="1"/>
  <c r="AI10" i="40"/>
  <c r="AJ10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D306" i="26"/>
  <c r="AE3" i="55"/>
  <c r="AF59" i="56"/>
  <c r="AR59" i="56"/>
  <c r="H117" i="55"/>
  <c r="D325" i="26"/>
  <c r="S45" i="36"/>
  <c r="AJ46" i="40"/>
  <c r="D1184" i="26"/>
  <c r="D1164" i="26"/>
  <c r="D1144" i="26"/>
  <c r="D1120" i="26"/>
  <c r="D1100" i="26"/>
  <c r="D1080" i="26"/>
  <c r="D1056" i="26"/>
  <c r="D1036" i="26"/>
  <c r="D1016" i="26"/>
  <c r="D990" i="26"/>
  <c r="D970" i="26"/>
  <c r="D950" i="26"/>
  <c r="D926" i="26"/>
  <c r="D906" i="26"/>
  <c r="D886" i="26"/>
  <c r="D862" i="26"/>
  <c r="D842" i="26"/>
  <c r="D822" i="26"/>
  <c r="D795" i="26"/>
  <c r="D775" i="26"/>
  <c r="D747" i="26"/>
  <c r="D695" i="26"/>
  <c r="D663" i="26"/>
  <c r="D631" i="26"/>
  <c r="D587" i="26"/>
  <c r="D555" i="26"/>
  <c r="D491" i="26"/>
  <c r="D426" i="26"/>
  <c r="D342" i="26"/>
  <c r="D278" i="26"/>
  <c r="D985" i="26"/>
  <c r="D650" i="26"/>
  <c r="D466" i="26"/>
  <c r="D996" i="26"/>
  <c r="AZ83" i="55"/>
  <c r="BB52" i="55"/>
  <c r="BA23" i="55"/>
  <c r="AZ77" i="55"/>
  <c r="BB43" i="55"/>
  <c r="BA14" i="55"/>
  <c r="AZ66" i="55"/>
  <c r="BA35" i="55"/>
  <c r="BA2" i="55"/>
  <c r="AZ45" i="55"/>
  <c r="AL46" i="40"/>
  <c r="AM46" i="40" s="1"/>
  <c r="E117" i="56"/>
  <c r="N117" i="56"/>
  <c r="BB66" i="55"/>
  <c r="AZ33" i="55"/>
  <c r="AZ63" i="55"/>
  <c r="AZ30" i="55"/>
  <c r="W117" i="56"/>
  <c r="W120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D1088" i="26"/>
  <c r="D1068" i="26"/>
  <c r="D1048" i="26"/>
  <c r="D1024" i="26"/>
  <c r="D1002" i="26"/>
  <c r="D982" i="26"/>
  <c r="D958" i="26"/>
  <c r="D938" i="26"/>
  <c r="D918" i="26"/>
  <c r="D894" i="26"/>
  <c r="D874" i="26"/>
  <c r="D854" i="26"/>
  <c r="D830" i="26"/>
  <c r="D809" i="26"/>
  <c r="D787" i="26"/>
  <c r="D763" i="26"/>
  <c r="D723" i="26"/>
  <c r="D679" i="26"/>
  <c r="D647" i="26"/>
  <c r="D610" i="26"/>
  <c r="D571" i="26"/>
  <c r="D523" i="26"/>
  <c r="D459" i="26"/>
  <c r="D374" i="26"/>
  <c r="D310" i="26"/>
  <c r="D1183" i="26"/>
  <c r="D726" i="26"/>
  <c r="D570" i="26"/>
  <c r="BB69" i="55"/>
  <c r="BB36" i="55"/>
  <c r="AZ10" i="55"/>
  <c r="AZ57" i="55"/>
  <c r="BA30" i="55"/>
  <c r="BB81" i="55"/>
  <c r="BB48" i="55"/>
  <c r="BA19" i="55"/>
  <c r="BB87" i="55"/>
  <c r="L121" i="58"/>
  <c r="D755" i="26"/>
  <c r="D727" i="26"/>
  <c r="D1119" i="26"/>
  <c r="D1023" i="26"/>
  <c r="D921" i="26"/>
  <c r="D790" i="26"/>
  <c r="D316" i="26"/>
  <c r="D932" i="26"/>
  <c r="D1174" i="26"/>
  <c r="D305" i="26"/>
  <c r="D369" i="26"/>
  <c r="D454" i="26"/>
  <c r="D510" i="26"/>
  <c r="D558" i="26"/>
  <c r="D602" i="26"/>
  <c r="D646" i="26"/>
  <c r="D678" i="26"/>
  <c r="D710" i="26"/>
  <c r="D742" i="26"/>
  <c r="D774" i="26"/>
  <c r="D808" i="26"/>
  <c r="D841" i="26"/>
  <c r="D873" i="26"/>
  <c r="D905" i="26"/>
  <c r="D937" i="26"/>
  <c r="D969" i="26"/>
  <c r="D997" i="26"/>
  <c r="D1015" i="26"/>
  <c r="D1031" i="26"/>
  <c r="D1047" i="26"/>
  <c r="D1071" i="26"/>
  <c r="D1103" i="26"/>
  <c r="D1135" i="26"/>
  <c r="D1167" i="26"/>
  <c r="D1199" i="26"/>
  <c r="D270" i="26"/>
  <c r="D286" i="26"/>
  <c r="D302" i="26"/>
  <c r="D318" i="26"/>
  <c r="D334" i="26"/>
  <c r="D350" i="26"/>
  <c r="D382" i="26"/>
  <c r="D398" i="26"/>
  <c r="D435" i="26"/>
  <c r="D451" i="26"/>
  <c r="D467" i="26"/>
  <c r="D483" i="26"/>
  <c r="D499" i="26"/>
  <c r="D515" i="26"/>
  <c r="D531" i="26"/>
  <c r="D547" i="26"/>
  <c r="D323" i="26"/>
  <c r="D836" i="26"/>
  <c r="D1110" i="26"/>
  <c r="D281" i="26"/>
  <c r="D345" i="26"/>
  <c r="D434" i="26"/>
  <c r="D506" i="26"/>
  <c r="D542" i="26"/>
  <c r="D590" i="26"/>
  <c r="D634" i="26"/>
  <c r="D666" i="26"/>
  <c r="D698" i="26"/>
  <c r="D730" i="26"/>
  <c r="D762" i="26"/>
  <c r="D794" i="26"/>
  <c r="D829" i="26"/>
  <c r="D861" i="26"/>
  <c r="D893" i="26"/>
  <c r="D925" i="26"/>
  <c r="D957" i="26"/>
  <c r="D989" i="26"/>
  <c r="D1010" i="26"/>
  <c r="D1043" i="26"/>
  <c r="D1063" i="26"/>
  <c r="D1095" i="26"/>
  <c r="D1127" i="26"/>
  <c r="D1159" i="26"/>
  <c r="D1191" i="26"/>
  <c r="D266" i="26"/>
  <c r="D282" i="26"/>
  <c r="D298" i="26"/>
  <c r="D314" i="26"/>
  <c r="D330" i="26"/>
  <c r="D346" i="26"/>
  <c r="D362" i="26"/>
  <c r="D378" i="26"/>
  <c r="D394" i="26"/>
  <c r="D431" i="26"/>
  <c r="D447" i="26"/>
  <c r="D463" i="26"/>
  <c r="D479" i="26"/>
  <c r="D495" i="26"/>
  <c r="D511" i="26"/>
  <c r="D527" i="26"/>
  <c r="D543" i="26"/>
  <c r="D705" i="26"/>
  <c r="D261" i="26"/>
  <c r="D389" i="26"/>
  <c r="D538" i="26"/>
  <c r="D630" i="26"/>
  <c r="D694" i="26"/>
  <c r="D758" i="26"/>
  <c r="D825" i="26"/>
  <c r="D889" i="26"/>
  <c r="D953" i="26"/>
  <c r="D1006" i="26"/>
  <c r="D1039" i="26"/>
  <c r="D1087" i="26"/>
  <c r="D1151" i="26"/>
  <c r="D262" i="26"/>
  <c r="D294" i="26"/>
  <c r="D326" i="26"/>
  <c r="D358" i="26"/>
  <c r="D390" i="26"/>
  <c r="D443" i="26"/>
  <c r="D475" i="26"/>
  <c r="D507" i="26"/>
  <c r="D539" i="26"/>
  <c r="D563" i="26"/>
  <c r="D579" i="26"/>
  <c r="D595" i="26"/>
  <c r="D623" i="26"/>
  <c r="D639" i="26"/>
  <c r="D655" i="26"/>
  <c r="D671" i="26"/>
  <c r="D687" i="26"/>
  <c r="D703" i="26"/>
  <c r="D719" i="26"/>
  <c r="D735" i="26"/>
  <c r="D751" i="26"/>
  <c r="D767" i="26"/>
  <c r="D783" i="26"/>
  <c r="D799" i="26"/>
  <c r="D818" i="26"/>
  <c r="D834" i="26"/>
  <c r="D850" i="26"/>
  <c r="D866" i="26"/>
  <c r="D882" i="26"/>
  <c r="D898" i="26"/>
  <c r="D914" i="26"/>
  <c r="D930" i="26"/>
  <c r="D946" i="26"/>
  <c r="D962" i="26"/>
  <c r="D978" i="26"/>
  <c r="D994" i="26"/>
  <c r="D1011" i="26"/>
  <c r="D1028" i="26"/>
  <c r="D1044" i="26"/>
  <c r="D1060" i="26"/>
  <c r="D1076" i="26"/>
  <c r="D1092" i="26"/>
  <c r="D1108" i="26"/>
  <c r="D1124" i="26"/>
  <c r="D1140" i="26"/>
  <c r="D1156" i="26"/>
  <c r="D1172" i="26"/>
  <c r="D1188" i="26"/>
  <c r="D384" i="26"/>
  <c r="D385" i="26"/>
  <c r="D526" i="26"/>
  <c r="D618" i="26"/>
  <c r="D682" i="26"/>
  <c r="D746" i="26"/>
  <c r="D812" i="26"/>
  <c r="D877" i="26"/>
  <c r="D941" i="26"/>
  <c r="D1001" i="26"/>
  <c r="D1035" i="26"/>
  <c r="D1079" i="26"/>
  <c r="D1143" i="26"/>
  <c r="D254" i="26"/>
  <c r="D290" i="26"/>
  <c r="D322" i="26"/>
  <c r="D354" i="26"/>
  <c r="D386" i="26"/>
  <c r="D439" i="26"/>
  <c r="D471" i="26"/>
  <c r="D503" i="26"/>
  <c r="D535" i="26"/>
  <c r="D559" i="26"/>
  <c r="D575" i="26"/>
  <c r="D591" i="26"/>
  <c r="D619" i="26"/>
  <c r="D635" i="26"/>
  <c r="D651" i="26"/>
  <c r="D667" i="26"/>
  <c r="D683" i="26"/>
  <c r="D699" i="26"/>
  <c r="D715" i="26"/>
  <c r="D731" i="26"/>
  <c r="D1111" i="26"/>
  <c r="D1019" i="26"/>
  <c r="D909" i="26"/>
  <c r="D778" i="26"/>
  <c r="D1058" i="26"/>
  <c r="BF19" i="37"/>
  <c r="BF6" i="37"/>
  <c r="BF22" i="37"/>
  <c r="BF38" i="37"/>
  <c r="BF54" i="37"/>
  <c r="F366" i="26"/>
  <c r="D366" i="26"/>
  <c r="AQ118" i="56"/>
  <c r="AQ120" i="56"/>
  <c r="AU120" i="56"/>
  <c r="AU118" i="56"/>
  <c r="D739" i="26"/>
  <c r="D707" i="26"/>
  <c r="D1175" i="26"/>
  <c r="D1051" i="26"/>
  <c r="D973" i="26"/>
  <c r="D845" i="26"/>
  <c r="D714" i="26"/>
  <c r="W118" i="56"/>
  <c r="H120" i="55"/>
  <c r="H118" i="55"/>
  <c r="F1027" i="26"/>
  <c r="D1027" i="26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D375" i="26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L28" i="34"/>
  <c r="AH6" i="52" s="1"/>
  <c r="L27" i="34"/>
  <c r="AG6" i="52" s="1"/>
  <c r="L29" i="34"/>
  <c r="AI6" i="52" s="1"/>
  <c r="L34" i="34"/>
  <c r="AN6" i="52" s="1"/>
  <c r="L41" i="34"/>
  <c r="AU6" i="52" s="1"/>
  <c r="L33" i="34"/>
  <c r="AM6" i="52" s="1"/>
  <c r="L32" i="34"/>
  <c r="AL6" i="52" s="1"/>
  <c r="L43" i="34"/>
  <c r="AW6" i="52" s="1"/>
  <c r="B9" i="17"/>
  <c r="M9" i="22"/>
  <c r="S60" i="36"/>
  <c r="S52" i="36"/>
  <c r="S9" i="36"/>
  <c r="S55" i="36"/>
  <c r="D586" i="26"/>
  <c r="D554" i="26"/>
  <c r="D522" i="26"/>
  <c r="D486" i="26"/>
  <c r="D430" i="26"/>
  <c r="D361" i="26"/>
  <c r="D321" i="26"/>
  <c r="D277" i="26"/>
  <c r="D1186" i="26"/>
  <c r="D1062" i="26"/>
  <c r="D960" i="26"/>
  <c r="D725" i="26"/>
  <c r="D336" i="2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D297" i="26"/>
  <c r="D257" i="26"/>
  <c r="D1126" i="26"/>
  <c r="D1014" i="26"/>
  <c r="D852" i="26"/>
  <c r="D437" i="26"/>
  <c r="BB67" i="55"/>
  <c r="D272" i="26"/>
  <c r="D372" i="26"/>
  <c r="D597" i="26"/>
  <c r="D801" i="26"/>
  <c r="D916" i="26"/>
  <c r="D980" i="26"/>
  <c r="D1046" i="26"/>
  <c r="D1094" i="26"/>
  <c r="D1154" i="26"/>
  <c r="D273" i="26"/>
  <c r="D293" i="26"/>
  <c r="D313" i="26"/>
  <c r="D337" i="26"/>
  <c r="D357" i="26"/>
  <c r="D377" i="26"/>
  <c r="D401" i="26"/>
  <c r="D450" i="26"/>
  <c r="D478" i="26"/>
  <c r="D502" i="26"/>
  <c r="D518" i="26"/>
  <c r="D534" i="26"/>
  <c r="D550" i="26"/>
  <c r="D566" i="26"/>
  <c r="D582" i="26"/>
  <c r="D598" i="26"/>
  <c r="D626" i="26"/>
  <c r="D642" i="26"/>
  <c r="D658" i="26"/>
  <c r="D674" i="26"/>
  <c r="D690" i="26"/>
  <c r="D706" i="26"/>
  <c r="D722" i="26"/>
  <c r="D738" i="26"/>
  <c r="D754" i="26"/>
  <c r="D770" i="26"/>
  <c r="D786" i="26"/>
  <c r="D802" i="26"/>
  <c r="D821" i="26"/>
  <c r="D837" i="26"/>
  <c r="D853" i="26"/>
  <c r="D869" i="26"/>
  <c r="D885" i="26"/>
  <c r="D901" i="26"/>
  <c r="D917" i="26"/>
  <c r="D933" i="26"/>
  <c r="D949" i="26"/>
  <c r="D965" i="26"/>
  <c r="D981" i="26"/>
  <c r="D263" i="26"/>
  <c r="D387" i="26"/>
  <c r="D368" i="26"/>
  <c r="D565" i="26"/>
  <c r="D769" i="26"/>
  <c r="D900" i="26"/>
  <c r="D964" i="26"/>
  <c r="D1026" i="26"/>
  <c r="D1090" i="26"/>
  <c r="D1142" i="26"/>
  <c r="D1190" i="26"/>
  <c r="D265" i="26"/>
  <c r="D289" i="26"/>
  <c r="D309" i="26"/>
  <c r="D329" i="26"/>
  <c r="D353" i="26"/>
  <c r="D373" i="26"/>
  <c r="D393" i="26"/>
  <c r="D446" i="26"/>
  <c r="D470" i="26"/>
  <c r="D494" i="26"/>
  <c r="D514" i="26"/>
  <c r="D530" i="26"/>
  <c r="D546" i="26"/>
  <c r="D562" i="26"/>
  <c r="D578" i="26"/>
  <c r="D594" i="26"/>
  <c r="D622" i="26"/>
  <c r="D638" i="26"/>
  <c r="D654" i="26"/>
  <c r="D670" i="26"/>
  <c r="D686" i="26"/>
  <c r="D702" i="26"/>
  <c r="D718" i="26"/>
  <c r="D734" i="26"/>
  <c r="D750" i="26"/>
  <c r="D766" i="26"/>
  <c r="D782" i="26"/>
  <c r="D798" i="26"/>
  <c r="D817" i="26"/>
  <c r="D833" i="26"/>
  <c r="D849" i="26"/>
  <c r="D865" i="26"/>
  <c r="D881" i="26"/>
  <c r="D897" i="26"/>
  <c r="D913" i="26"/>
  <c r="D929" i="26"/>
  <c r="D945" i="26"/>
  <c r="D961" i="26"/>
  <c r="D977" i="26"/>
  <c r="D993" i="26"/>
  <c r="AS120" i="56"/>
  <c r="AS118" i="56"/>
  <c r="V120" i="58"/>
  <c r="V118" i="58"/>
  <c r="P118" i="57"/>
  <c r="P121" i="57" s="1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D1093" i="26"/>
  <c r="D352" i="26"/>
  <c r="D400" i="26"/>
  <c r="D681" i="26"/>
  <c r="D785" i="26"/>
  <c r="D868" i="26"/>
  <c r="D948" i="26"/>
  <c r="D992" i="26"/>
  <c r="D1030" i="26"/>
  <c r="D1078" i="26"/>
  <c r="D1122" i="26"/>
  <c r="D1158" i="26"/>
  <c r="D269" i="26"/>
  <c r="D285" i="26"/>
  <c r="D301" i="26"/>
  <c r="D317" i="26"/>
  <c r="D333" i="26"/>
  <c r="D349" i="26"/>
  <c r="D365" i="26"/>
  <c r="D381" i="26"/>
  <c r="D397" i="26"/>
  <c r="D438" i="26"/>
  <c r="D462" i="26"/>
  <c r="D482" i="26"/>
  <c r="D498" i="2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AP3" i="55"/>
  <c r="T118" i="56"/>
  <c r="T121" i="56" s="1"/>
  <c r="AI47" i="40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L4" i="37"/>
  <c r="AM4" i="37" s="1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D311" i="26"/>
  <c r="D943" i="26"/>
  <c r="AP4" i="55"/>
  <c r="D1202" i="26"/>
  <c r="D1170" i="26"/>
  <c r="D1138" i="26"/>
  <c r="D1106" i="26"/>
  <c r="D1074" i="26"/>
  <c r="D1042" i="26"/>
  <c r="D1009" i="26"/>
  <c r="D976" i="26"/>
  <c r="D944" i="26"/>
  <c r="D884" i="26"/>
  <c r="D820" i="26"/>
  <c r="D745" i="26"/>
  <c r="D661" i="26"/>
  <c r="D533" i="26"/>
  <c r="D388" i="26"/>
  <c r="D356" i="26"/>
  <c r="D292" i="26"/>
  <c r="D776" i="26"/>
  <c r="D641" i="26"/>
  <c r="D501" i="26"/>
  <c r="BB15" i="55"/>
  <c r="D275" i="26"/>
  <c r="D928" i="26"/>
  <c r="D912" i="26"/>
  <c r="D896" i="26"/>
  <c r="D880" i="26"/>
  <c r="D864" i="26"/>
  <c r="D848" i="26"/>
  <c r="D832" i="26"/>
  <c r="D816" i="26"/>
  <c r="D797" i="26"/>
  <c r="D781" i="26"/>
  <c r="D761" i="26"/>
  <c r="D741" i="26"/>
  <c r="D721" i="26"/>
  <c r="D697" i="26"/>
  <c r="D677" i="26"/>
  <c r="D657" i="26"/>
  <c r="D629" i="26"/>
  <c r="D585" i="26"/>
  <c r="D553" i="26"/>
  <c r="D521" i="26"/>
  <c r="D485" i="26"/>
  <c r="D1041" i="26"/>
  <c r="D907" i="26"/>
  <c r="D724" i="26"/>
  <c r="D474" i="26"/>
  <c r="D458" i="26"/>
  <c r="D442" i="26"/>
  <c r="D425" i="26"/>
  <c r="D1198" i="26"/>
  <c r="D1182" i="26"/>
  <c r="D1166" i="26"/>
  <c r="D1150" i="26"/>
  <c r="D1134" i="26"/>
  <c r="D1118" i="26"/>
  <c r="D1102" i="26"/>
  <c r="D1086" i="26"/>
  <c r="D1070" i="26"/>
  <c r="D1054" i="26"/>
  <c r="D1038" i="26"/>
  <c r="D1022" i="26"/>
  <c r="D1005" i="26"/>
  <c r="D988" i="26"/>
  <c r="D972" i="26"/>
  <c r="D956" i="26"/>
  <c r="D940" i="26"/>
  <c r="D924" i="26"/>
  <c r="D908" i="26"/>
  <c r="D892" i="26"/>
  <c r="D876" i="26"/>
  <c r="D860" i="26"/>
  <c r="D844" i="26"/>
  <c r="D828" i="26"/>
  <c r="D811" i="26"/>
  <c r="D793" i="26"/>
  <c r="D777" i="26"/>
  <c r="D757" i="26"/>
  <c r="D737" i="26"/>
  <c r="D713" i="26"/>
  <c r="D693" i="26"/>
  <c r="D673" i="26"/>
  <c r="D649" i="26"/>
  <c r="D625" i="26"/>
  <c r="D581" i="26"/>
  <c r="D549" i="26"/>
  <c r="D517" i="26"/>
  <c r="D469" i="26"/>
  <c r="D396" i="26"/>
  <c r="D380" i="26"/>
  <c r="D364" i="26"/>
  <c r="D344" i="26"/>
  <c r="D308" i="26"/>
  <c r="D264" i="26"/>
  <c r="D1008" i="26"/>
  <c r="D867" i="26"/>
  <c r="D616" i="26"/>
  <c r="D355" i="26"/>
  <c r="D291" i="26"/>
  <c r="V52" i="40"/>
  <c r="W52" i="40" s="1"/>
  <c r="R72" i="36"/>
  <c r="D1194" i="26"/>
  <c r="D1178" i="26"/>
  <c r="D1162" i="26"/>
  <c r="D1146" i="26"/>
  <c r="D1130" i="26"/>
  <c r="D1114" i="26"/>
  <c r="D1098" i="26"/>
  <c r="D1082" i="26"/>
  <c r="D1066" i="26"/>
  <c r="D1050" i="26"/>
  <c r="D1034" i="26"/>
  <c r="D1018" i="26"/>
  <c r="D1000" i="26"/>
  <c r="D984" i="26"/>
  <c r="D968" i="26"/>
  <c r="D952" i="26"/>
  <c r="D936" i="26"/>
  <c r="D920" i="26"/>
  <c r="D904" i="26"/>
  <c r="D888" i="26"/>
  <c r="D872" i="26"/>
  <c r="D856" i="26"/>
  <c r="D840" i="26"/>
  <c r="D824" i="26"/>
  <c r="D807" i="26"/>
  <c r="D789" i="26"/>
  <c r="D773" i="26"/>
  <c r="D753" i="26"/>
  <c r="D729" i="26"/>
  <c r="D709" i="26"/>
  <c r="D689" i="26"/>
  <c r="D665" i="26"/>
  <c r="D645" i="26"/>
  <c r="D601" i="26"/>
  <c r="D569" i="26"/>
  <c r="D537" i="26"/>
  <c r="D505" i="26"/>
  <c r="D453" i="26"/>
  <c r="D392" i="26"/>
  <c r="D376" i="26"/>
  <c r="D360" i="26"/>
  <c r="D340" i="26"/>
  <c r="D296" i="26"/>
  <c r="D1157" i="26"/>
  <c r="D975" i="26"/>
  <c r="D823" i="26"/>
  <c r="D476" i="26"/>
  <c r="D343" i="26"/>
  <c r="D765" i="26"/>
  <c r="D749" i="26"/>
  <c r="D733" i="26"/>
  <c r="D717" i="26"/>
  <c r="D701" i="26"/>
  <c r="D685" i="26"/>
  <c r="D669" i="26"/>
  <c r="D653" i="26"/>
  <c r="D637" i="26"/>
  <c r="D621" i="26"/>
  <c r="D593" i="26"/>
  <c r="D577" i="26"/>
  <c r="D561" i="26"/>
  <c r="D545" i="26"/>
  <c r="D529" i="26"/>
  <c r="D513" i="26"/>
  <c r="D497" i="26"/>
  <c r="D481" i="26"/>
  <c r="D465" i="26"/>
  <c r="D449" i="26"/>
  <c r="D433" i="26"/>
  <c r="D1149" i="26"/>
  <c r="D1085" i="26"/>
  <c r="D1037" i="26"/>
  <c r="D1004" i="26"/>
  <c r="D971" i="26"/>
  <c r="D939" i="26"/>
  <c r="D903" i="26"/>
  <c r="D859" i="26"/>
  <c r="D819" i="26"/>
  <c r="D772" i="26"/>
  <c r="D712" i="26"/>
  <c r="D584" i="26"/>
  <c r="D456" i="26"/>
  <c r="D633" i="26"/>
  <c r="D617" i="26"/>
  <c r="D589" i="26"/>
  <c r="D573" i="26"/>
  <c r="D557" i="26"/>
  <c r="D541" i="26"/>
  <c r="D525" i="26"/>
  <c r="D509" i="26"/>
  <c r="D493" i="26"/>
  <c r="D477" i="26"/>
  <c r="D461" i="26"/>
  <c r="D445" i="26"/>
  <c r="D429" i="26"/>
  <c r="D1189" i="26"/>
  <c r="D1125" i="26"/>
  <c r="D1061" i="26"/>
  <c r="D1025" i="26"/>
  <c r="D991" i="26"/>
  <c r="D959" i="26"/>
  <c r="D927" i="26"/>
  <c r="D887" i="26"/>
  <c r="D843" i="26"/>
  <c r="D800" i="26"/>
  <c r="D756" i="26"/>
  <c r="D680" i="26"/>
  <c r="D540" i="26"/>
  <c r="O118" i="58"/>
  <c r="O121" i="58" s="1"/>
  <c r="D489" i="26"/>
  <c r="D473" i="26"/>
  <c r="D457" i="26"/>
  <c r="D441" i="26"/>
  <c r="D423" i="26"/>
  <c r="D1181" i="26"/>
  <c r="D1117" i="26"/>
  <c r="D1053" i="26"/>
  <c r="D1021" i="26"/>
  <c r="D987" i="26"/>
  <c r="D955" i="26"/>
  <c r="D923" i="26"/>
  <c r="D883" i="26"/>
  <c r="D839" i="26"/>
  <c r="D792" i="26"/>
  <c r="D744" i="26"/>
  <c r="D660" i="26"/>
  <c r="D520" i="26"/>
  <c r="BF52" i="37"/>
  <c r="BF62" i="37"/>
  <c r="Q72" i="36"/>
  <c r="AO118" i="56"/>
  <c r="AO121" i="56" s="1"/>
  <c r="AI29" i="40"/>
  <c r="D295" i="26"/>
  <c r="AK118" i="56"/>
  <c r="AK121" i="56" s="1"/>
  <c r="D324" i="26"/>
  <c r="D304" i="26"/>
  <c r="D288" i="26"/>
  <c r="D260" i="26"/>
  <c r="D1173" i="26"/>
  <c r="D1141" i="26"/>
  <c r="D1109" i="26"/>
  <c r="D1077" i="26"/>
  <c r="D1049" i="26"/>
  <c r="D1033" i="26"/>
  <c r="D1017" i="26"/>
  <c r="D999" i="26"/>
  <c r="D983" i="26"/>
  <c r="D967" i="26"/>
  <c r="D951" i="26"/>
  <c r="D935" i="26"/>
  <c r="D919" i="26"/>
  <c r="D899" i="26"/>
  <c r="D875" i="26"/>
  <c r="D855" i="26"/>
  <c r="D835" i="26"/>
  <c r="D810" i="26"/>
  <c r="D788" i="26"/>
  <c r="D768" i="26"/>
  <c r="D740" i="26"/>
  <c r="D708" i="26"/>
  <c r="D648" i="26"/>
  <c r="D572" i="26"/>
  <c r="D508" i="26"/>
  <c r="D422" i="26"/>
  <c r="D371" i="26"/>
  <c r="D339" i="26"/>
  <c r="D307" i="26"/>
  <c r="D267" i="26"/>
  <c r="BA34" i="55"/>
  <c r="AZ53" i="55"/>
  <c r="BA10" i="55"/>
  <c r="BA65" i="55"/>
  <c r="BA18" i="55"/>
  <c r="AW118" i="56"/>
  <c r="AW121" i="56" s="1"/>
  <c r="D320" i="26"/>
  <c r="D300" i="26"/>
  <c r="D280" i="26"/>
  <c r="D1197" i="26"/>
  <c r="D1165" i="26"/>
  <c r="D1133" i="26"/>
  <c r="D1101" i="26"/>
  <c r="D1069" i="26"/>
  <c r="D1045" i="26"/>
  <c r="D1029" i="26"/>
  <c r="D1012" i="26"/>
  <c r="D995" i="26"/>
  <c r="D979" i="26"/>
  <c r="D963" i="26"/>
  <c r="D947" i="26"/>
  <c r="D931" i="26"/>
  <c r="D915" i="26"/>
  <c r="D891" i="26"/>
  <c r="D871" i="26"/>
  <c r="D851" i="26"/>
  <c r="D827" i="26"/>
  <c r="D806" i="26"/>
  <c r="D784" i="26"/>
  <c r="D760" i="26"/>
  <c r="D728" i="26"/>
  <c r="D692" i="26"/>
  <c r="D628" i="26"/>
  <c r="D552" i="26"/>
  <c r="D488" i="26"/>
  <c r="D391" i="26"/>
  <c r="D359" i="26"/>
  <c r="D327" i="26"/>
  <c r="BA70" i="55"/>
  <c r="BB23" i="55"/>
  <c r="K118" i="56"/>
  <c r="K121" i="56" s="1"/>
  <c r="BA92" i="55"/>
  <c r="BA42" i="55"/>
  <c r="BD3" i="55"/>
  <c r="I120" i="56"/>
  <c r="I121" i="56" s="1"/>
  <c r="AI59" i="40"/>
  <c r="AL28" i="40"/>
  <c r="AM28" i="40" s="1"/>
  <c r="S16" i="36"/>
  <c r="BF27" i="37"/>
  <c r="BF44" i="37"/>
  <c r="BF24" i="37"/>
  <c r="BF15" i="37"/>
  <c r="BF48" i="37"/>
  <c r="BF5" i="37"/>
  <c r="D696" i="26"/>
  <c r="D664" i="26"/>
  <c r="D632" i="26"/>
  <c r="D588" i="26"/>
  <c r="D556" i="26"/>
  <c r="D524" i="26"/>
  <c r="D492" i="26"/>
  <c r="D460" i="26"/>
  <c r="D428" i="26"/>
  <c r="S23" i="36"/>
  <c r="K120" i="58"/>
  <c r="K121" i="58" s="1"/>
  <c r="BF60" i="37"/>
  <c r="BF31" i="37"/>
  <c r="AI35" i="37"/>
  <c r="BF51" i="37"/>
  <c r="BF23" i="37"/>
  <c r="BF21" i="37"/>
  <c r="BF43" i="37"/>
  <c r="BF4" i="37"/>
  <c r="D444" i="26"/>
  <c r="AG118" i="58"/>
  <c r="AG121" i="58" s="1"/>
  <c r="BF45" i="37"/>
  <c r="BF17" i="37"/>
  <c r="BF36" i="37"/>
  <c r="BF8" i="37"/>
  <c r="BF11" i="37"/>
  <c r="BF32" i="37"/>
  <c r="BF53" i="37"/>
  <c r="V118" i="56"/>
  <c r="V121" i="56" s="1"/>
  <c r="D676" i="26"/>
  <c r="D644" i="26"/>
  <c r="D600" i="26"/>
  <c r="D568" i="26"/>
  <c r="D536" i="26"/>
  <c r="D504" i="26"/>
  <c r="D472" i="26"/>
  <c r="D440" i="26"/>
  <c r="BF39" i="37"/>
  <c r="BF9" i="37"/>
  <c r="BF57" i="37"/>
  <c r="BF29" i="37"/>
  <c r="AL34" i="37"/>
  <c r="AM34" i="37" s="1"/>
  <c r="BF16" i="37"/>
  <c r="BF37" i="37"/>
  <c r="BF59" i="37"/>
  <c r="BQ3" i="40"/>
  <c r="BF40" i="37"/>
  <c r="AI23" i="40"/>
  <c r="BF25" i="37"/>
  <c r="AI5" i="40"/>
  <c r="AL4" i="40"/>
  <c r="AM4" i="40" s="1"/>
  <c r="D279" i="26"/>
  <c r="BF12" i="37"/>
  <c r="BF55" i="37"/>
  <c r="I118" i="58"/>
  <c r="I120" i="58"/>
  <c r="AZ81" i="55"/>
  <c r="AZ37" i="55"/>
  <c r="BB83" i="55"/>
  <c r="BB62" i="55"/>
  <c r="S7" i="36"/>
  <c r="S39" i="36"/>
  <c r="BF33" i="37"/>
  <c r="BF47" i="37"/>
  <c r="AS3" i="40"/>
  <c r="AI11" i="40"/>
  <c r="AL10" i="40"/>
  <c r="AM10" i="40" s="1"/>
  <c r="S53" i="36"/>
  <c r="BE3" i="40"/>
  <c r="AI35" i="40"/>
  <c r="AL34" i="40"/>
  <c r="AM34" i="40" s="1"/>
  <c r="BF61" i="37"/>
  <c r="BF49" i="37"/>
  <c r="BF20" i="37"/>
  <c r="BF41" i="37"/>
  <c r="BF13" i="37"/>
  <c r="BF63" i="37"/>
  <c r="BF35" i="37"/>
  <c r="BF7" i="37"/>
  <c r="BF56" i="37"/>
  <c r="BF28" i="37"/>
  <c r="BQ3" i="37"/>
  <c r="AL58" i="37"/>
  <c r="AM58" i="37" s="1"/>
  <c r="AI59" i="37"/>
  <c r="AI17" i="40"/>
  <c r="AL16" i="40"/>
  <c r="AM16" i="40" s="1"/>
  <c r="F202" i="27"/>
  <c r="H202" i="27"/>
  <c r="BH3" i="37"/>
  <c r="AI41" i="37"/>
  <c r="AL40" i="37"/>
  <c r="AM40" i="37" s="1"/>
  <c r="BH3" i="40"/>
  <c r="AI41" i="40"/>
  <c r="AL40" i="40"/>
  <c r="AM40" i="40" s="1"/>
  <c r="S21" i="36"/>
  <c r="V40" i="37"/>
  <c r="W40" i="37" s="1"/>
  <c r="AC52" i="37"/>
  <c r="AE52" i="37" s="1"/>
  <c r="AF52" i="37" s="1"/>
  <c r="AG12" i="37" s="1"/>
  <c r="V52" i="37"/>
  <c r="W52" i="37" s="1"/>
  <c r="D752" i="26"/>
  <c r="D736" i="26"/>
  <c r="D720" i="26"/>
  <c r="D704" i="26"/>
  <c r="D688" i="26"/>
  <c r="D672" i="26"/>
  <c r="D656" i="26"/>
  <c r="D640" i="26"/>
  <c r="D624" i="26"/>
  <c r="D596" i="26"/>
  <c r="D580" i="26"/>
  <c r="D564" i="26"/>
  <c r="D548" i="26"/>
  <c r="D532" i="26"/>
  <c r="D516" i="26"/>
  <c r="D500" i="26"/>
  <c r="D484" i="26"/>
  <c r="D468" i="26"/>
  <c r="D452" i="26"/>
  <c r="D436" i="26"/>
  <c r="D399" i="26"/>
  <c r="D383" i="26"/>
  <c r="D367" i="26"/>
  <c r="D351" i="26"/>
  <c r="D335" i="26"/>
  <c r="D319" i="26"/>
  <c r="D303" i="26"/>
  <c r="D287" i="26"/>
  <c r="D259" i="26"/>
  <c r="S12" i="36"/>
  <c r="S20" i="36"/>
  <c r="S10" i="36"/>
  <c r="D911" i="26"/>
  <c r="D895" i="26"/>
  <c r="D879" i="26"/>
  <c r="D863" i="26"/>
  <c r="D847" i="26"/>
  <c r="D831" i="26"/>
  <c r="D815" i="26"/>
  <c r="D796" i="26"/>
  <c r="D780" i="26"/>
  <c r="D764" i="26"/>
  <c r="D748" i="26"/>
  <c r="D732" i="26"/>
  <c r="D716" i="26"/>
  <c r="D700" i="26"/>
  <c r="D684" i="26"/>
  <c r="D668" i="26"/>
  <c r="D652" i="26"/>
  <c r="D636" i="26"/>
  <c r="D620" i="26"/>
  <c r="D592" i="26"/>
  <c r="D576" i="26"/>
  <c r="D560" i="26"/>
  <c r="D544" i="26"/>
  <c r="D528" i="26"/>
  <c r="D512" i="26"/>
  <c r="D496" i="26"/>
  <c r="D480" i="26"/>
  <c r="D464" i="26"/>
  <c r="D448" i="26"/>
  <c r="D432" i="26"/>
  <c r="D395" i="26"/>
  <c r="D379" i="26"/>
  <c r="D363" i="26"/>
  <c r="D347" i="26"/>
  <c r="D331" i="26"/>
  <c r="D315" i="26"/>
  <c r="D299" i="26"/>
  <c r="D283" i="26"/>
  <c r="D255" i="26"/>
  <c r="F217" i="26"/>
  <c r="D217" i="26"/>
  <c r="F209" i="26"/>
  <c r="D209" i="26"/>
  <c r="S31" i="36"/>
  <c r="S15" i="36"/>
  <c r="F221" i="26"/>
  <c r="D221" i="26"/>
  <c r="F208" i="26"/>
  <c r="D211" i="26"/>
  <c r="D214" i="26"/>
  <c r="D219" i="26"/>
  <c r="D222" i="26"/>
  <c r="D227" i="26"/>
  <c r="D229" i="26"/>
  <c r="D233" i="26"/>
  <c r="D237" i="26"/>
  <c r="D241" i="26"/>
  <c r="D245" i="26"/>
  <c r="D249" i="26"/>
  <c r="D253" i="26"/>
  <c r="D212" i="26"/>
  <c r="D220" i="26"/>
  <c r="D225" i="26"/>
  <c r="D230" i="26"/>
  <c r="D234" i="26"/>
  <c r="D238" i="26"/>
  <c r="D242" i="26"/>
  <c r="D246" i="26"/>
  <c r="D250" i="26"/>
  <c r="D210" i="26"/>
  <c r="D215" i="26"/>
  <c r="D223" i="26"/>
  <c r="D226" i="26"/>
  <c r="D231" i="26"/>
  <c r="D235" i="26"/>
  <c r="D239" i="26"/>
  <c r="D243" i="26"/>
  <c r="D247" i="26"/>
  <c r="D251" i="26"/>
  <c r="D208" i="26"/>
  <c r="D213" i="26"/>
  <c r="D216" i="26"/>
  <c r="D224" i="26"/>
  <c r="D228" i="26"/>
  <c r="D232" i="26"/>
  <c r="D236" i="26"/>
  <c r="D240" i="26"/>
  <c r="D244" i="26"/>
  <c r="D248" i="26"/>
  <c r="D252" i="26"/>
  <c r="D218" i="26"/>
  <c r="F218" i="26"/>
  <c r="C80" i="36"/>
  <c r="R80" i="36"/>
  <c r="Q80" i="36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AC4" i="40"/>
  <c r="V4" i="40"/>
  <c r="W4" i="40" s="1"/>
  <c r="Z41" i="37"/>
  <c r="Y41" i="37"/>
  <c r="Y50" i="37"/>
  <c r="Z50" i="37"/>
  <c r="V11" i="37"/>
  <c r="W11" i="37" s="1"/>
  <c r="AE12" i="37"/>
  <c r="AF12" i="37" s="1"/>
  <c r="AE60" i="37"/>
  <c r="AF60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BF3" i="40"/>
  <c r="AJ35" i="40"/>
  <c r="AN34" i="40"/>
  <c r="S3" i="36"/>
  <c r="C64" i="36"/>
  <c r="R64" i="36"/>
  <c r="Q64" i="3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M6" i="47" s="1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E8" i="34"/>
  <c r="I6" i="47" s="1"/>
  <c r="E17" i="34"/>
  <c r="R6" i="47" s="1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E6" i="52" s="1"/>
  <c r="L9" i="34"/>
  <c r="J6" i="52" s="1"/>
  <c r="L10" i="34"/>
  <c r="K6" i="52" s="1"/>
  <c r="L11" i="34"/>
  <c r="L6" i="52" s="1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I6" i="52" s="1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F6" i="52" s="1"/>
  <c r="L6" i="34"/>
  <c r="G6" i="52" s="1"/>
  <c r="L14" i="34"/>
  <c r="O6" i="52" s="1"/>
  <c r="L15" i="34"/>
  <c r="P6" i="52" s="1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BL3" i="40"/>
  <c r="AJ47" i="40"/>
  <c r="AN46" i="40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AM57" i="52"/>
  <c r="AM56" i="52"/>
  <c r="AM52" i="52"/>
  <c r="AM48" i="52"/>
  <c r="AM53" i="52"/>
  <c r="AM49" i="52"/>
  <c r="AM54" i="52"/>
  <c r="AM45" i="52"/>
  <c r="AM47" i="52"/>
  <c r="AM43" i="52"/>
  <c r="AM39" i="52"/>
  <c r="AM55" i="52"/>
  <c r="AM51" i="52"/>
  <c r="AM35" i="52"/>
  <c r="AM31" i="52"/>
  <c r="AM42" i="52"/>
  <c r="AM44" i="52"/>
  <c r="AM36" i="52"/>
  <c r="AM32" i="52"/>
  <c r="AM50" i="52"/>
  <c r="AM46" i="52"/>
  <c r="AM37" i="52"/>
  <c r="AM29" i="52"/>
  <c r="AM25" i="52"/>
  <c r="AM21" i="52"/>
  <c r="AM38" i="52"/>
  <c r="AM34" i="52"/>
  <c r="AM26" i="52"/>
  <c r="AM22" i="52"/>
  <c r="AM18" i="52"/>
  <c r="AM30" i="52"/>
  <c r="AM40" i="52"/>
  <c r="AM27" i="52"/>
  <c r="AM41" i="52"/>
  <c r="AM23" i="52"/>
  <c r="AM17" i="52"/>
  <c r="AM13" i="52"/>
  <c r="AM9" i="52"/>
  <c r="AM28" i="52"/>
  <c r="AM33" i="52"/>
  <c r="AM14" i="52"/>
  <c r="AM10" i="52"/>
  <c r="AM24" i="52"/>
  <c r="AM19" i="52"/>
  <c r="AM15" i="52"/>
  <c r="AM11" i="52"/>
  <c r="AM20" i="52"/>
  <c r="AM12" i="52"/>
  <c r="AM8" i="52"/>
  <c r="AM16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37" i="40"/>
  <c r="AW60" i="40"/>
  <c r="AW56" i="40"/>
  <c r="AW52" i="40"/>
  <c r="AW48" i="40"/>
  <c r="AW44" i="40"/>
  <c r="AW40" i="40"/>
  <c r="AW35" i="40"/>
  <c r="AW33" i="40"/>
  <c r="AW31" i="40"/>
  <c r="AW29" i="40"/>
  <c r="AW27" i="40"/>
  <c r="AW25" i="40"/>
  <c r="AW23" i="40"/>
  <c r="AW21" i="40"/>
  <c r="AW19" i="40"/>
  <c r="AW17" i="40"/>
  <c r="AW15" i="40"/>
  <c r="AW13" i="40"/>
  <c r="AW4" i="40"/>
  <c r="AW63" i="40"/>
  <c r="AW59" i="40"/>
  <c r="AW55" i="40"/>
  <c r="AW51" i="40"/>
  <c r="AW47" i="40"/>
  <c r="AW43" i="40"/>
  <c r="AW39" i="40"/>
  <c r="AW7" i="40"/>
  <c r="AW9" i="40"/>
  <c r="AW62" i="40"/>
  <c r="AW58" i="40"/>
  <c r="AW54" i="40"/>
  <c r="AW50" i="40"/>
  <c r="AW46" i="40"/>
  <c r="AW42" i="40"/>
  <c r="AW38" i="40"/>
  <c r="AW11" i="40"/>
  <c r="AW36" i="40"/>
  <c r="AW34" i="40"/>
  <c r="AW32" i="40"/>
  <c r="AW30" i="40"/>
  <c r="AW28" i="40"/>
  <c r="AW26" i="40"/>
  <c r="AW24" i="40"/>
  <c r="AW22" i="40"/>
  <c r="AW20" i="40"/>
  <c r="AW18" i="40"/>
  <c r="AW16" i="40"/>
  <c r="AW14" i="40"/>
  <c r="AW12" i="40"/>
  <c r="AW10" i="40"/>
  <c r="AW8" i="40"/>
  <c r="AW6" i="40"/>
  <c r="AW61" i="40"/>
  <c r="AW57" i="40"/>
  <c r="AW53" i="40"/>
  <c r="AW49" i="40"/>
  <c r="AW45" i="40"/>
  <c r="AW41" i="40"/>
  <c r="AW5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BI3" i="40"/>
  <c r="AJ41" i="40"/>
  <c r="AN40" i="40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AL55" i="52"/>
  <c r="AL51" i="52"/>
  <c r="AL56" i="52"/>
  <c r="AL52" i="52"/>
  <c r="AL47" i="52"/>
  <c r="AL41" i="52"/>
  <c r="AL54" i="52"/>
  <c r="AL50" i="52"/>
  <c r="AL46" i="52"/>
  <c r="AL49" i="52"/>
  <c r="AL42" i="52"/>
  <c r="AL57" i="52"/>
  <c r="AL53" i="52"/>
  <c r="AL40" i="52"/>
  <c r="AL45" i="52"/>
  <c r="AL38" i="52"/>
  <c r="AL34" i="52"/>
  <c r="AL30" i="52"/>
  <c r="AL35" i="52"/>
  <c r="AL48" i="52"/>
  <c r="AL43" i="52"/>
  <c r="AL44" i="52"/>
  <c r="AL39" i="52"/>
  <c r="AL32" i="52"/>
  <c r="AL28" i="52"/>
  <c r="AL24" i="52"/>
  <c r="AL20" i="52"/>
  <c r="AL33" i="52"/>
  <c r="AL29" i="52"/>
  <c r="AL25" i="52"/>
  <c r="AL21" i="52"/>
  <c r="AL37" i="52"/>
  <c r="AL36" i="52"/>
  <c r="AL26" i="52"/>
  <c r="AL18" i="52"/>
  <c r="AL16" i="52"/>
  <c r="AL12" i="52"/>
  <c r="AL8" i="52"/>
  <c r="AL22" i="52"/>
  <c r="AL27" i="52"/>
  <c r="AL23" i="52"/>
  <c r="AL17" i="52"/>
  <c r="AL31" i="52"/>
  <c r="AL14" i="52"/>
  <c r="AL19" i="52"/>
  <c r="AL13" i="52"/>
  <c r="AL15" i="52"/>
  <c r="AL9" i="52"/>
  <c r="AL10" i="52"/>
  <c r="AL11" i="52"/>
  <c r="N117" i="57"/>
  <c r="N117" i="55"/>
  <c r="AH57" i="52"/>
  <c r="AH53" i="52"/>
  <c r="AH49" i="52"/>
  <c r="AH45" i="52"/>
  <c r="AH52" i="52"/>
  <c r="AH43" i="52"/>
  <c r="AH39" i="52"/>
  <c r="AH56" i="52"/>
  <c r="AH46" i="52"/>
  <c r="AH55" i="52"/>
  <c r="AH44" i="52"/>
  <c r="AH51" i="52"/>
  <c r="AH40" i="52"/>
  <c r="AH36" i="52"/>
  <c r="AH32" i="52"/>
  <c r="AH48" i="52"/>
  <c r="AH42" i="52"/>
  <c r="AH37" i="52"/>
  <c r="AH54" i="52"/>
  <c r="AH35" i="52"/>
  <c r="AH33" i="52"/>
  <c r="AH26" i="52"/>
  <c r="AH22" i="52"/>
  <c r="AH18" i="52"/>
  <c r="AH47" i="52"/>
  <c r="AH41" i="52"/>
  <c r="AH50" i="52"/>
  <c r="AH34" i="52"/>
  <c r="AH27" i="52"/>
  <c r="AH23" i="52"/>
  <c r="AH19" i="52"/>
  <c r="AH30" i="52"/>
  <c r="AH28" i="52"/>
  <c r="AH31" i="52"/>
  <c r="AH21" i="52"/>
  <c r="AH14" i="52"/>
  <c r="AH10" i="52"/>
  <c r="AH38" i="52"/>
  <c r="AH24" i="52"/>
  <c r="AH15" i="52"/>
  <c r="AH25" i="52"/>
  <c r="AH20" i="52"/>
  <c r="AH16" i="52"/>
  <c r="AH29" i="52"/>
  <c r="AH12" i="52"/>
  <c r="AH11" i="52"/>
  <c r="AH9" i="52"/>
  <c r="AH17" i="52"/>
  <c r="AH8" i="52"/>
  <c r="AH13" i="52"/>
  <c r="W117" i="57"/>
  <c r="W117" i="55"/>
  <c r="Q7" i="58"/>
  <c r="Q7" i="56"/>
  <c r="Q7" i="52"/>
  <c r="R70" i="36"/>
  <c r="Q70" i="36"/>
  <c r="C70" i="36"/>
  <c r="AG55" i="52"/>
  <c r="AG51" i="52"/>
  <c r="AG56" i="52"/>
  <c r="AG52" i="52"/>
  <c r="AG50" i="52"/>
  <c r="AG48" i="52"/>
  <c r="AG57" i="52"/>
  <c r="AG54" i="52"/>
  <c r="AG42" i="52"/>
  <c r="AG45" i="52"/>
  <c r="AG53" i="52"/>
  <c r="AG49" i="52"/>
  <c r="AG38" i="52"/>
  <c r="AG34" i="52"/>
  <c r="AG30" i="52"/>
  <c r="AG39" i="52"/>
  <c r="AG47" i="52"/>
  <c r="AG41" i="52"/>
  <c r="AG35" i="52"/>
  <c r="AG31" i="52"/>
  <c r="AG46" i="52"/>
  <c r="AG40" i="52"/>
  <c r="AG36" i="52"/>
  <c r="AG43" i="52"/>
  <c r="AG28" i="52"/>
  <c r="AG24" i="52"/>
  <c r="AG20" i="52"/>
  <c r="AG37" i="52"/>
  <c r="AG32" i="52"/>
  <c r="AG29" i="52"/>
  <c r="AG25" i="52"/>
  <c r="AG21" i="52"/>
  <c r="AG33" i="52"/>
  <c r="AG44" i="52"/>
  <c r="AG26" i="52"/>
  <c r="AG16" i="52"/>
  <c r="AG12" i="52"/>
  <c r="AG8" i="52"/>
  <c r="AG22" i="52"/>
  <c r="AG23" i="52"/>
  <c r="AG18" i="52"/>
  <c r="AG17" i="52"/>
  <c r="AG13" i="52"/>
  <c r="AG9" i="52"/>
  <c r="AG14" i="52"/>
  <c r="AG10" i="52"/>
  <c r="AG19" i="52"/>
  <c r="AG27" i="52"/>
  <c r="AG11" i="52"/>
  <c r="AG15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4" i="52"/>
  <c r="AI50" i="52"/>
  <c r="AI55" i="52"/>
  <c r="AI51" i="52"/>
  <c r="AI56" i="52"/>
  <c r="AI53" i="52"/>
  <c r="AI47" i="52"/>
  <c r="AI46" i="52"/>
  <c r="AI41" i="52"/>
  <c r="AI37" i="52"/>
  <c r="AI33" i="52"/>
  <c r="AI52" i="52"/>
  <c r="AI57" i="52"/>
  <c r="AI43" i="52"/>
  <c r="AI38" i="52"/>
  <c r="AI34" i="52"/>
  <c r="AI30" i="52"/>
  <c r="AI44" i="52"/>
  <c r="AI45" i="52"/>
  <c r="AI49" i="52"/>
  <c r="AI36" i="52"/>
  <c r="AI27" i="52"/>
  <c r="AI23" i="52"/>
  <c r="AI19" i="52"/>
  <c r="AI40" i="52"/>
  <c r="AI42" i="52"/>
  <c r="AI39" i="52"/>
  <c r="AI28" i="52"/>
  <c r="AI24" i="52"/>
  <c r="AI20" i="52"/>
  <c r="AI31" i="52"/>
  <c r="AI29" i="52"/>
  <c r="AI25" i="52"/>
  <c r="AI35" i="52"/>
  <c r="AI48" i="52"/>
  <c r="AI15" i="52"/>
  <c r="AI11" i="52"/>
  <c r="AI16" i="52"/>
  <c r="AI12" i="52"/>
  <c r="AI8" i="52"/>
  <c r="AI17" i="52"/>
  <c r="AI13" i="52"/>
  <c r="AI9" i="52"/>
  <c r="AI26" i="52"/>
  <c r="AI21" i="52"/>
  <c r="AI32" i="52"/>
  <c r="AI18" i="52"/>
  <c r="AI22" i="52"/>
  <c r="AI10" i="52"/>
  <c r="AI14" i="52"/>
  <c r="AO55" i="52"/>
  <c r="AO51" i="52"/>
  <c r="AO56" i="52"/>
  <c r="AO52" i="52"/>
  <c r="AO50" i="52"/>
  <c r="AO44" i="52"/>
  <c r="AO53" i="52"/>
  <c r="AO45" i="52"/>
  <c r="AO42" i="52"/>
  <c r="AO46" i="52"/>
  <c r="AO49" i="52"/>
  <c r="AO47" i="52"/>
  <c r="AO38" i="52"/>
  <c r="AO34" i="52"/>
  <c r="AO30" i="52"/>
  <c r="AO40" i="52"/>
  <c r="AO48" i="52"/>
  <c r="AO35" i="52"/>
  <c r="AO31" i="52"/>
  <c r="AO54" i="52"/>
  <c r="AO41" i="52"/>
  <c r="AO36" i="52"/>
  <c r="AO37" i="52"/>
  <c r="AO28" i="52"/>
  <c r="AO24" i="52"/>
  <c r="AO20" i="52"/>
  <c r="AO57" i="52"/>
  <c r="AO43" i="52"/>
  <c r="AO32" i="52"/>
  <c r="AO29" i="52"/>
  <c r="AO25" i="52"/>
  <c r="AO21" i="52"/>
  <c r="AO33" i="52"/>
  <c r="AO26" i="52"/>
  <c r="AO39" i="52"/>
  <c r="AO27" i="52"/>
  <c r="AO16" i="52"/>
  <c r="AO12" i="52"/>
  <c r="AO8" i="52"/>
  <c r="AO19" i="52"/>
  <c r="AO17" i="52"/>
  <c r="AO13" i="52"/>
  <c r="AO9" i="52"/>
  <c r="AO18" i="52"/>
  <c r="AO14" i="52"/>
  <c r="AO10" i="52"/>
  <c r="AO22" i="52"/>
  <c r="AO23" i="52"/>
  <c r="AO11" i="52"/>
  <c r="AO15" i="52"/>
  <c r="AN54" i="52"/>
  <c r="AN50" i="52"/>
  <c r="AN57" i="52"/>
  <c r="AN55" i="52"/>
  <c r="AN46" i="52"/>
  <c r="AN56" i="52"/>
  <c r="AN49" i="52"/>
  <c r="AN44" i="52"/>
  <c r="AN40" i="52"/>
  <c r="AN51" i="52"/>
  <c r="AN48" i="52"/>
  <c r="AN41" i="52"/>
  <c r="AN53" i="52"/>
  <c r="AN47" i="52"/>
  <c r="AN43" i="52"/>
  <c r="AN37" i="52"/>
  <c r="AN33" i="52"/>
  <c r="AN39" i="52"/>
  <c r="AN38" i="52"/>
  <c r="AN45" i="52"/>
  <c r="AN30" i="52"/>
  <c r="AN27" i="52"/>
  <c r="AN23" i="52"/>
  <c r="AN19" i="52"/>
  <c r="AN36" i="52"/>
  <c r="AN31" i="52"/>
  <c r="AN28" i="52"/>
  <c r="AN24" i="52"/>
  <c r="AN20" i="52"/>
  <c r="AN32" i="52"/>
  <c r="AN29" i="52"/>
  <c r="AN42" i="52"/>
  <c r="AN52" i="52"/>
  <c r="AN22" i="52"/>
  <c r="AN15" i="52"/>
  <c r="AN11" i="52"/>
  <c r="AN26" i="52"/>
  <c r="AN16" i="52"/>
  <c r="AN25" i="52"/>
  <c r="AN17" i="52"/>
  <c r="AN13" i="52"/>
  <c r="AN21" i="52"/>
  <c r="AN18" i="52"/>
  <c r="AN35" i="52"/>
  <c r="AN34" i="52"/>
  <c r="AN9" i="52"/>
  <c r="AN12" i="52"/>
  <c r="AN8" i="52"/>
  <c r="AN14" i="52"/>
  <c r="AN10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92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/>
  <c r="AF12" i="40" s="1"/>
  <c r="V17" i="40"/>
  <c r="W17" i="40" s="1"/>
  <c r="AD26" i="37"/>
  <c r="AE26" i="37" s="1"/>
  <c r="AF26" i="37" s="1"/>
  <c r="Z61" i="40"/>
  <c r="Y61" i="40"/>
  <c r="AD35" i="40"/>
  <c r="AE35" i="40" s="1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61" i="40"/>
  <c r="AQ57" i="40"/>
  <c r="AQ53" i="40"/>
  <c r="AQ49" i="40"/>
  <c r="AQ45" i="40"/>
  <c r="AQ41" i="40"/>
  <c r="AQ4" i="40"/>
  <c r="AQ36" i="40"/>
  <c r="AQ34" i="40"/>
  <c r="AQ32" i="40"/>
  <c r="AQ30" i="40"/>
  <c r="AQ28" i="40"/>
  <c r="AQ26" i="40"/>
  <c r="AQ24" i="40"/>
  <c r="AQ22" i="40"/>
  <c r="AQ20" i="40"/>
  <c r="AQ18" i="40"/>
  <c r="AQ16" i="40"/>
  <c r="AQ14" i="40"/>
  <c r="AQ12" i="40"/>
  <c r="AQ60" i="40"/>
  <c r="AQ56" i="40"/>
  <c r="AQ52" i="40"/>
  <c r="AQ48" i="40"/>
  <c r="AQ44" i="40"/>
  <c r="AQ40" i="40"/>
  <c r="AQ10" i="40"/>
  <c r="AQ9" i="40"/>
  <c r="AQ7" i="40"/>
  <c r="AQ63" i="40"/>
  <c r="AQ59" i="40"/>
  <c r="AQ55" i="40"/>
  <c r="AQ51" i="40"/>
  <c r="AQ47" i="40"/>
  <c r="AQ43" i="40"/>
  <c r="AQ39" i="40"/>
  <c r="AQ37" i="40"/>
  <c r="AQ35" i="40"/>
  <c r="AQ33" i="40"/>
  <c r="AQ31" i="40"/>
  <c r="AQ29" i="40"/>
  <c r="AQ27" i="40"/>
  <c r="AQ25" i="40"/>
  <c r="AQ23" i="40"/>
  <c r="AQ21" i="40"/>
  <c r="AQ19" i="40"/>
  <c r="AQ17" i="40"/>
  <c r="AQ15" i="40"/>
  <c r="AQ13" i="40"/>
  <c r="AQ11" i="40"/>
  <c r="AQ6" i="40"/>
  <c r="AQ62" i="40"/>
  <c r="AQ58" i="40"/>
  <c r="AQ54" i="40"/>
  <c r="AQ50" i="40"/>
  <c r="AQ46" i="40"/>
  <c r="AQ42" i="40"/>
  <c r="AQ38" i="40"/>
  <c r="AQ5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D51" i="40"/>
  <c r="AE51" i="40" s="1"/>
  <c r="AF51" i="40" s="1"/>
  <c r="Y20" i="37"/>
  <c r="Z20" i="37"/>
  <c r="AD5" i="37"/>
  <c r="AE5" i="37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AU57" i="52"/>
  <c r="AU56" i="52"/>
  <c r="AU52" i="52"/>
  <c r="AU48" i="52"/>
  <c r="AU53" i="52"/>
  <c r="AU45" i="52"/>
  <c r="AU51" i="52"/>
  <c r="AU44" i="52"/>
  <c r="AU43" i="52"/>
  <c r="AU39" i="52"/>
  <c r="AU55" i="52"/>
  <c r="AU54" i="52"/>
  <c r="AU50" i="52"/>
  <c r="AU49" i="52"/>
  <c r="AU38" i="52"/>
  <c r="AU35" i="52"/>
  <c r="AU31" i="52"/>
  <c r="AU47" i="52"/>
  <c r="AU42" i="52"/>
  <c r="AU36" i="52"/>
  <c r="AU32" i="52"/>
  <c r="AU40" i="52"/>
  <c r="AU37" i="52"/>
  <c r="AU33" i="52"/>
  <c r="AU29" i="52"/>
  <c r="AU25" i="52"/>
  <c r="AU21" i="52"/>
  <c r="AU41" i="52"/>
  <c r="AU26" i="52"/>
  <c r="AU22" i="52"/>
  <c r="AU18" i="52"/>
  <c r="AU46" i="52"/>
  <c r="AU34" i="52"/>
  <c r="AU30" i="52"/>
  <c r="AU27" i="52"/>
  <c r="AU17" i="52"/>
  <c r="AU13" i="52"/>
  <c r="AU9" i="52"/>
  <c r="AU20" i="52"/>
  <c r="AU14" i="52"/>
  <c r="AU10" i="52"/>
  <c r="AU28" i="52"/>
  <c r="AU23" i="52"/>
  <c r="AU15" i="52"/>
  <c r="AU11" i="52"/>
  <c r="AU19" i="52"/>
  <c r="AU16" i="52"/>
  <c r="AU8" i="52"/>
  <c r="AU24" i="52"/>
  <c r="AU12" i="52"/>
  <c r="S40" i="36"/>
  <c r="C85" i="36"/>
  <c r="Q85" i="36"/>
  <c r="R85" i="36"/>
  <c r="C117" i="36"/>
  <c r="Q117" i="36"/>
  <c r="R117" i="36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V35" i="40"/>
  <c r="W35" i="40" s="1"/>
  <c r="Y28" i="40"/>
  <c r="Z28" i="40"/>
  <c r="V57" i="37"/>
  <c r="W57" i="37" s="1"/>
  <c r="X57" i="37"/>
  <c r="AD29" i="37"/>
  <c r="AE29" i="37" s="1"/>
  <c r="AF29" i="37" s="1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Q63" i="36"/>
  <c r="R63" i="36"/>
  <c r="C63" i="36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C68" i="36"/>
  <c r="R68" i="36"/>
  <c r="Q68" i="36"/>
  <c r="Q97" i="36"/>
  <c r="C97" i="36"/>
  <c r="R97" i="36"/>
  <c r="R95" i="36"/>
  <c r="Q95" i="36"/>
  <c r="C95" i="36"/>
  <c r="C62" i="36"/>
  <c r="R62" i="36"/>
  <c r="Q62" i="36"/>
  <c r="S42" i="36"/>
  <c r="S35" i="36"/>
  <c r="S26" i="36"/>
  <c r="Q65" i="36"/>
  <c r="C65" i="36"/>
  <c r="R65" i="36"/>
  <c r="S27" i="36"/>
  <c r="X16" i="37"/>
  <c r="V16" i="37"/>
  <c r="W16" i="37" s="1"/>
  <c r="AD4" i="37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5" i="52"/>
  <c r="AW51" i="52"/>
  <c r="AW56" i="52"/>
  <c r="AW52" i="52"/>
  <c r="AW48" i="52"/>
  <c r="AW50" i="52"/>
  <c r="AW44" i="52"/>
  <c r="AW57" i="52"/>
  <c r="AW46" i="52"/>
  <c r="AW42" i="52"/>
  <c r="AW38" i="52"/>
  <c r="AW54" i="52"/>
  <c r="AW47" i="52"/>
  <c r="AW53" i="52"/>
  <c r="AW34" i="52"/>
  <c r="AW30" i="52"/>
  <c r="AW45" i="52"/>
  <c r="AW40" i="52"/>
  <c r="AW49" i="52"/>
  <c r="AW35" i="52"/>
  <c r="AW31" i="52"/>
  <c r="AW41" i="52"/>
  <c r="AW36" i="52"/>
  <c r="AW28" i="52"/>
  <c r="AW24" i="52"/>
  <c r="AW20" i="52"/>
  <c r="AW29" i="52"/>
  <c r="AW25" i="52"/>
  <c r="AW21" i="52"/>
  <c r="AW17" i="52"/>
  <c r="AW32" i="52"/>
  <c r="AW26" i="52"/>
  <c r="AW33" i="52"/>
  <c r="AW39" i="52"/>
  <c r="AW43" i="52"/>
  <c r="AW16" i="52"/>
  <c r="AW12" i="52"/>
  <c r="AW8" i="52"/>
  <c r="AW22" i="52"/>
  <c r="AW27" i="52"/>
  <c r="AW23" i="52"/>
  <c r="AW13" i="52"/>
  <c r="AW9" i="52"/>
  <c r="AW37" i="52"/>
  <c r="AW18" i="52"/>
  <c r="AW14" i="52"/>
  <c r="AW10" i="52"/>
  <c r="AW19" i="52"/>
  <c r="AW15" i="52"/>
  <c r="AW11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S4" i="36"/>
  <c r="S57" i="36"/>
  <c r="V63" i="40"/>
  <c r="W63" i="40" s="1"/>
  <c r="X63" i="40"/>
  <c r="V41" i="40"/>
  <c r="W41" i="40" s="1"/>
  <c r="Z43" i="37"/>
  <c r="Y43" i="37"/>
  <c r="AD44" i="40"/>
  <c r="AE44" i="40" s="1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S104" i="36" l="1"/>
  <c r="S112" i="36"/>
  <c r="S84" i="36"/>
  <c r="BL63" i="40"/>
  <c r="Z2" i="47"/>
  <c r="A2" i="47"/>
  <c r="BL30" i="40"/>
  <c r="BL57" i="40"/>
  <c r="A2" i="57"/>
  <c r="AE3" i="57"/>
  <c r="AP3" i="57"/>
  <c r="Z2" i="57"/>
  <c r="AP4" i="57"/>
  <c r="AJ4" i="40"/>
  <c r="BL47" i="40"/>
  <c r="BL41" i="40"/>
  <c r="BL25" i="40"/>
  <c r="O59" i="58"/>
  <c r="O59" i="56"/>
  <c r="AE29" i="40"/>
  <c r="AF29" i="40" s="1"/>
  <c r="BL117" i="55"/>
  <c r="BL117" i="57"/>
  <c r="AQ117" i="57"/>
  <c r="AQ117" i="55"/>
  <c r="BO117" i="55"/>
  <c r="BO117" i="57"/>
  <c r="AT117" i="57"/>
  <c r="AT117" i="55"/>
  <c r="AI117" i="57"/>
  <c r="AI117" i="55"/>
  <c r="U117" i="57"/>
  <c r="U117" i="55"/>
  <c r="BV117" i="55"/>
  <c r="BV117" i="57"/>
  <c r="BF117" i="57"/>
  <c r="BF117" i="55"/>
  <c r="R117" i="57"/>
  <c r="R117" i="55"/>
  <c r="BP117" i="55"/>
  <c r="BP117" i="57"/>
  <c r="AU117" i="57"/>
  <c r="AU117" i="55"/>
  <c r="AH117" i="57"/>
  <c r="AH117" i="55"/>
  <c r="AE21" i="37"/>
  <c r="AF21" i="37" s="1"/>
  <c r="N72" i="22"/>
  <c r="BU117" i="57"/>
  <c r="BU117" i="55"/>
  <c r="BE117" i="57"/>
  <c r="BE117" i="55"/>
  <c r="BJ117" i="57"/>
  <c r="BJ117" i="55"/>
  <c r="AO117" i="57"/>
  <c r="AO117" i="55"/>
  <c r="AG117" i="57"/>
  <c r="AG117" i="55"/>
  <c r="M117" i="57"/>
  <c r="M117" i="55"/>
  <c r="BT117" i="55"/>
  <c r="BT117" i="57"/>
  <c r="BD117" i="57"/>
  <c r="BD117" i="55"/>
  <c r="BI117" i="57"/>
  <c r="BI117" i="55"/>
  <c r="AN117" i="57"/>
  <c r="AN117" i="55"/>
  <c r="AF117" i="57"/>
  <c r="AF117" i="55"/>
  <c r="N12" i="22"/>
  <c r="BS117" i="55"/>
  <c r="BS117" i="57"/>
  <c r="BC117" i="57"/>
  <c r="BC117" i="55"/>
  <c r="BH117" i="55"/>
  <c r="BH117" i="57"/>
  <c r="AM117" i="57"/>
  <c r="AM117" i="55"/>
  <c r="AE117" i="57"/>
  <c r="AE117" i="55"/>
  <c r="BM117" i="57"/>
  <c r="BM117" i="55"/>
  <c r="AR117" i="57"/>
  <c r="AR117" i="55"/>
  <c r="BG117" i="57"/>
  <c r="BG117" i="55"/>
  <c r="AL117" i="57"/>
  <c r="AL117" i="55"/>
  <c r="AD117" i="57"/>
  <c r="AD117" i="55"/>
  <c r="AE23" i="40"/>
  <c r="AF23" i="40" s="1"/>
  <c r="BN117" i="57"/>
  <c r="BN117" i="55"/>
  <c r="AS117" i="57"/>
  <c r="AS117" i="55"/>
  <c r="BQ117" i="57"/>
  <c r="BQ117" i="55"/>
  <c r="AV117" i="57"/>
  <c r="AV117" i="55"/>
  <c r="AK117" i="57"/>
  <c r="AK117" i="55"/>
  <c r="X117" i="57"/>
  <c r="X117" i="55"/>
  <c r="BK117" i="55"/>
  <c r="BK117" i="57"/>
  <c r="AP117" i="57"/>
  <c r="AP117" i="55"/>
  <c r="BR117" i="55"/>
  <c r="BR117" i="57"/>
  <c r="AW117" i="57"/>
  <c r="AW117" i="55"/>
  <c r="AJ117" i="57"/>
  <c r="AJ117" i="55"/>
  <c r="O117" i="57"/>
  <c r="O117" i="55"/>
  <c r="N190" i="22"/>
  <c r="N34" i="22"/>
  <c r="N159" i="22"/>
  <c r="N163" i="22"/>
  <c r="N112" i="22"/>
  <c r="N58" i="22"/>
  <c r="N95" i="22"/>
  <c r="N42" i="22"/>
  <c r="N118" i="22"/>
  <c r="N76" i="22"/>
  <c r="N208" i="22"/>
  <c r="N67" i="22"/>
  <c r="N99" i="22"/>
  <c r="N13" i="22"/>
  <c r="N144" i="22"/>
  <c r="N158" i="22"/>
  <c r="N200" i="22"/>
  <c r="N204" i="22"/>
  <c r="N11" i="22"/>
  <c r="N171" i="22"/>
  <c r="N116" i="22"/>
  <c r="N75" i="22"/>
  <c r="N36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107" i="22"/>
  <c r="N66" i="22"/>
  <c r="N38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98" i="22"/>
  <c r="N56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N84" i="22"/>
  <c r="N39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94" i="22"/>
  <c r="N17" i="22"/>
  <c r="N104" i="22"/>
  <c r="N108" i="22"/>
  <c r="N10" i="22"/>
  <c r="N139" i="22"/>
  <c r="N136" i="22"/>
  <c r="N140" i="22"/>
  <c r="N148" i="22"/>
  <c r="N199" i="22"/>
  <c r="N80" i="22"/>
  <c r="N86" i="22"/>
  <c r="N90" i="22"/>
  <c r="N20" i="22"/>
  <c r="N114" i="22"/>
  <c r="N28" i="22"/>
  <c r="N23" i="22"/>
  <c r="N122" i="22"/>
  <c r="N126" i="22"/>
  <c r="N103" i="22"/>
  <c r="N191" i="22"/>
  <c r="N195" i="22"/>
  <c r="N203" i="22"/>
  <c r="N52" i="22"/>
  <c r="N167" i="22"/>
  <c r="N31" i="22"/>
  <c r="N32" i="22"/>
  <c r="N176" i="22"/>
  <c r="N168" i="22"/>
  <c r="N172" i="22"/>
  <c r="N180" i="22"/>
  <c r="N150" i="22"/>
  <c r="N154" i="22"/>
  <c r="N162" i="22"/>
  <c r="N68" i="22"/>
  <c r="N182" i="22"/>
  <c r="N186" i="22"/>
  <c r="N194" i="22"/>
  <c r="N71" i="22"/>
  <c r="N55" i="22"/>
  <c r="N127" i="22"/>
  <c r="N131" i="22"/>
  <c r="N130" i="22"/>
  <c r="E2" i="57"/>
  <c r="AD2" i="57" s="1"/>
  <c r="E2" i="58"/>
  <c r="E2" i="56"/>
  <c r="E2" i="55"/>
  <c r="AD2" i="55" s="1"/>
  <c r="E2" i="52"/>
  <c r="AD2" i="52" s="1"/>
  <c r="E2" i="47"/>
  <c r="AD2" i="47" s="1"/>
  <c r="BC2" i="47" s="1"/>
  <c r="AQ23" i="37"/>
  <c r="AQ10" i="37"/>
  <c r="AQ32" i="37"/>
  <c r="AQ33" i="37"/>
  <c r="AQ46" i="37"/>
  <c r="AQ43" i="37"/>
  <c r="AQ61" i="37"/>
  <c r="AQ55" i="37"/>
  <c r="AQ21" i="37"/>
  <c r="AQ34" i="37"/>
  <c r="AQ47" i="37"/>
  <c r="AQ56" i="37"/>
  <c r="AQ57" i="37"/>
  <c r="AQ54" i="37"/>
  <c r="AQ6" i="37"/>
  <c r="AI5" i="37"/>
  <c r="AL5" i="37" s="1"/>
  <c r="AM5" i="37" s="1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AQ7" i="37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U4" i="37"/>
  <c r="N4" i="37"/>
  <c r="AB4" i="37"/>
  <c r="U118" i="56"/>
  <c r="U120" i="56"/>
  <c r="AJ16" i="40"/>
  <c r="S120" i="36"/>
  <c r="S108" i="36"/>
  <c r="S96" i="36"/>
  <c r="AZ61" i="37"/>
  <c r="J118" i="55"/>
  <c r="J121" i="55" s="1"/>
  <c r="AZ56" i="37"/>
  <c r="AL22" i="37"/>
  <c r="AM22" i="37" s="1"/>
  <c r="AZ60" i="37"/>
  <c r="AI6" i="37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T3" i="40"/>
  <c r="AJ11" i="40"/>
  <c r="AJ12" i="40" s="1"/>
  <c r="AN10" i="40"/>
  <c r="AZ12" i="37"/>
  <c r="AZ4" i="37"/>
  <c r="AZ26" i="37"/>
  <c r="AZ21" i="37"/>
  <c r="AJ53" i="40"/>
  <c r="AN52" i="40"/>
  <c r="BO3" i="40"/>
  <c r="BP42" i="40" s="1"/>
  <c r="AI121" i="56"/>
  <c r="AL22" i="40"/>
  <c r="AM22" i="40" s="1"/>
  <c r="AY3" i="40"/>
  <c r="AJ22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AJ58" i="40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J28" i="40"/>
  <c r="AL28" i="37"/>
  <c r="AM28" i="37" s="1"/>
  <c r="BB3" i="37"/>
  <c r="AI29" i="37"/>
  <c r="AL16" i="37"/>
  <c r="AM16" i="37" s="1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W121" i="56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H121" i="55"/>
  <c r="AU121" i="56"/>
  <c r="L6" i="47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I24" i="37"/>
  <c r="AS121" i="56"/>
  <c r="AE4" i="40"/>
  <c r="AF4" i="40" s="1"/>
  <c r="AG4" i="40" s="1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I48" i="40"/>
  <c r="AL47" i="40"/>
  <c r="AM47" i="40" s="1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AI36" i="37"/>
  <c r="AL35" i="37"/>
  <c r="AM3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I121" i="58"/>
  <c r="AL5" i="40"/>
  <c r="AM5" i="40" s="1"/>
  <c r="AI6" i="40"/>
  <c r="S62" i="36"/>
  <c r="C122" i="36"/>
  <c r="A1" i="36" s="1"/>
  <c r="B76" i="39" s="1"/>
  <c r="A76" i="39" s="1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I60" i="37"/>
  <c r="AL59" i="37"/>
  <c r="AM59" i="37" s="1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L35" i="40"/>
  <c r="AM35" i="40" s="1"/>
  <c r="AI12" i="40"/>
  <c r="AL11" i="40"/>
  <c r="AM11" i="40" s="1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4" i="36"/>
  <c r="S67" i="36"/>
  <c r="S78" i="36"/>
  <c r="S77" i="36"/>
  <c r="S73" i="36"/>
  <c r="P11" i="52"/>
  <c r="P9" i="52"/>
  <c r="P13" i="52"/>
  <c r="P17" i="52"/>
  <c r="P21" i="52"/>
  <c r="P25" i="52"/>
  <c r="P29" i="52"/>
  <c r="P33" i="52"/>
  <c r="P10" i="52"/>
  <c r="P14" i="52"/>
  <c r="P18" i="52"/>
  <c r="P22" i="52"/>
  <c r="P26" i="52"/>
  <c r="P30" i="52"/>
  <c r="P34" i="52"/>
  <c r="P38" i="52"/>
  <c r="P42" i="52"/>
  <c r="P37" i="52"/>
  <c r="P46" i="52"/>
  <c r="P50" i="52"/>
  <c r="P54" i="52"/>
  <c r="P8" i="52"/>
  <c r="P16" i="52"/>
  <c r="P24" i="52"/>
  <c r="P32" i="52"/>
  <c r="P44" i="52"/>
  <c r="P48" i="52"/>
  <c r="P52" i="52"/>
  <c r="P56" i="52"/>
  <c r="P40" i="52"/>
  <c r="P45" i="52"/>
  <c r="P49" i="52"/>
  <c r="P53" i="52"/>
  <c r="P57" i="52"/>
  <c r="P28" i="52"/>
  <c r="P36" i="52"/>
  <c r="P12" i="52"/>
  <c r="P41" i="52"/>
  <c r="P20" i="52"/>
  <c r="P55" i="52"/>
  <c r="P39" i="52"/>
  <c r="P23" i="52"/>
  <c r="P51" i="52"/>
  <c r="P35" i="52"/>
  <c r="P19" i="52"/>
  <c r="P27" i="52"/>
  <c r="P47" i="52"/>
  <c r="P31" i="52"/>
  <c r="P15" i="52"/>
  <c r="P43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15" i="52"/>
  <c r="L19" i="52"/>
  <c r="L23" i="52"/>
  <c r="L27" i="52"/>
  <c r="L31" i="52"/>
  <c r="L47" i="52"/>
  <c r="L51" i="52"/>
  <c r="L55" i="52"/>
  <c r="L11" i="52"/>
  <c r="L34" i="52"/>
  <c r="L38" i="52"/>
  <c r="L43" i="52"/>
  <c r="L18" i="52"/>
  <c r="L22" i="52"/>
  <c r="L26" i="52"/>
  <c r="L30" i="52"/>
  <c r="L39" i="52"/>
  <c r="L50" i="52"/>
  <c r="L54" i="52"/>
  <c r="L10" i="52"/>
  <c r="L14" i="52"/>
  <c r="L35" i="52"/>
  <c r="L42" i="52"/>
  <c r="L46" i="52"/>
  <c r="L12" i="52"/>
  <c r="L28" i="52"/>
  <c r="L44" i="52"/>
  <c r="L9" i="52"/>
  <c r="L25" i="52"/>
  <c r="L41" i="52"/>
  <c r="L57" i="52"/>
  <c r="L32" i="52"/>
  <c r="L13" i="52"/>
  <c r="L29" i="52"/>
  <c r="L24" i="52"/>
  <c r="L21" i="52"/>
  <c r="L16" i="52"/>
  <c r="L48" i="52"/>
  <c r="L45" i="52"/>
  <c r="L8" i="52"/>
  <c r="L56" i="52"/>
  <c r="L53" i="52"/>
  <c r="L20" i="52"/>
  <c r="L36" i="52"/>
  <c r="L52" i="52"/>
  <c r="L17" i="52"/>
  <c r="L33" i="52"/>
  <c r="L49" i="52"/>
  <c r="L40" i="52"/>
  <c r="L37" i="52"/>
  <c r="N11" i="52"/>
  <c r="N12" i="52"/>
  <c r="N14" i="52"/>
  <c r="N9" i="52"/>
  <c r="N16" i="52"/>
  <c r="N18" i="52"/>
  <c r="N22" i="52"/>
  <c r="N26" i="52"/>
  <c r="N30" i="52"/>
  <c r="N34" i="52"/>
  <c r="N38" i="52"/>
  <c r="N42" i="52"/>
  <c r="N46" i="52"/>
  <c r="N50" i="52"/>
  <c r="N54" i="52"/>
  <c r="N8" i="52"/>
  <c r="N10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9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9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9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BP28" i="40"/>
  <c r="BP48" i="40"/>
  <c r="BP27" i="40"/>
  <c r="BP38" i="40"/>
  <c r="BP18" i="40"/>
  <c r="BP59" i="40"/>
  <c r="BP17" i="40"/>
  <c r="BP57" i="40"/>
  <c r="BP14" i="40"/>
  <c r="BP51" i="40"/>
  <c r="BP13" i="40"/>
  <c r="BP45" i="40"/>
  <c r="BP8" i="40"/>
  <c r="BP39" i="40"/>
  <c r="BG48" i="40"/>
  <c r="BG36" i="40"/>
  <c r="BG28" i="40"/>
  <c r="BG20" i="40"/>
  <c r="BG12" i="40"/>
  <c r="BG59" i="40"/>
  <c r="BG43" i="40"/>
  <c r="BG62" i="40"/>
  <c r="BG46" i="40"/>
  <c r="BG35" i="40"/>
  <c r="BG27" i="40"/>
  <c r="BG19" i="40"/>
  <c r="BG11" i="40"/>
  <c r="BG53" i="40"/>
  <c r="BG9" i="40"/>
  <c r="BG60" i="40"/>
  <c r="BG44" i="40"/>
  <c r="BG34" i="40"/>
  <c r="BG26" i="40"/>
  <c r="BG18" i="40"/>
  <c r="BG10" i="40"/>
  <c r="BG55" i="40"/>
  <c r="BG39" i="40"/>
  <c r="BG58" i="40"/>
  <c r="BG42" i="40"/>
  <c r="BG33" i="40"/>
  <c r="BG25" i="40"/>
  <c r="BG17" i="40"/>
  <c r="BG7" i="40"/>
  <c r="BG49" i="40"/>
  <c r="BG56" i="40"/>
  <c r="BG40" i="40"/>
  <c r="BG32" i="40"/>
  <c r="BG24" i="40"/>
  <c r="BG16" i="40"/>
  <c r="BG8" i="40"/>
  <c r="BG51" i="40"/>
  <c r="BG5" i="40"/>
  <c r="BG54" i="40"/>
  <c r="BG38" i="40"/>
  <c r="BG31" i="40"/>
  <c r="BG23" i="40"/>
  <c r="BG15" i="40"/>
  <c r="BG61" i="40"/>
  <c r="BG45" i="40"/>
  <c r="BG52" i="40"/>
  <c r="BG37" i="40"/>
  <c r="BG30" i="40"/>
  <c r="BG22" i="40"/>
  <c r="BG14" i="40"/>
  <c r="BG6" i="40"/>
  <c r="BG47" i="40"/>
  <c r="BG63" i="40"/>
  <c r="BG50" i="40"/>
  <c r="BG4" i="40"/>
  <c r="BG29" i="40"/>
  <c r="BG21" i="40"/>
  <c r="BG13" i="40"/>
  <c r="BG57" i="40"/>
  <c r="BG41" i="40"/>
  <c r="E118" i="57"/>
  <c r="E120" i="57"/>
  <c r="AD50" i="37"/>
  <c r="AE50" i="37" s="1"/>
  <c r="AF50" i="37" s="1"/>
  <c r="S109" i="36"/>
  <c r="S99" i="36"/>
  <c r="AJ48" i="40"/>
  <c r="AN47" i="40"/>
  <c r="O11" i="52"/>
  <c r="O8" i="52"/>
  <c r="O12" i="52"/>
  <c r="O16" i="52"/>
  <c r="O20" i="52"/>
  <c r="O24" i="52"/>
  <c r="O28" i="52"/>
  <c r="O32" i="52"/>
  <c r="O36" i="52"/>
  <c r="O40" i="52"/>
  <c r="O44" i="52"/>
  <c r="O48" i="52"/>
  <c r="O52" i="52"/>
  <c r="O56" i="52"/>
  <c r="O10" i="52"/>
  <c r="O18" i="52"/>
  <c r="O26" i="52"/>
  <c r="O34" i="52"/>
  <c r="O42" i="52"/>
  <c r="O50" i="52"/>
  <c r="O13" i="52"/>
  <c r="O21" i="52"/>
  <c r="O29" i="52"/>
  <c r="O37" i="52"/>
  <c r="O45" i="52"/>
  <c r="O53" i="52"/>
  <c r="O14" i="52"/>
  <c r="O22" i="52"/>
  <c r="O30" i="52"/>
  <c r="O38" i="52"/>
  <c r="O46" i="52"/>
  <c r="O54" i="52"/>
  <c r="O25" i="52"/>
  <c r="O57" i="52"/>
  <c r="O33" i="52"/>
  <c r="O9" i="52"/>
  <c r="O41" i="52"/>
  <c r="O17" i="52"/>
  <c r="O49" i="52"/>
  <c r="O51" i="52"/>
  <c r="O35" i="52"/>
  <c r="O19" i="52"/>
  <c r="O47" i="52"/>
  <c r="O15" i="52"/>
  <c r="O55" i="52"/>
  <c r="O31" i="52"/>
  <c r="O23" i="52"/>
  <c r="O43" i="52"/>
  <c r="O27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10" i="52"/>
  <c r="I15" i="52"/>
  <c r="I27" i="52"/>
  <c r="I35" i="52"/>
  <c r="I54" i="52"/>
  <c r="I42" i="52"/>
  <c r="I22" i="52"/>
  <c r="I34" i="52"/>
  <c r="I47" i="52"/>
  <c r="I20" i="52"/>
  <c r="I36" i="52"/>
  <c r="I52" i="52"/>
  <c r="I17" i="52"/>
  <c r="I33" i="52"/>
  <c r="I49" i="52"/>
  <c r="I14" i="52"/>
  <c r="I38" i="52"/>
  <c r="I50" i="52"/>
  <c r="I55" i="52"/>
  <c r="I24" i="52"/>
  <c r="I40" i="52"/>
  <c r="I21" i="52"/>
  <c r="I53" i="52"/>
  <c r="I31" i="52"/>
  <c r="I30" i="52"/>
  <c r="I48" i="52"/>
  <c r="I45" i="52"/>
  <c r="I8" i="52"/>
  <c r="I56" i="52"/>
  <c r="I37" i="52"/>
  <c r="I51" i="52"/>
  <c r="I43" i="52"/>
  <c r="I32" i="52"/>
  <c r="I13" i="52"/>
  <c r="I39" i="52"/>
  <c r="I12" i="52"/>
  <c r="I28" i="52"/>
  <c r="I44" i="52"/>
  <c r="I9" i="52"/>
  <c r="I25" i="52"/>
  <c r="I41" i="52"/>
  <c r="I57" i="52"/>
  <c r="I46" i="52"/>
  <c r="I26" i="52"/>
  <c r="I18" i="52"/>
  <c r="I23" i="52"/>
  <c r="I16" i="52"/>
  <c r="I29" i="52"/>
  <c r="I19" i="52"/>
  <c r="I11" i="52"/>
  <c r="K34" i="52"/>
  <c r="K27" i="52"/>
  <c r="K16" i="52"/>
  <c r="K32" i="52"/>
  <c r="K48" i="52"/>
  <c r="K13" i="52"/>
  <c r="K29" i="52"/>
  <c r="K45" i="52"/>
  <c r="K46" i="52"/>
  <c r="K26" i="52"/>
  <c r="K43" i="52"/>
  <c r="K10" i="52"/>
  <c r="K15" i="52"/>
  <c r="K36" i="52"/>
  <c r="K17" i="52"/>
  <c r="K49" i="52"/>
  <c r="K19" i="52"/>
  <c r="K38" i="52"/>
  <c r="K18" i="52"/>
  <c r="K54" i="52"/>
  <c r="K9" i="52"/>
  <c r="K35" i="52"/>
  <c r="K20" i="52"/>
  <c r="K52" i="52"/>
  <c r="K33" i="52"/>
  <c r="K39" i="52"/>
  <c r="K55" i="52"/>
  <c r="K12" i="52"/>
  <c r="K44" i="52"/>
  <c r="K41" i="52"/>
  <c r="K51" i="52"/>
  <c r="K8" i="52"/>
  <c r="K24" i="52"/>
  <c r="K40" i="52"/>
  <c r="K56" i="52"/>
  <c r="K21" i="52"/>
  <c r="K37" i="52"/>
  <c r="K53" i="52"/>
  <c r="K14" i="52"/>
  <c r="K31" i="52"/>
  <c r="K11" i="52"/>
  <c r="K30" i="52"/>
  <c r="K42" i="52"/>
  <c r="K47" i="52"/>
  <c r="K28" i="52"/>
  <c r="K25" i="52"/>
  <c r="K57" i="52"/>
  <c r="K50" i="52"/>
  <c r="K23" i="52"/>
  <c r="K22" i="52"/>
  <c r="M10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8" i="52"/>
  <c r="M24" i="52"/>
  <c r="M9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F10" i="47"/>
  <c r="F37" i="47"/>
  <c r="F11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9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9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BM59" i="40"/>
  <c r="BM43" i="40"/>
  <c r="BM33" i="40"/>
  <c r="BM25" i="40"/>
  <c r="BM17" i="40"/>
  <c r="BM7" i="40"/>
  <c r="BM50" i="40"/>
  <c r="BM37" i="40"/>
  <c r="BM57" i="40"/>
  <c r="BM41" i="40"/>
  <c r="BM30" i="40"/>
  <c r="BM22" i="40"/>
  <c r="BM14" i="40"/>
  <c r="BM6" i="40"/>
  <c r="BM48" i="40"/>
  <c r="BM55" i="40"/>
  <c r="BM39" i="40"/>
  <c r="BM31" i="40"/>
  <c r="BM23" i="40"/>
  <c r="BM15" i="40"/>
  <c r="BM62" i="40"/>
  <c r="BM46" i="40"/>
  <c r="BM9" i="40"/>
  <c r="BM53" i="40"/>
  <c r="BM36" i="40"/>
  <c r="BM28" i="40"/>
  <c r="BM20" i="40"/>
  <c r="BM12" i="40"/>
  <c r="BM60" i="40"/>
  <c r="BM44" i="40"/>
  <c r="BM51" i="40"/>
  <c r="BM4" i="40"/>
  <c r="BM29" i="40"/>
  <c r="BM21" i="40"/>
  <c r="BM13" i="40"/>
  <c r="BM58" i="40"/>
  <c r="BM42" i="40"/>
  <c r="BM63" i="40"/>
  <c r="BM49" i="40"/>
  <c r="BM34" i="40"/>
  <c r="BM26" i="40"/>
  <c r="BM18" i="40"/>
  <c r="BM10" i="40"/>
  <c r="BM56" i="40"/>
  <c r="BM40" i="40"/>
  <c r="BM47" i="40"/>
  <c r="BM35" i="40"/>
  <c r="BM27" i="40"/>
  <c r="BM19" i="40"/>
  <c r="BM11" i="40"/>
  <c r="BM54" i="40"/>
  <c r="BM38" i="40"/>
  <c r="BM61" i="40"/>
  <c r="BM45" i="40"/>
  <c r="BM32" i="40"/>
  <c r="BM24" i="40"/>
  <c r="BM16" i="40"/>
  <c r="BM8" i="40"/>
  <c r="BM52" i="40"/>
  <c r="BM5" i="40"/>
  <c r="G10" i="52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9" i="52"/>
  <c r="G41" i="52"/>
  <c r="G8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10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8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9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9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8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AU54" i="40"/>
  <c r="AU38" i="40"/>
  <c r="AU32" i="40"/>
  <c r="AU24" i="40"/>
  <c r="AU16" i="40"/>
  <c r="AU57" i="40"/>
  <c r="AU41" i="40"/>
  <c r="AU63" i="40"/>
  <c r="AU48" i="40"/>
  <c r="AU35" i="40"/>
  <c r="AU27" i="40"/>
  <c r="AU19" i="40"/>
  <c r="AU11" i="40"/>
  <c r="AU51" i="40"/>
  <c r="AU5" i="40"/>
  <c r="AU50" i="40"/>
  <c r="AU4" i="40"/>
  <c r="AU30" i="40"/>
  <c r="AU22" i="40"/>
  <c r="AU14" i="40"/>
  <c r="AU53" i="40"/>
  <c r="AU10" i="40"/>
  <c r="AU60" i="40"/>
  <c r="AU44" i="40"/>
  <c r="AU33" i="40"/>
  <c r="AU25" i="40"/>
  <c r="AU17" i="40"/>
  <c r="AU6" i="40"/>
  <c r="AU47" i="40"/>
  <c r="AU8" i="40"/>
  <c r="AU62" i="40"/>
  <c r="AU46" i="40"/>
  <c r="AU36" i="40"/>
  <c r="AU28" i="40"/>
  <c r="AU20" i="40"/>
  <c r="AU12" i="40"/>
  <c r="AU49" i="40"/>
  <c r="AU9" i="40"/>
  <c r="AU56" i="40"/>
  <c r="AU40" i="40"/>
  <c r="AU31" i="40"/>
  <c r="AU23" i="40"/>
  <c r="AU15" i="40"/>
  <c r="AU59" i="40"/>
  <c r="AU43" i="40"/>
  <c r="AU58" i="40"/>
  <c r="AU42" i="40"/>
  <c r="AU34" i="40"/>
  <c r="AU26" i="40"/>
  <c r="AU18" i="40"/>
  <c r="AU61" i="40"/>
  <c r="AU45" i="40"/>
  <c r="AU7" i="40"/>
  <c r="AU52" i="40"/>
  <c r="AU37" i="40"/>
  <c r="AU29" i="40"/>
  <c r="AU21" i="40"/>
  <c r="AU13" i="40"/>
  <c r="AU55" i="40"/>
  <c r="AU39" i="40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9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9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22" i="47"/>
  <c r="M11" i="47"/>
  <c r="M15" i="47"/>
  <c r="M19" i="47"/>
  <c r="M26" i="47"/>
  <c r="M23" i="47"/>
  <c r="M9" i="47"/>
  <c r="M13" i="47"/>
  <c r="M17" i="47"/>
  <c r="M21" i="47"/>
  <c r="M28" i="47"/>
  <c r="M10" i="47"/>
  <c r="M18" i="47"/>
  <c r="M29" i="47"/>
  <c r="M33" i="47"/>
  <c r="M37" i="47"/>
  <c r="M41" i="47"/>
  <c r="M45" i="47"/>
  <c r="M49" i="47"/>
  <c r="M53" i="47"/>
  <c r="M57" i="47"/>
  <c r="M12" i="47"/>
  <c r="M20" i="47"/>
  <c r="M30" i="47"/>
  <c r="M34" i="47"/>
  <c r="M38" i="47"/>
  <c r="M42" i="47"/>
  <c r="M46" i="47"/>
  <c r="M50" i="47"/>
  <c r="M54" i="47"/>
  <c r="M24" i="47"/>
  <c r="M14" i="47"/>
  <c r="M25" i="47"/>
  <c r="M31" i="47"/>
  <c r="M35" i="47"/>
  <c r="M39" i="47"/>
  <c r="M43" i="47"/>
  <c r="M47" i="47"/>
  <c r="M51" i="47"/>
  <c r="M55" i="47"/>
  <c r="M16" i="47"/>
  <c r="M27" i="47"/>
  <c r="M32" i="47"/>
  <c r="M36" i="47"/>
  <c r="M40" i="47"/>
  <c r="M44" i="47"/>
  <c r="M48" i="47"/>
  <c r="M52" i="47"/>
  <c r="M56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L22" i="47"/>
  <c r="L11" i="47"/>
  <c r="L15" i="47"/>
  <c r="L19" i="47"/>
  <c r="L26" i="47"/>
  <c r="L30" i="47"/>
  <c r="L34" i="47"/>
  <c r="L38" i="47"/>
  <c r="L42" i="47"/>
  <c r="L46" i="47"/>
  <c r="L50" i="47"/>
  <c r="L54" i="47"/>
  <c r="L23" i="47"/>
  <c r="L9" i="47"/>
  <c r="L13" i="47"/>
  <c r="L17" i="47"/>
  <c r="L21" i="47"/>
  <c r="L28" i="47"/>
  <c r="L32" i="47"/>
  <c r="L36" i="47"/>
  <c r="L40" i="47"/>
  <c r="L44" i="47"/>
  <c r="L48" i="47"/>
  <c r="L52" i="47"/>
  <c r="L56" i="47"/>
  <c r="L16" i="47"/>
  <c r="L27" i="47"/>
  <c r="L35" i="47"/>
  <c r="L43" i="47"/>
  <c r="L51" i="47"/>
  <c r="L10" i="47"/>
  <c r="L18" i="47"/>
  <c r="L29" i="47"/>
  <c r="L37" i="47"/>
  <c r="L45" i="47"/>
  <c r="L53" i="47"/>
  <c r="L12" i="47"/>
  <c r="L20" i="47"/>
  <c r="L31" i="47"/>
  <c r="L39" i="47"/>
  <c r="L47" i="47"/>
  <c r="L55" i="47"/>
  <c r="L24" i="47"/>
  <c r="L14" i="47"/>
  <c r="L25" i="47"/>
  <c r="L33" i="47"/>
  <c r="L41" i="47"/>
  <c r="L49" i="47"/>
  <c r="L57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34" i="52"/>
  <c r="F18" i="52"/>
  <c r="F26" i="52"/>
  <c r="F42" i="52"/>
  <c r="F10" i="52"/>
  <c r="F50" i="52"/>
  <c r="F12" i="52"/>
  <c r="F28" i="52"/>
  <c r="F44" i="52"/>
  <c r="F9" i="52"/>
  <c r="F25" i="52"/>
  <c r="F41" i="52"/>
  <c r="F57" i="52"/>
  <c r="F23" i="52"/>
  <c r="F39" i="52"/>
  <c r="F55" i="52"/>
  <c r="F46" i="52"/>
  <c r="F14" i="52"/>
  <c r="F32" i="52"/>
  <c r="F13" i="52"/>
  <c r="F45" i="52"/>
  <c r="F27" i="52"/>
  <c r="F38" i="52"/>
  <c r="F40" i="52"/>
  <c r="F53" i="52"/>
  <c r="F51" i="52"/>
  <c r="F22" i="52"/>
  <c r="F16" i="52"/>
  <c r="F48" i="52"/>
  <c r="F29" i="52"/>
  <c r="F11" i="52"/>
  <c r="F43" i="52"/>
  <c r="F8" i="52"/>
  <c r="F56" i="52"/>
  <c r="F37" i="52"/>
  <c r="F35" i="52"/>
  <c r="F20" i="52"/>
  <c r="F36" i="52"/>
  <c r="F52" i="52"/>
  <c r="F17" i="52"/>
  <c r="F33" i="52"/>
  <c r="F49" i="52"/>
  <c r="F15" i="52"/>
  <c r="F31" i="52"/>
  <c r="F47" i="52"/>
  <c r="F30" i="52"/>
  <c r="F24" i="52"/>
  <c r="F21" i="52"/>
  <c r="F19" i="52"/>
  <c r="F54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28" i="52"/>
  <c r="E44" i="52"/>
  <c r="E9" i="52"/>
  <c r="E25" i="52"/>
  <c r="E41" i="52"/>
  <c r="E57" i="52"/>
  <c r="E22" i="52"/>
  <c r="E38" i="52"/>
  <c r="E54" i="52"/>
  <c r="E23" i="52"/>
  <c r="E39" i="52"/>
  <c r="E55" i="52"/>
  <c r="E16" i="52"/>
  <c r="E13" i="52"/>
  <c r="E45" i="52"/>
  <c r="E26" i="52"/>
  <c r="E11" i="52"/>
  <c r="E43" i="52"/>
  <c r="E56" i="52"/>
  <c r="E53" i="52"/>
  <c r="E50" i="52"/>
  <c r="E51" i="52"/>
  <c r="E32" i="52"/>
  <c r="E48" i="52"/>
  <c r="E29" i="52"/>
  <c r="E10" i="52"/>
  <c r="E42" i="52"/>
  <c r="E27" i="52"/>
  <c r="E24" i="52"/>
  <c r="E21" i="52"/>
  <c r="E18" i="52"/>
  <c r="E19" i="52"/>
  <c r="E20" i="52"/>
  <c r="E36" i="52"/>
  <c r="E52" i="52"/>
  <c r="E17" i="52"/>
  <c r="E33" i="52"/>
  <c r="E49" i="52"/>
  <c r="E14" i="52"/>
  <c r="E30" i="52"/>
  <c r="E46" i="52"/>
  <c r="E15" i="52"/>
  <c r="E31" i="52"/>
  <c r="E47" i="52"/>
  <c r="E8" i="52"/>
  <c r="E40" i="52"/>
  <c r="E37" i="52"/>
  <c r="E34" i="52"/>
  <c r="E35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3" i="47"/>
  <c r="R9" i="47"/>
  <c r="R13" i="47"/>
  <c r="R17" i="47"/>
  <c r="R21" i="47"/>
  <c r="R28" i="47"/>
  <c r="R32" i="47"/>
  <c r="R36" i="47"/>
  <c r="R40" i="47"/>
  <c r="R44" i="47"/>
  <c r="R48" i="47"/>
  <c r="R52" i="47"/>
  <c r="R56" i="47"/>
  <c r="R22" i="47"/>
  <c r="R11" i="47"/>
  <c r="R15" i="47"/>
  <c r="R19" i="47"/>
  <c r="R26" i="47"/>
  <c r="R30" i="47"/>
  <c r="R34" i="47"/>
  <c r="R38" i="47"/>
  <c r="R42" i="47"/>
  <c r="R46" i="47"/>
  <c r="R50" i="47"/>
  <c r="R54" i="47"/>
  <c r="R12" i="47"/>
  <c r="R16" i="47"/>
  <c r="R20" i="47"/>
  <c r="R27" i="47"/>
  <c r="R31" i="47"/>
  <c r="R35" i="47"/>
  <c r="R39" i="47"/>
  <c r="R43" i="47"/>
  <c r="R47" i="47"/>
  <c r="R51" i="47"/>
  <c r="R55" i="47"/>
  <c r="R10" i="47"/>
  <c r="R29" i="47"/>
  <c r="R45" i="47"/>
  <c r="R14" i="47"/>
  <c r="R33" i="47"/>
  <c r="R49" i="47"/>
  <c r="R18" i="47"/>
  <c r="R37" i="47"/>
  <c r="R53" i="47"/>
  <c r="R24" i="47"/>
  <c r="R25" i="47"/>
  <c r="R41" i="47"/>
  <c r="R57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9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9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8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9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8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AJ54" i="40"/>
  <c r="AN53" i="40"/>
  <c r="AJ36" i="40"/>
  <c r="AN35" i="40"/>
  <c r="E120" i="55"/>
  <c r="E118" i="55"/>
  <c r="AD41" i="37"/>
  <c r="AE41" i="37" s="1"/>
  <c r="AF41" i="37" s="1"/>
  <c r="B6" i="39"/>
  <c r="A6" i="39" s="1"/>
  <c r="B77" i="39"/>
  <c r="A77" i="39" s="1"/>
  <c r="B65" i="39"/>
  <c r="A65" i="39" s="1"/>
  <c r="M3" i="39"/>
  <c r="J34" i="39"/>
  <c r="L10" i="39"/>
  <c r="C25" i="39"/>
  <c r="I64" i="39"/>
  <c r="J110" i="39"/>
  <c r="L87" i="39"/>
  <c r="K9" i="39"/>
  <c r="K57" i="39"/>
  <c r="J104" i="39"/>
  <c r="M43" i="39"/>
  <c r="G9" i="39"/>
  <c r="G120" i="39"/>
  <c r="H35" i="39"/>
  <c r="H61" i="39"/>
  <c r="C81" i="39"/>
  <c r="I92" i="39"/>
  <c r="K112" i="39"/>
  <c r="L20" i="39"/>
  <c r="L64" i="39"/>
  <c r="L108" i="39"/>
  <c r="G57" i="39"/>
  <c r="K17" i="39"/>
  <c r="I35" i="39"/>
  <c r="J50" i="39"/>
  <c r="C76" i="39"/>
  <c r="I87" i="39"/>
  <c r="K101" i="39"/>
  <c r="I119" i="39"/>
  <c r="L37" i="39"/>
  <c r="L77" i="39"/>
  <c r="L121" i="39"/>
  <c r="G91" i="39"/>
  <c r="K21" i="39"/>
  <c r="J42" i="39"/>
  <c r="J58" i="39"/>
  <c r="H70" i="39"/>
  <c r="J86" i="39"/>
  <c r="J108" i="39"/>
  <c r="M12" i="39"/>
  <c r="G114" i="39"/>
  <c r="K73" i="39"/>
  <c r="M14" i="39"/>
  <c r="I5" i="39"/>
  <c r="J90" i="39"/>
  <c r="M64" i="39"/>
  <c r="K40" i="39"/>
  <c r="I112" i="39"/>
  <c r="G66" i="39"/>
  <c r="K74" i="39"/>
  <c r="M86" i="39"/>
  <c r="C60" i="39"/>
  <c r="H121" i="39"/>
  <c r="G106" i="39"/>
  <c r="K60" i="39"/>
  <c r="H109" i="39"/>
  <c r="I101" i="39"/>
  <c r="M114" i="39"/>
  <c r="K106" i="39"/>
  <c r="M10" i="39"/>
  <c r="G8" i="39"/>
  <c r="M90" i="39"/>
  <c r="M34" i="39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8" i="56"/>
  <c r="AW8" i="58"/>
  <c r="AW17" i="56"/>
  <c r="AW71" i="56" s="1"/>
  <c r="AW17" i="58"/>
  <c r="AW71" i="58" s="1"/>
  <c r="AW41" i="56"/>
  <c r="AW95" i="56" s="1"/>
  <c r="AW41" i="58"/>
  <c r="AW95" i="58" s="1"/>
  <c r="AW53" i="56"/>
  <c r="AW107" i="56" s="1"/>
  <c r="AW53" i="58"/>
  <c r="AW107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38" i="56"/>
  <c r="AU92" i="56" s="1"/>
  <c r="AU38" i="58"/>
  <c r="AU92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6"/>
  <c r="AG75" i="56" s="1"/>
  <c r="AG21" i="58"/>
  <c r="AG75" i="58" s="1"/>
  <c r="AG43" i="56"/>
  <c r="AG97" i="56" s="1"/>
  <c r="AG43" i="58"/>
  <c r="AG97" i="58" s="1"/>
  <c r="AG39" i="56"/>
  <c r="AG93" i="56" s="1"/>
  <c r="AG39" i="58"/>
  <c r="AG93" i="58" s="1"/>
  <c r="AG54" i="56"/>
  <c r="AG108" i="56" s="1"/>
  <c r="AG54" i="58"/>
  <c r="AG108" i="58" s="1"/>
  <c r="AH8" i="56"/>
  <c r="AH8" i="58"/>
  <c r="AH25" i="56"/>
  <c r="AH79" i="56" s="1"/>
  <c r="AH25" i="58"/>
  <c r="AH79" i="58" s="1"/>
  <c r="AH28" i="56"/>
  <c r="AH82" i="56" s="1"/>
  <c r="AH28" i="58"/>
  <c r="AH82" i="58" s="1"/>
  <c r="AH47" i="56"/>
  <c r="AH101" i="56" s="1"/>
  <c r="AH47" i="58"/>
  <c r="AH101" i="58" s="1"/>
  <c r="AH42" i="56"/>
  <c r="AH96" i="56" s="1"/>
  <c r="AH42" i="58"/>
  <c r="AH96" i="58" s="1"/>
  <c r="AH46" i="56"/>
  <c r="AH100" i="56" s="1"/>
  <c r="AH46" i="58"/>
  <c r="AH100" i="58" s="1"/>
  <c r="AH57" i="56"/>
  <c r="AH111" i="56" s="1"/>
  <c r="AH57" i="58"/>
  <c r="AH111" i="58" s="1"/>
  <c r="AL19" i="56"/>
  <c r="AL73" i="56" s="1"/>
  <c r="AL19" i="58"/>
  <c r="AL73" i="58" s="1"/>
  <c r="AL12" i="56"/>
  <c r="AL66" i="56" s="1"/>
  <c r="AL12" i="58"/>
  <c r="AL66" i="58" s="1"/>
  <c r="AL29" i="56"/>
  <c r="AL83" i="56" s="1"/>
  <c r="AL29" i="58"/>
  <c r="AL83" i="58" s="1"/>
  <c r="AL43" i="56"/>
  <c r="AL97" i="56" s="1"/>
  <c r="AL43" i="58"/>
  <c r="AL97" i="58" s="1"/>
  <c r="AL53" i="56"/>
  <c r="AL107" i="56" s="1"/>
  <c r="AL53" i="58"/>
  <c r="AL107" i="58" s="1"/>
  <c r="AL47" i="56"/>
  <c r="AL101" i="56" s="1"/>
  <c r="AL47" i="58"/>
  <c r="AL101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14" i="56"/>
  <c r="AM68" i="56" s="1"/>
  <c r="AM14" i="58"/>
  <c r="AM68" i="58" s="1"/>
  <c r="AM27" i="56"/>
  <c r="AM81" i="56" s="1"/>
  <c r="AM27" i="58"/>
  <c r="AM81" i="58" s="1"/>
  <c r="AM21" i="56"/>
  <c r="AM75" i="56" s="1"/>
  <c r="AM21" i="58"/>
  <c r="AM75" i="58" s="1"/>
  <c r="AM44" i="56"/>
  <c r="AM98" i="56" s="1"/>
  <c r="AM44" i="58"/>
  <c r="AM98" i="58" s="1"/>
  <c r="AM47" i="56"/>
  <c r="AM101" i="56" s="1"/>
  <c r="AM47" i="58"/>
  <c r="AM101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12" i="56"/>
  <c r="AW66" i="56" s="1"/>
  <c r="AW12" i="58"/>
  <c r="AW66" i="58" s="1"/>
  <c r="AW21" i="56"/>
  <c r="AW75" i="56" s="1"/>
  <c r="AW21" i="58"/>
  <c r="AW75" i="58" s="1"/>
  <c r="AW31" i="56"/>
  <c r="AW85" i="56" s="1"/>
  <c r="AW31" i="58"/>
  <c r="AW85" i="58" s="1"/>
  <c r="AW47" i="56"/>
  <c r="AW101" i="56" s="1"/>
  <c r="AW47" i="58"/>
  <c r="AW101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E25" i="37"/>
  <c r="AF25" i="37" s="1"/>
  <c r="AD25" i="37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6"/>
  <c r="AU73" i="56" s="1"/>
  <c r="AU19" i="58"/>
  <c r="AU73" i="58" s="1"/>
  <c r="AU9" i="56"/>
  <c r="AU63" i="56" s="1"/>
  <c r="AU9" i="58"/>
  <c r="AU63" i="58" s="1"/>
  <c r="AU22" i="56"/>
  <c r="AU76" i="56" s="1"/>
  <c r="AU22" i="58"/>
  <c r="AU76" i="58" s="1"/>
  <c r="AU40" i="56"/>
  <c r="AU94" i="56" s="1"/>
  <c r="AU40" i="58"/>
  <c r="AU94" i="58" s="1"/>
  <c r="AU49" i="56"/>
  <c r="AU103" i="56" s="1"/>
  <c r="AU49" i="58"/>
  <c r="AU103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6"/>
  <c r="AO76" i="56" s="1"/>
  <c r="AO22" i="58"/>
  <c r="AO76" i="58" s="1"/>
  <c r="AO8" i="56"/>
  <c r="AO8" i="58"/>
  <c r="AO25" i="56"/>
  <c r="AO79" i="56" s="1"/>
  <c r="AO25" i="58"/>
  <c r="AO79" i="58" s="1"/>
  <c r="AO37" i="56"/>
  <c r="AO91" i="56" s="1"/>
  <c r="AO37" i="58"/>
  <c r="AO91" i="58" s="1"/>
  <c r="AO30" i="56"/>
  <c r="AO84" i="56" s="1"/>
  <c r="AO30" i="58"/>
  <c r="AO84" i="58" s="1"/>
  <c r="AO53" i="56"/>
  <c r="AO107" i="56" s="1"/>
  <c r="AO53" i="58"/>
  <c r="AO107" i="58" s="1"/>
  <c r="AI21" i="56"/>
  <c r="AI75" i="56" s="1"/>
  <c r="AI21" i="58"/>
  <c r="AI75" i="58" s="1"/>
  <c r="AI11" i="56"/>
  <c r="AI65" i="56" s="1"/>
  <c r="AI11" i="58"/>
  <c r="AI65" i="58" s="1"/>
  <c r="AI24" i="56"/>
  <c r="AI78" i="56" s="1"/>
  <c r="AI24" i="58"/>
  <c r="AI78" i="58" s="1"/>
  <c r="AI36" i="56"/>
  <c r="AI90" i="56" s="1"/>
  <c r="AI36" i="58"/>
  <c r="AI90" i="58" s="1"/>
  <c r="AI57" i="56"/>
  <c r="AI111" i="56" s="1"/>
  <c r="AI57" i="58"/>
  <c r="AI111" i="58" s="1"/>
  <c r="AI56" i="56"/>
  <c r="AI110" i="56" s="1"/>
  <c r="AI56" i="58"/>
  <c r="AI110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19" i="56"/>
  <c r="AG73" i="56" s="1"/>
  <c r="AG19" i="58"/>
  <c r="AG73" i="58" s="1"/>
  <c r="AG22" i="56"/>
  <c r="AG76" i="56" s="1"/>
  <c r="AG22" i="58"/>
  <c r="AG76" i="58" s="1"/>
  <c r="AG25" i="56"/>
  <c r="AG79" i="56" s="1"/>
  <c r="AG25" i="58"/>
  <c r="AG79" i="58" s="1"/>
  <c r="AG36" i="56"/>
  <c r="AG90" i="56" s="1"/>
  <c r="AG36" i="58"/>
  <c r="AG90" i="58" s="1"/>
  <c r="AG30" i="56"/>
  <c r="AG84" i="56" s="1"/>
  <c r="AG30" i="58"/>
  <c r="AG84" i="58" s="1"/>
  <c r="AG57" i="56"/>
  <c r="AG111" i="56" s="1"/>
  <c r="AG57" i="58"/>
  <c r="AG111" i="58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18" i="56"/>
  <c r="AH72" i="56" s="1"/>
  <c r="AH18" i="58"/>
  <c r="AH72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4" i="56"/>
  <c r="AL68" i="56" s="1"/>
  <c r="AL14" i="58"/>
  <c r="AL68" i="58" s="1"/>
  <c r="AL16" i="56"/>
  <c r="AL70" i="56" s="1"/>
  <c r="AL16" i="58"/>
  <c r="AL70" i="58" s="1"/>
  <c r="AL33" i="56"/>
  <c r="AL87" i="56" s="1"/>
  <c r="AL33" i="58"/>
  <c r="AL87" i="58" s="1"/>
  <c r="AL48" i="56"/>
  <c r="AL102" i="56" s="1"/>
  <c r="AL48" i="58"/>
  <c r="AL102" i="58" s="1"/>
  <c r="AL57" i="56"/>
  <c r="AL111" i="56" s="1"/>
  <c r="AL57" i="58"/>
  <c r="AL111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N41" i="40"/>
  <c r="AJ42" i="40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40" i="56"/>
  <c r="AM94" i="56" s="1"/>
  <c r="AM40" i="58"/>
  <c r="AM94" i="58" s="1"/>
  <c r="AM25" i="56"/>
  <c r="AM79" i="56" s="1"/>
  <c r="AM25" i="58"/>
  <c r="AM79" i="58" s="1"/>
  <c r="AM42" i="56"/>
  <c r="AM96" i="56" s="1"/>
  <c r="AM42" i="58"/>
  <c r="AM96" i="58" s="1"/>
  <c r="AM45" i="56"/>
  <c r="AM99" i="56" s="1"/>
  <c r="AM45" i="58"/>
  <c r="AM99" i="58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25" i="56"/>
  <c r="AW79" i="56" s="1"/>
  <c r="AW25" i="58"/>
  <c r="AW79" i="58" s="1"/>
  <c r="AW35" i="56"/>
  <c r="AW89" i="56" s="1"/>
  <c r="AW35" i="58"/>
  <c r="AW89" i="58" s="1"/>
  <c r="AW54" i="56"/>
  <c r="AW108" i="56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S63" i="36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13" i="56"/>
  <c r="AU67" i="56" s="1"/>
  <c r="AU13" i="58"/>
  <c r="AU67" i="58" s="1"/>
  <c r="AU26" i="56"/>
  <c r="AU80" i="56" s="1"/>
  <c r="AU26" i="58"/>
  <c r="AU80" i="58" s="1"/>
  <c r="AU32" i="56"/>
  <c r="AU86" i="56" s="1"/>
  <c r="AU32" i="58"/>
  <c r="AU86" i="58" s="1"/>
  <c r="AU50" i="56"/>
  <c r="AU104" i="56" s="1"/>
  <c r="AU50" i="58"/>
  <c r="AU104" i="58" s="1"/>
  <c r="AU53" i="56"/>
  <c r="AU107" i="56" s="1"/>
  <c r="AU53" i="58"/>
  <c r="AU107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15" i="56"/>
  <c r="AI69" i="56" s="1"/>
  <c r="AI15" i="58"/>
  <c r="AI69" i="58" s="1"/>
  <c r="AI28" i="56"/>
  <c r="AI82" i="56" s="1"/>
  <c r="AI28" i="58"/>
  <c r="AI82" i="58" s="1"/>
  <c r="AI49" i="56"/>
  <c r="AI103" i="56" s="1"/>
  <c r="AI49" i="58"/>
  <c r="AI103" i="58" s="1"/>
  <c r="AI52" i="56"/>
  <c r="AI106" i="56" s="1"/>
  <c r="AI52" i="58"/>
  <c r="AI106" i="58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10" i="58"/>
  <c r="AG64" i="58" s="1"/>
  <c r="AG8" i="56"/>
  <c r="AG8" i="58"/>
  <c r="AG29" i="56"/>
  <c r="AG83" i="56" s="1"/>
  <c r="AG29" i="58"/>
  <c r="AG83" i="58" s="1"/>
  <c r="AG40" i="56"/>
  <c r="AG94" i="56" s="1"/>
  <c r="AG40" i="58"/>
  <c r="AG94" i="58" s="1"/>
  <c r="AG34" i="56"/>
  <c r="AG88" i="56" s="1"/>
  <c r="AG34" i="58"/>
  <c r="AG88" i="58" s="1"/>
  <c r="AG48" i="56"/>
  <c r="AG102" i="56" s="1"/>
  <c r="AG48" i="58"/>
  <c r="AG102" i="58" s="1"/>
  <c r="S70" i="36"/>
  <c r="AH9" i="56"/>
  <c r="AH63" i="56" s="1"/>
  <c r="AH9" i="58"/>
  <c r="AH63" i="58" s="1"/>
  <c r="AH24" i="56"/>
  <c r="AH78" i="56" s="1"/>
  <c r="AH24" i="58"/>
  <c r="AH78" i="58" s="1"/>
  <c r="AH19" i="56"/>
  <c r="AH73" i="56" s="1"/>
  <c r="AH19" i="58"/>
  <c r="AH73" i="58" s="1"/>
  <c r="AH22" i="56"/>
  <c r="AH76" i="56" s="1"/>
  <c r="AH22" i="58"/>
  <c r="AH76" i="58" s="1"/>
  <c r="AH32" i="56"/>
  <c r="AH86" i="56" s="1"/>
  <c r="AH32" i="58"/>
  <c r="AH86" i="58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6"/>
  <c r="AL74" i="56" s="1"/>
  <c r="AL20" i="58"/>
  <c r="AL74" i="58" s="1"/>
  <c r="AL35" i="56"/>
  <c r="AL89" i="56" s="1"/>
  <c r="AL35" i="58"/>
  <c r="AL89" i="58" s="1"/>
  <c r="AL42" i="56"/>
  <c r="AL96" i="56" s="1"/>
  <c r="AL42" i="58"/>
  <c r="AL96" i="58" s="1"/>
  <c r="AL56" i="56"/>
  <c r="AL110" i="56" s="1"/>
  <c r="AL56" i="58"/>
  <c r="AL110" i="58" s="1"/>
  <c r="Y30" i="40"/>
  <c r="Z30" i="40"/>
  <c r="Y33" i="40"/>
  <c r="Z33" i="40"/>
  <c r="BJ5" i="40"/>
  <c r="BJ59" i="40"/>
  <c r="BJ55" i="40"/>
  <c r="BJ51" i="40"/>
  <c r="BJ47" i="40"/>
  <c r="BJ43" i="40"/>
  <c r="BJ39" i="40"/>
  <c r="BJ4" i="40"/>
  <c r="BJ62" i="40"/>
  <c r="BJ58" i="40"/>
  <c r="BJ54" i="40"/>
  <c r="BJ50" i="40"/>
  <c r="BJ46" i="40"/>
  <c r="BJ42" i="40"/>
  <c r="BJ38" i="40"/>
  <c r="BJ35" i="40"/>
  <c r="BJ33" i="40"/>
  <c r="BJ31" i="40"/>
  <c r="BJ29" i="40"/>
  <c r="BJ27" i="40"/>
  <c r="BJ25" i="40"/>
  <c r="BJ23" i="40"/>
  <c r="BJ21" i="40"/>
  <c r="BJ19" i="40"/>
  <c r="BJ17" i="40"/>
  <c r="BJ15" i="40"/>
  <c r="BJ13" i="40"/>
  <c r="BJ11" i="40"/>
  <c r="BJ7" i="40"/>
  <c r="BJ9" i="40"/>
  <c r="BJ61" i="40"/>
  <c r="BJ57" i="40"/>
  <c r="BJ53" i="40"/>
  <c r="BJ49" i="40"/>
  <c r="BJ45" i="40"/>
  <c r="BJ41" i="40"/>
  <c r="BJ37" i="40"/>
  <c r="BJ63" i="40"/>
  <c r="BJ60" i="40"/>
  <c r="BJ56" i="40"/>
  <c r="BJ52" i="40"/>
  <c r="BJ48" i="40"/>
  <c r="BJ44" i="40"/>
  <c r="BJ40" i="40"/>
  <c r="BJ36" i="40"/>
  <c r="BJ34" i="40"/>
  <c r="BJ32" i="40"/>
  <c r="BJ30" i="40"/>
  <c r="BJ28" i="40"/>
  <c r="BJ26" i="40"/>
  <c r="BJ24" i="40"/>
  <c r="BJ22" i="40"/>
  <c r="BJ20" i="40"/>
  <c r="BJ18" i="40"/>
  <c r="BJ16" i="40"/>
  <c r="BJ14" i="40"/>
  <c r="BJ12" i="40"/>
  <c r="BJ10" i="40"/>
  <c r="BJ8" i="40"/>
  <c r="BJ6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6"/>
  <c r="AM74" i="56" s="1"/>
  <c r="AM20" i="58"/>
  <c r="AM74" i="58" s="1"/>
  <c r="AM28" i="56"/>
  <c r="AM82" i="56" s="1"/>
  <c r="AM28" i="58"/>
  <c r="AM82" i="58" s="1"/>
  <c r="AM30" i="56"/>
  <c r="AM84" i="56" s="1"/>
  <c r="AM30" i="58"/>
  <c r="AM84" i="58" s="1"/>
  <c r="AM29" i="56"/>
  <c r="AM83" i="56" s="1"/>
  <c r="AM29" i="58"/>
  <c r="AM83" i="58" s="1"/>
  <c r="AM31" i="56"/>
  <c r="AM85" i="56" s="1"/>
  <c r="AM31" i="58"/>
  <c r="AM85" i="58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6"/>
  <c r="AU69" i="56" s="1"/>
  <c r="AU15" i="58"/>
  <c r="AU69" i="58" s="1"/>
  <c r="AU17" i="56"/>
  <c r="AU71" i="56" s="1"/>
  <c r="AU17" i="58"/>
  <c r="AU71" i="58" s="1"/>
  <c r="AU41" i="56"/>
  <c r="AU95" i="56" s="1"/>
  <c r="AU41" i="58"/>
  <c r="AU95" i="58" s="1"/>
  <c r="AU36" i="56"/>
  <c r="AU90" i="56" s="1"/>
  <c r="AU36" i="58"/>
  <c r="AU90" i="58" s="1"/>
  <c r="AU54" i="56"/>
  <c r="AU108" i="56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 s="1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4" i="56"/>
  <c r="AG68" i="56" s="1"/>
  <c r="AG14" i="58"/>
  <c r="AG68" i="58" s="1"/>
  <c r="AG12" i="56"/>
  <c r="AG66" i="56" s="1"/>
  <c r="AG12" i="58"/>
  <c r="AG66" i="58" s="1"/>
  <c r="AG32" i="56"/>
  <c r="AG86" i="56" s="1"/>
  <c r="AG32" i="58"/>
  <c r="AG86" i="58" s="1"/>
  <c r="AG46" i="56"/>
  <c r="AG100" i="56" s="1"/>
  <c r="AG46" i="58"/>
  <c r="AG100" i="58" s="1"/>
  <c r="AG38" i="56"/>
  <c r="AG92" i="56" s="1"/>
  <c r="AG38" i="58"/>
  <c r="AG92" i="58" s="1"/>
  <c r="AG50" i="56"/>
  <c r="AG104" i="56" s="1"/>
  <c r="AG50" i="58"/>
  <c r="AG104" i="58" s="1"/>
  <c r="AH11" i="56"/>
  <c r="AH65" i="56" s="1"/>
  <c r="AH11" i="58"/>
  <c r="AH65" i="58" s="1"/>
  <c r="AH38" i="56"/>
  <c r="AH92" i="56" s="1"/>
  <c r="AH38" i="58"/>
  <c r="AH92" i="58" s="1"/>
  <c r="AH23" i="56"/>
  <c r="AH77" i="56" s="1"/>
  <c r="AH23" i="58"/>
  <c r="AH77" i="58" s="1"/>
  <c r="AH26" i="56"/>
  <c r="AH80" i="56" s="1"/>
  <c r="AH26" i="58"/>
  <c r="AH80" i="58" s="1"/>
  <c r="AH36" i="56"/>
  <c r="AH90" i="56" s="1"/>
  <c r="AH36" i="58"/>
  <c r="AH9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17" i="58"/>
  <c r="AL71" i="58" s="1"/>
  <c r="AL26" i="56"/>
  <c r="AL80" i="56" s="1"/>
  <c r="AL26" i="58"/>
  <c r="AL80" i="58" s="1"/>
  <c r="AL24" i="56"/>
  <c r="AL78" i="56" s="1"/>
  <c r="AL24" i="58"/>
  <c r="AL78" i="58" s="1"/>
  <c r="AL30" i="56"/>
  <c r="AL84" i="56" s="1"/>
  <c r="AL30" i="58"/>
  <c r="AL84" i="58" s="1"/>
  <c r="AL49" i="56"/>
  <c r="AL103" i="56" s="1"/>
  <c r="AL49" i="58"/>
  <c r="AL103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E3" i="56"/>
  <c r="AD2" i="56"/>
  <c r="AP3" i="56"/>
  <c r="AB2" i="56"/>
  <c r="Z2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11" i="56"/>
  <c r="AM65" i="56" s="1"/>
  <c r="AM11" i="58"/>
  <c r="AM65" i="58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35" i="56"/>
  <c r="AM89" i="56" s="1"/>
  <c r="AM35" i="58"/>
  <c r="AM89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3" i="56"/>
  <c r="AU77" i="56" s="1"/>
  <c r="AU23" i="58"/>
  <c r="AU77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37" i="58"/>
  <c r="AG91" i="58" s="1"/>
  <c r="AG31" i="56"/>
  <c r="AG85" i="56" s="1"/>
  <c r="AG31" i="58"/>
  <c r="AG85" i="58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27" i="58"/>
  <c r="AH81" i="58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Z2" i="58"/>
  <c r="AP3" i="58"/>
  <c r="A2" i="58"/>
  <c r="AE3" i="58"/>
  <c r="AD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6"/>
  <c r="AM69" i="56" s="1"/>
  <c r="AM15" i="58"/>
  <c r="AM69" i="58" s="1"/>
  <c r="AM13" i="56"/>
  <c r="AM67" i="56" s="1"/>
  <c r="AM13" i="58"/>
  <c r="AM67" i="58" s="1"/>
  <c r="AM22" i="56"/>
  <c r="AM76" i="56" s="1"/>
  <c r="AM22" i="58"/>
  <c r="AM76" i="58" s="1"/>
  <c r="AM46" i="56"/>
  <c r="AM100" i="56" s="1"/>
  <c r="AM46" i="58"/>
  <c r="AM100" i="58" s="1"/>
  <c r="AM51" i="56"/>
  <c r="AM105" i="56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6"/>
  <c r="AW69" i="56" s="1"/>
  <c r="AW15" i="58"/>
  <c r="AW69" i="58" s="1"/>
  <c r="AW23" i="56"/>
  <c r="AW77" i="56" s="1"/>
  <c r="AW23" i="58"/>
  <c r="AW77" i="58" s="1"/>
  <c r="AW33" i="56"/>
  <c r="AW87" i="56" s="1"/>
  <c r="AW33" i="58"/>
  <c r="AW87" i="58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39" i="56"/>
  <c r="AU93" i="56" s="1"/>
  <c r="AU39" i="58"/>
  <c r="AU93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13" i="56"/>
  <c r="AN67" i="56" s="1"/>
  <c r="AN13" i="58"/>
  <c r="AN67" i="58" s="1"/>
  <c r="AN52" i="56"/>
  <c r="AN106" i="56" s="1"/>
  <c r="AN52" i="58"/>
  <c r="AN106" i="58" s="1"/>
  <c r="AN36" i="56"/>
  <c r="AN90" i="56" s="1"/>
  <c r="AN36" i="58"/>
  <c r="AN90" i="58" s="1"/>
  <c r="AN33" i="56"/>
  <c r="AN87" i="56" s="1"/>
  <c r="AN33" i="58"/>
  <c r="AN87" i="58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6"/>
  <c r="AL81" i="56" s="1"/>
  <c r="AL27" i="58"/>
  <c r="AL81" i="58" s="1"/>
  <c r="AL37" i="56"/>
  <c r="AL91" i="56" s="1"/>
  <c r="AL37" i="58"/>
  <c r="AL91" i="58" s="1"/>
  <c r="AL32" i="56"/>
  <c r="AL86" i="56" s="1"/>
  <c r="AL32" i="58"/>
  <c r="AL86" i="58" s="1"/>
  <c r="AL38" i="56"/>
  <c r="AL92" i="56" s="1"/>
  <c r="AL38" i="58"/>
  <c r="AL92" i="58" s="1"/>
  <c r="AL50" i="56"/>
  <c r="AL104" i="56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6"/>
  <c r="AM71" i="56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6"/>
  <c r="AM102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8" i="58"/>
  <c r="AI29" i="56"/>
  <c r="AI83" i="56" s="1"/>
  <c r="AI29" i="58"/>
  <c r="AI83" i="58" s="1"/>
  <c r="AI19" i="56"/>
  <c r="AI73" i="56" s="1"/>
  <c r="AI19" i="58"/>
  <c r="AI73" i="58" s="1"/>
  <c r="AI34" i="56"/>
  <c r="AI88" i="56" s="1"/>
  <c r="AI34" i="58"/>
  <c r="AI88" i="58" s="1"/>
  <c r="AI46" i="56"/>
  <c r="AI100" i="56" s="1"/>
  <c r="AI46" i="58"/>
  <c r="AI100" i="58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24" i="56"/>
  <c r="AG78" i="56" s="1"/>
  <c r="AG24" i="58"/>
  <c r="AG7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16" i="56"/>
  <c r="AH70" i="56" s="1"/>
  <c r="AH16" i="58"/>
  <c r="AH70" i="58" s="1"/>
  <c r="AH21" i="56"/>
  <c r="AH75" i="56" s="1"/>
  <c r="AH21" i="58"/>
  <c r="AH75" i="58" s="1"/>
  <c r="AH50" i="56"/>
  <c r="AH104" i="56" s="1"/>
  <c r="AH50" i="58"/>
  <c r="AH104" i="58" s="1"/>
  <c r="AH54" i="56"/>
  <c r="AH108" i="56" s="1"/>
  <c r="AH54" i="58"/>
  <c r="AH108" i="58" s="1"/>
  <c r="AH44" i="56"/>
  <c r="AH98" i="56" s="1"/>
  <c r="AH44" i="58"/>
  <c r="AH98" i="58" s="1"/>
  <c r="AH49" i="56"/>
  <c r="AH103" i="56" s="1"/>
  <c r="AH49" i="58"/>
  <c r="AH103" i="58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 s="1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BP15" i="40" l="1"/>
  <c r="BP55" i="40"/>
  <c r="BP16" i="40"/>
  <c r="BP61" i="40"/>
  <c r="BP21" i="40"/>
  <c r="BP4" i="40"/>
  <c r="BP22" i="40"/>
  <c r="BP46" i="40"/>
  <c r="BP25" i="40"/>
  <c r="BP44" i="40"/>
  <c r="BP26" i="40"/>
  <c r="BP54" i="40"/>
  <c r="BP35" i="40"/>
  <c r="BP5" i="40"/>
  <c r="BP36" i="40"/>
  <c r="AN11" i="40"/>
  <c r="BP23" i="40"/>
  <c r="BP40" i="40"/>
  <c r="BP24" i="40"/>
  <c r="BP50" i="40"/>
  <c r="BP29" i="40"/>
  <c r="BP52" i="40"/>
  <c r="BP30" i="40"/>
  <c r="BP62" i="40"/>
  <c r="BP33" i="40"/>
  <c r="BP60" i="40"/>
  <c r="BP34" i="40"/>
  <c r="BP11" i="40"/>
  <c r="BP47" i="40"/>
  <c r="BP12" i="40"/>
  <c r="BP53" i="40"/>
  <c r="BP31" i="40"/>
  <c r="BP56" i="40"/>
  <c r="BP32" i="40"/>
  <c r="BP9" i="40"/>
  <c r="BP37" i="40"/>
  <c r="BP6" i="40"/>
  <c r="BP41" i="40"/>
  <c r="BP7" i="40"/>
  <c r="BP43" i="40"/>
  <c r="BP10" i="40"/>
  <c r="BP49" i="40"/>
  <c r="BP19" i="40"/>
  <c r="BP63" i="40"/>
  <c r="BP20" i="40"/>
  <c r="BP58" i="40"/>
  <c r="I78" i="39"/>
  <c r="I116" i="39"/>
  <c r="H113" i="39"/>
  <c r="C68" i="39"/>
  <c r="M58" i="39"/>
  <c r="J88" i="39"/>
  <c r="J46" i="39"/>
  <c r="J89" i="39"/>
  <c r="I31" i="39"/>
  <c r="M120" i="39"/>
  <c r="I99" i="39"/>
  <c r="C24" i="39"/>
  <c r="M22" i="39"/>
  <c r="C49" i="39"/>
  <c r="M84" i="39"/>
  <c r="I79" i="39"/>
  <c r="G2" i="39"/>
  <c r="C118" i="39"/>
  <c r="H40" i="39"/>
  <c r="G22" i="39"/>
  <c r="I104" i="39"/>
  <c r="C56" i="39"/>
  <c r="G6" i="39"/>
  <c r="H118" i="39"/>
  <c r="H102" i="39"/>
  <c r="I77" i="39"/>
  <c r="C66" i="39"/>
  <c r="H52" i="39"/>
  <c r="K36" i="39"/>
  <c r="I13" i="39"/>
  <c r="G59" i="39"/>
  <c r="L105" i="39"/>
  <c r="L61" i="39"/>
  <c r="L21" i="39"/>
  <c r="C113" i="39"/>
  <c r="K97" i="39"/>
  <c r="I83" i="39"/>
  <c r="I61" i="39"/>
  <c r="J43" i="39"/>
  <c r="J30" i="39"/>
  <c r="G113" i="39"/>
  <c r="G25" i="39"/>
  <c r="L92" i="39"/>
  <c r="L48" i="39"/>
  <c r="I2" i="39"/>
  <c r="I106" i="39"/>
  <c r="I88" i="39"/>
  <c r="K66" i="39"/>
  <c r="H53" i="39"/>
  <c r="I25" i="39"/>
  <c r="G72" i="39"/>
  <c r="M91" i="39"/>
  <c r="M8" i="39"/>
  <c r="C86" i="39"/>
  <c r="J38" i="39"/>
  <c r="G63" i="39"/>
  <c r="L35" i="39"/>
  <c r="C95" i="39"/>
  <c r="J47" i="39"/>
  <c r="G37" i="39"/>
  <c r="K82" i="39"/>
  <c r="G20" i="39"/>
  <c r="H21" i="39"/>
  <c r="B107" i="39"/>
  <c r="A107" i="39" s="1"/>
  <c r="B9" i="39"/>
  <c r="A9" i="39" s="1"/>
  <c r="H55" i="39"/>
  <c r="K92" i="39"/>
  <c r="C91" i="39"/>
  <c r="H50" i="39"/>
  <c r="J103" i="39"/>
  <c r="J61" i="39"/>
  <c r="J39" i="39"/>
  <c r="H77" i="39"/>
  <c r="K15" i="39"/>
  <c r="M88" i="39"/>
  <c r="H96" i="39"/>
  <c r="G102" i="39"/>
  <c r="I120" i="39"/>
  <c r="I41" i="39"/>
  <c r="M68" i="39"/>
  <c r="H74" i="39"/>
  <c r="G90" i="39"/>
  <c r="J111" i="39"/>
  <c r="H33" i="39"/>
  <c r="M110" i="39"/>
  <c r="I100" i="39"/>
  <c r="K43" i="39"/>
  <c r="M108" i="39"/>
  <c r="J116" i="39"/>
  <c r="K90" i="39"/>
  <c r="I76" i="39"/>
  <c r="C65" i="39"/>
  <c r="J48" i="39"/>
  <c r="J35" i="39"/>
  <c r="C8" i="39"/>
  <c r="G43" i="39"/>
  <c r="L101" i="39"/>
  <c r="L57" i="39"/>
  <c r="L13" i="39"/>
  <c r="I111" i="39"/>
  <c r="J97" i="39"/>
  <c r="H81" i="39"/>
  <c r="K59" i="39"/>
  <c r="I42" i="39"/>
  <c r="C27" i="39"/>
  <c r="G105" i="39"/>
  <c r="G17" i="39"/>
  <c r="L84" i="39"/>
  <c r="L44" i="39"/>
  <c r="K120" i="39"/>
  <c r="H103" i="39"/>
  <c r="H87" i="39"/>
  <c r="K65" i="39"/>
  <c r="H48" i="39"/>
  <c r="C21" i="39"/>
  <c r="G64" i="39"/>
  <c r="M87" i="39"/>
  <c r="J120" i="39"/>
  <c r="C85" i="39"/>
  <c r="I37" i="39"/>
  <c r="G39" i="39"/>
  <c r="L27" i="39"/>
  <c r="C93" i="39"/>
  <c r="C43" i="39"/>
  <c r="G21" i="39"/>
  <c r="J81" i="39"/>
  <c r="M117" i="39"/>
  <c r="J14" i="39"/>
  <c r="B91" i="39"/>
  <c r="A91" i="39" s="1"/>
  <c r="B79" i="39"/>
  <c r="A79" i="39" s="1"/>
  <c r="G110" i="39"/>
  <c r="G94" i="39"/>
  <c r="M74" i="39"/>
  <c r="M66" i="39"/>
  <c r="G30" i="39"/>
  <c r="M42" i="39"/>
  <c r="J115" i="39"/>
  <c r="J70" i="39"/>
  <c r="K4" i="39"/>
  <c r="M24" i="39"/>
  <c r="J72" i="39"/>
  <c r="M102" i="39"/>
  <c r="K76" i="39"/>
  <c r="I18" i="39"/>
  <c r="K118" i="39"/>
  <c r="I44" i="39"/>
  <c r="M96" i="39"/>
  <c r="H93" i="39"/>
  <c r="C10" i="39"/>
  <c r="M46" i="39"/>
  <c r="K75" i="39"/>
  <c r="I16" i="39"/>
  <c r="M44" i="39"/>
  <c r="H110" i="39"/>
  <c r="J87" i="39"/>
  <c r="H72" i="39"/>
  <c r="H60" i="39"/>
  <c r="K42" i="39"/>
  <c r="J28" i="39"/>
  <c r="G99" i="39"/>
  <c r="G11" i="39"/>
  <c r="L85" i="39"/>
  <c r="L41" i="39"/>
  <c r="C121" i="39"/>
  <c r="C105" i="39"/>
  <c r="J93" i="39"/>
  <c r="C77" i="39"/>
  <c r="I53" i="39"/>
  <c r="J37" i="39"/>
  <c r="C20" i="39"/>
  <c r="G73" i="39"/>
  <c r="L112" i="39"/>
  <c r="L68" i="39"/>
  <c r="L28" i="39"/>
  <c r="I114" i="39"/>
  <c r="J98" i="39"/>
  <c r="H83" i="39"/>
  <c r="J62" i="39"/>
  <c r="K38" i="39"/>
  <c r="K8" i="39"/>
  <c r="G24" i="39"/>
  <c r="M47" i="39"/>
  <c r="H106" i="39"/>
  <c r="J63" i="39"/>
  <c r="I10" i="39"/>
  <c r="L91" i="39"/>
  <c r="K113" i="39"/>
  <c r="I65" i="39"/>
  <c r="I26" i="39"/>
  <c r="L34" i="39"/>
  <c r="J41" i="39"/>
  <c r="M21" i="39"/>
  <c r="B113" i="39"/>
  <c r="A113" i="39" s="1"/>
  <c r="B93" i="39"/>
  <c r="A93" i="39" s="1"/>
  <c r="AQ3" i="40"/>
  <c r="AJ5" i="40"/>
  <c r="AN4" i="40"/>
  <c r="F40" i="47"/>
  <c r="F20" i="47"/>
  <c r="F54" i="47"/>
  <c r="F55" i="47"/>
  <c r="F56" i="47"/>
  <c r="F27" i="47"/>
  <c r="B92" i="39"/>
  <c r="A92" i="39" s="1"/>
  <c r="B16" i="39"/>
  <c r="A16" i="39" s="1"/>
  <c r="B48" i="39"/>
  <c r="A48" i="39" s="1"/>
  <c r="B95" i="39"/>
  <c r="A95" i="39" s="1"/>
  <c r="B82" i="39"/>
  <c r="A82" i="39" s="1"/>
  <c r="B21" i="39"/>
  <c r="A21" i="39" s="1"/>
  <c r="B53" i="39"/>
  <c r="A53" i="39" s="1"/>
  <c r="B109" i="39"/>
  <c r="A109" i="39" s="1"/>
  <c r="B112" i="39"/>
  <c r="A112" i="39" s="1"/>
  <c r="B34" i="39"/>
  <c r="A34" i="39" s="1"/>
  <c r="B75" i="39"/>
  <c r="A75" i="39" s="1"/>
  <c r="B70" i="39"/>
  <c r="A70" i="39" s="1"/>
  <c r="B5" i="39"/>
  <c r="A5" i="39" s="1"/>
  <c r="B47" i="39"/>
  <c r="A47" i="39" s="1"/>
  <c r="B97" i="39"/>
  <c r="A97" i="39" s="1"/>
  <c r="J16" i="39"/>
  <c r="H24" i="39"/>
  <c r="H8" i="39"/>
  <c r="H14" i="39"/>
  <c r="H22" i="39"/>
  <c r="J3" i="39"/>
  <c r="M13" i="39"/>
  <c r="M45" i="39"/>
  <c r="M77" i="39"/>
  <c r="M109" i="39"/>
  <c r="G36" i="39"/>
  <c r="G100" i="39"/>
  <c r="I20" i="39"/>
  <c r="H38" i="39"/>
  <c r="I52" i="39"/>
  <c r="H64" i="39"/>
  <c r="I72" i="39"/>
  <c r="K84" i="39"/>
  <c r="C104" i="39"/>
  <c r="K116" i="39"/>
  <c r="L18" i="39"/>
  <c r="L50" i="39"/>
  <c r="L82" i="39"/>
  <c r="L114" i="39"/>
  <c r="G53" i="39"/>
  <c r="G117" i="39"/>
  <c r="K12" i="39"/>
  <c r="C22" i="39"/>
  <c r="K27" i="39"/>
  <c r="J33" i="39"/>
  <c r="J40" i="39"/>
  <c r="I45" i="39"/>
  <c r="H51" i="39"/>
  <c r="I57" i="39"/>
  <c r="I63" i="39"/>
  <c r="I67" i="39"/>
  <c r="J76" i="39"/>
  <c r="K79" i="39"/>
  <c r="C94" i="39"/>
  <c r="H98" i="39"/>
  <c r="J102" i="39"/>
  <c r="C109" i="39"/>
  <c r="I115" i="39"/>
  <c r="K121" i="39"/>
  <c r="L15" i="39"/>
  <c r="L31" i="39"/>
  <c r="L47" i="39"/>
  <c r="L63" i="39"/>
  <c r="L79" i="39"/>
  <c r="L95" i="39"/>
  <c r="L111" i="39"/>
  <c r="G15" i="39"/>
  <c r="G47" i="39"/>
  <c r="G79" i="39"/>
  <c r="G111" i="39"/>
  <c r="I7" i="39"/>
  <c r="C13" i="39"/>
  <c r="I24" i="39"/>
  <c r="I30" i="39"/>
  <c r="H36" i="39"/>
  <c r="C42" i="39"/>
  <c r="C48" i="39"/>
  <c r="J54" i="39"/>
  <c r="C61" i="39"/>
  <c r="J66" i="39"/>
  <c r="K69" i="39"/>
  <c r="C84" i="39"/>
  <c r="H88" i="39"/>
  <c r="H92" i="39"/>
  <c r="I96" i="39"/>
  <c r="B3" i="39"/>
  <c r="A3" i="39" s="1"/>
  <c r="B40" i="39"/>
  <c r="A40" i="39" s="1"/>
  <c r="B111" i="39"/>
  <c r="A111" i="39" s="1"/>
  <c r="B114" i="39"/>
  <c r="A114" i="39" s="1"/>
  <c r="B45" i="39"/>
  <c r="A45" i="39" s="1"/>
  <c r="B64" i="39"/>
  <c r="A64" i="39" s="1"/>
  <c r="B18" i="39"/>
  <c r="A18" i="39" s="1"/>
  <c r="B58" i="39"/>
  <c r="A58" i="39" s="1"/>
  <c r="B86" i="39"/>
  <c r="A86" i="39" s="1"/>
  <c r="B31" i="39"/>
  <c r="A31" i="39" s="1"/>
  <c r="B81" i="39"/>
  <c r="A81" i="39" s="1"/>
  <c r="J24" i="39"/>
  <c r="J17" i="39"/>
  <c r="H5" i="39"/>
  <c r="H6" i="39"/>
  <c r="H23" i="39"/>
  <c r="M37" i="39"/>
  <c r="M85" i="39"/>
  <c r="G7" i="39"/>
  <c r="G84" i="39"/>
  <c r="C26" i="39"/>
  <c r="H45" i="39"/>
  <c r="C62" i="39"/>
  <c r="J79" i="39"/>
  <c r="C99" i="39"/>
  <c r="J113" i="39"/>
  <c r="L26" i="39"/>
  <c r="L66" i="39"/>
  <c r="L106" i="39"/>
  <c r="G69" i="39"/>
  <c r="I6" i="39"/>
  <c r="I19" i="39"/>
  <c r="C30" i="39"/>
  <c r="C37" i="39"/>
  <c r="H44" i="39"/>
  <c r="J52" i="39"/>
  <c r="J60" i="39"/>
  <c r="I66" i="39"/>
  <c r="J77" i="39"/>
  <c r="K81" i="39"/>
  <c r="C97" i="39"/>
  <c r="H104" i="39"/>
  <c r="H112" i="39"/>
  <c r="H120" i="39"/>
  <c r="L19" i="39"/>
  <c r="L39" i="39"/>
  <c r="L59" i="39"/>
  <c r="L83" i="39"/>
  <c r="L103" i="39"/>
  <c r="G3" i="39"/>
  <c r="G55" i="39"/>
  <c r="G95" i="39"/>
  <c r="K5" i="39"/>
  <c r="C16" i="39"/>
  <c r="C28" i="39"/>
  <c r="C35" i="39"/>
  <c r="I43" i="39"/>
  <c r="I50" i="39"/>
  <c r="I59" i="39"/>
  <c r="J67" i="39"/>
  <c r="K71" i="39"/>
  <c r="C87" i="39"/>
  <c r="I93" i="39"/>
  <c r="C103" i="39"/>
  <c r="I109" i="39"/>
  <c r="K115" i="39"/>
  <c r="M5" i="39"/>
  <c r="M19" i="39"/>
  <c r="M35" i="39"/>
  <c r="M51" i="39"/>
  <c r="M67" i="39"/>
  <c r="M83" i="39"/>
  <c r="M99" i="39"/>
  <c r="M115" i="39"/>
  <c r="G16" i="39"/>
  <c r="G48" i="39"/>
  <c r="G80" i="39"/>
  <c r="G112" i="39"/>
  <c r="K10" i="39"/>
  <c r="K18" i="39"/>
  <c r="I29" i="39"/>
  <c r="I36" i="39"/>
  <c r="J44" i="39"/>
  <c r="J51" i="39"/>
  <c r="C58" i="39"/>
  <c r="B108" i="39"/>
  <c r="A108" i="39" s="1"/>
  <c r="B56" i="39"/>
  <c r="A56" i="39" s="1"/>
  <c r="B66" i="39"/>
  <c r="A66" i="39" s="1"/>
  <c r="B37" i="39"/>
  <c r="A37" i="39" s="1"/>
  <c r="B80" i="39"/>
  <c r="A80" i="39" s="1"/>
  <c r="B42" i="39"/>
  <c r="A42" i="39" s="1"/>
  <c r="B7" i="39"/>
  <c r="A7" i="39" s="1"/>
  <c r="B39" i="39"/>
  <c r="A39" i="39" s="1"/>
  <c r="H3" i="39"/>
  <c r="J8" i="39"/>
  <c r="J22" i="39"/>
  <c r="J23" i="39"/>
  <c r="M29" i="39"/>
  <c r="M93" i="39"/>
  <c r="G52" i="39"/>
  <c r="I12" i="39"/>
  <c r="K48" i="39"/>
  <c r="I68" i="39"/>
  <c r="K86" i="39"/>
  <c r="C120" i="39"/>
  <c r="L42" i="39"/>
  <c r="L98" i="39"/>
  <c r="G85" i="39"/>
  <c r="I15" i="39"/>
  <c r="J27" i="39"/>
  <c r="I38" i="39"/>
  <c r="K47" i="39"/>
  <c r="C59" i="39"/>
  <c r="J73" i="39"/>
  <c r="K78" i="39"/>
  <c r="C96" i="39"/>
  <c r="K105" i="39"/>
  <c r="C117" i="39"/>
  <c r="L11" i="39"/>
  <c r="L43" i="39"/>
  <c r="L71" i="39"/>
  <c r="L99" i="39"/>
  <c r="G23" i="39"/>
  <c r="G71" i="39"/>
  <c r="C4" i="39"/>
  <c r="K19" i="39"/>
  <c r="J32" i="39"/>
  <c r="K39" i="39"/>
  <c r="C53" i="39"/>
  <c r="J64" i="39"/>
  <c r="K70" i="39"/>
  <c r="H89" i="39"/>
  <c r="I95" i="39"/>
  <c r="K107" i="39"/>
  <c r="I117" i="39"/>
  <c r="M11" i="39"/>
  <c r="M31" i="39"/>
  <c r="M55" i="39"/>
  <c r="M75" i="39"/>
  <c r="M95" i="39"/>
  <c r="M119" i="39"/>
  <c r="B12" i="39"/>
  <c r="A12" i="39" s="1"/>
  <c r="B63" i="39"/>
  <c r="A63" i="39" s="1"/>
  <c r="B98" i="39"/>
  <c r="A98" i="39" s="1"/>
  <c r="B61" i="39"/>
  <c r="A61" i="39" s="1"/>
  <c r="B96" i="39"/>
  <c r="A96" i="39" s="1"/>
  <c r="B50" i="39"/>
  <c r="A50" i="39" s="1"/>
  <c r="B102" i="39"/>
  <c r="A102" i="39" s="1"/>
  <c r="B55" i="39"/>
  <c r="A55" i="39" s="1"/>
  <c r="H10" i="39"/>
  <c r="J25" i="39"/>
  <c r="J6" i="39"/>
  <c r="H15" i="39"/>
  <c r="M53" i="39"/>
  <c r="M101" i="39"/>
  <c r="G68" i="39"/>
  <c r="C31" i="39"/>
  <c r="J55" i="39"/>
  <c r="I70" i="39"/>
  <c r="C101" i="39"/>
  <c r="L4" i="39"/>
  <c r="L58" i="39"/>
  <c r="M2" i="39"/>
  <c r="G101" i="39"/>
  <c r="C17" i="39"/>
  <c r="H31" i="39"/>
  <c r="K41" i="39"/>
  <c r="C50" i="39"/>
  <c r="H62" i="39"/>
  <c r="J74" i="39"/>
  <c r="K80" i="39"/>
  <c r="H99" i="39"/>
  <c r="I107" i="39"/>
  <c r="J118" i="39"/>
  <c r="L23" i="39"/>
  <c r="L51" i="39"/>
  <c r="L75" i="39"/>
  <c r="L107" i="39"/>
  <c r="G31" i="39"/>
  <c r="G87" i="39"/>
  <c r="I8" i="39"/>
  <c r="K22" i="39"/>
  <c r="K32" i="39"/>
  <c r="J45" i="39"/>
  <c r="H56" i="39"/>
  <c r="J65" i="39"/>
  <c r="C83" i="39"/>
  <c r="H90" i="39"/>
  <c r="I97" i="39"/>
  <c r="C111" i="39"/>
  <c r="C119" i="39"/>
  <c r="M15" i="39"/>
  <c r="M39" i="39"/>
  <c r="M59" i="39"/>
  <c r="M79" i="39"/>
  <c r="M103" i="39"/>
  <c r="G4" i="39"/>
  <c r="G40" i="39"/>
  <c r="G88" i="39"/>
  <c r="K7" i="39"/>
  <c r="I17" i="39"/>
  <c r="J31" i="39"/>
  <c r="C41" i="39"/>
  <c r="I49" i="39"/>
  <c r="J59" i="39"/>
  <c r="K63" i="39"/>
  <c r="C78" i="39"/>
  <c r="C82" i="39"/>
  <c r="H86" i="39"/>
  <c r="I90" i="39"/>
  <c r="J99" i="39"/>
  <c r="K104" i="39"/>
  <c r="H111" i="39"/>
  <c r="J117" i="39"/>
  <c r="L6" i="39"/>
  <c r="L24" i="39"/>
  <c r="L40" i="39"/>
  <c r="L56" i="39"/>
  <c r="L72" i="39"/>
  <c r="L88" i="39"/>
  <c r="L104" i="39"/>
  <c r="L120" i="39"/>
  <c r="G33" i="39"/>
  <c r="G65" i="39"/>
  <c r="G97" i="39"/>
  <c r="I4" i="39"/>
  <c r="I21" i="39"/>
  <c r="I28" i="39"/>
  <c r="H34" i="39"/>
  <c r="C40" i="39"/>
  <c r="K44" i="39"/>
  <c r="K51" i="39"/>
  <c r="H58" i="39"/>
  <c r="C74" i="39"/>
  <c r="H78" i="39"/>
  <c r="H82" i="39"/>
  <c r="I86" i="39"/>
  <c r="J95" i="39"/>
  <c r="K98" i="39"/>
  <c r="I103" i="39"/>
  <c r="K109" i="39"/>
  <c r="H116" i="39"/>
  <c r="C2" i="39"/>
  <c r="L17" i="39"/>
  <c r="L33" i="39"/>
  <c r="L49" i="39"/>
  <c r="L65" i="39"/>
  <c r="L81" i="39"/>
  <c r="L97" i="39"/>
  <c r="L113" i="39"/>
  <c r="G19" i="39"/>
  <c r="G51" i="39"/>
  <c r="G83" i="39"/>
  <c r="G115" i="39"/>
  <c r="C15" i="39"/>
  <c r="I27" i="39"/>
  <c r="I33" i="39"/>
  <c r="H39" i="39"/>
  <c r="C45" i="39"/>
  <c r="K49" i="39"/>
  <c r="C57" i="39"/>
  <c r="C63" i="39"/>
  <c r="C67" i="39"/>
  <c r="H71" i="39"/>
  <c r="I75" i="39"/>
  <c r="J84" i="39"/>
  <c r="K87" i="39"/>
  <c r="K91" i="39"/>
  <c r="C107" i="39"/>
  <c r="I113" i="39"/>
  <c r="K119" i="39"/>
  <c r="M28" i="39"/>
  <c r="M92" i="39"/>
  <c r="G50" i="39"/>
  <c r="I22" i="39"/>
  <c r="K50" i="39"/>
  <c r="C71" i="39"/>
  <c r="C90" i="39"/>
  <c r="K110" i="39"/>
  <c r="M30" i="39"/>
  <c r="M94" i="39"/>
  <c r="G86" i="39"/>
  <c r="K11" i="39"/>
  <c r="J36" i="39"/>
  <c r="J71" i="39"/>
  <c r="H97" i="39"/>
  <c r="M16" i="39"/>
  <c r="M80" i="39"/>
  <c r="G58" i="39"/>
  <c r="I23" i="39"/>
  <c r="I51" i="39"/>
  <c r="H76" i="39"/>
  <c r="C106" i="39"/>
  <c r="M36" i="39"/>
  <c r="M100" i="39"/>
  <c r="G98" i="39"/>
  <c r="I34" i="39"/>
  <c r="H59" i="39"/>
  <c r="J91" i="39"/>
  <c r="L9" i="39"/>
  <c r="M70" i="39"/>
  <c r="G38" i="39"/>
  <c r="H27" i="39"/>
  <c r="C70" i="39"/>
  <c r="H94" i="39"/>
  <c r="I108" i="39"/>
  <c r="M40" i="39"/>
  <c r="M104" i="39"/>
  <c r="G74" i="39"/>
  <c r="I9" i="39"/>
  <c r="C39" i="39"/>
  <c r="J119" i="39"/>
  <c r="H37" i="39"/>
  <c r="M26" i="39"/>
  <c r="J69" i="39"/>
  <c r="M82" i="39"/>
  <c r="C9" i="39"/>
  <c r="C110" i="39"/>
  <c r="H43" i="39"/>
  <c r="G46" i="39"/>
  <c r="K96" i="39"/>
  <c r="M50" i="39"/>
  <c r="G14" i="39"/>
  <c r="I82" i="39"/>
  <c r="H30" i="39"/>
  <c r="K102" i="39"/>
  <c r="H75" i="39"/>
  <c r="I54" i="39"/>
  <c r="C11" i="39"/>
  <c r="G42" i="39"/>
  <c r="M72" i="39"/>
  <c r="K114" i="39"/>
  <c r="C89" i="39"/>
  <c r="J53" i="39"/>
  <c r="G70" i="39"/>
  <c r="M54" i="39"/>
  <c r="C114" i="39"/>
  <c r="K72" i="39"/>
  <c r="K30" i="39"/>
  <c r="G34" i="39"/>
  <c r="M52" i="39"/>
  <c r="I98" i="39"/>
  <c r="C69" i="39"/>
  <c r="K33" i="39"/>
  <c r="G26" i="39"/>
  <c r="M48" i="39"/>
  <c r="H105" i="39"/>
  <c r="K56" i="39"/>
  <c r="J29" i="39"/>
  <c r="G118" i="39"/>
  <c r="M78" i="39"/>
  <c r="M6" i="39"/>
  <c r="J92" i="39"/>
  <c r="J68" i="39"/>
  <c r="C36" i="39"/>
  <c r="G82" i="39"/>
  <c r="M76" i="39"/>
  <c r="M4" i="39"/>
  <c r="C115" i="39"/>
  <c r="I105" i="39"/>
  <c r="K89" i="39"/>
  <c r="J85" i="39"/>
  <c r="I74" i="39"/>
  <c r="H69" i="39"/>
  <c r="C64" i="39"/>
  <c r="I55" i="39"/>
  <c r="I47" i="39"/>
  <c r="I40" i="39"/>
  <c r="C32" i="39"/>
  <c r="C18" i="39"/>
  <c r="C6" i="39"/>
  <c r="G75" i="39"/>
  <c r="G35" i="39"/>
  <c r="L117" i="39"/>
  <c r="L93" i="39"/>
  <c r="L73" i="39"/>
  <c r="L53" i="39"/>
  <c r="L29" i="39"/>
  <c r="M9" i="39"/>
  <c r="K117" i="39"/>
  <c r="H108" i="39"/>
  <c r="K100" i="39"/>
  <c r="J96" i="39"/>
  <c r="I85" i="39"/>
  <c r="H80" i="39"/>
  <c r="C75" i="39"/>
  <c r="J56" i="39"/>
  <c r="I48" i="39"/>
  <c r="H41" i="39"/>
  <c r="C33" i="39"/>
  <c r="K24" i="39"/>
  <c r="K14" i="39"/>
  <c r="G89" i="39"/>
  <c r="G49" i="39"/>
  <c r="G5" i="39"/>
  <c r="L100" i="39"/>
  <c r="L80" i="39"/>
  <c r="L60" i="39"/>
  <c r="L36" i="39"/>
  <c r="L16" i="39"/>
  <c r="H119" i="39"/>
  <c r="J109" i="39"/>
  <c r="J101" i="39"/>
  <c r="I91" i="39"/>
  <c r="H85" i="39"/>
  <c r="C80" i="39"/>
  <c r="K64" i="39"/>
  <c r="I56" i="39"/>
  <c r="K45" i="39"/>
  <c r="C34" i="39"/>
  <c r="I14" i="39"/>
  <c r="G104" i="39"/>
  <c r="G56" i="39"/>
  <c r="M111" i="39"/>
  <c r="M71" i="39"/>
  <c r="M27" i="39"/>
  <c r="H114" i="39"/>
  <c r="I94" i="39"/>
  <c r="K68" i="39"/>
  <c r="H49" i="39"/>
  <c r="H29" i="39"/>
  <c r="G119" i="39"/>
  <c r="L119" i="39"/>
  <c r="L67" i="39"/>
  <c r="L8" i="39"/>
  <c r="H101" i="39"/>
  <c r="K77" i="39"/>
  <c r="K55" i="39"/>
  <c r="K34" i="39"/>
  <c r="I11" i="39"/>
  <c r="L90" i="39"/>
  <c r="I110" i="39"/>
  <c r="H66" i="39"/>
  <c r="C5" i="39"/>
  <c r="M69" i="39"/>
  <c r="J15" i="39"/>
  <c r="H16" i="39"/>
  <c r="B23" i="39"/>
  <c r="A23" i="39" s="1"/>
  <c r="B26" i="39"/>
  <c r="A26" i="39" s="1"/>
  <c r="B29" i="39"/>
  <c r="A29" i="39" s="1"/>
  <c r="B32" i="39"/>
  <c r="A32" i="39" s="1"/>
  <c r="K95" i="39"/>
  <c r="C19" i="39"/>
  <c r="M98" i="39"/>
  <c r="C52" i="39"/>
  <c r="M18" i="39"/>
  <c r="G78" i="39"/>
  <c r="K94" i="39"/>
  <c r="G62" i="39"/>
  <c r="L2" i="39"/>
  <c r="C72" i="39"/>
  <c r="K93" i="39"/>
  <c r="M106" i="39"/>
  <c r="I58" i="39"/>
  <c r="K2" i="39"/>
  <c r="C92" i="39"/>
  <c r="H73" i="39"/>
  <c r="C46" i="39"/>
  <c r="K6" i="39"/>
  <c r="G10" i="39"/>
  <c r="M56" i="39"/>
  <c r="C102" i="39"/>
  <c r="I80" i="39"/>
  <c r="J49" i="39"/>
  <c r="M118" i="39"/>
  <c r="M38" i="39"/>
  <c r="J107" i="39"/>
  <c r="K52" i="39"/>
  <c r="K20" i="39"/>
  <c r="M116" i="39"/>
  <c r="M20" i="39"/>
  <c r="C88" i="39"/>
  <c r="J57" i="39"/>
  <c r="C14" i="39"/>
  <c r="M112" i="39"/>
  <c r="M32" i="39"/>
  <c r="H95" i="39"/>
  <c r="H47" i="39"/>
  <c r="K25" i="39"/>
  <c r="G54" i="39"/>
  <c r="M62" i="39"/>
  <c r="H117" i="39"/>
  <c r="I81" i="39"/>
  <c r="I62" i="39"/>
  <c r="C29" i="39"/>
  <c r="G18" i="39"/>
  <c r="M60" i="39"/>
  <c r="I121" i="39"/>
  <c r="K111" i="39"/>
  <c r="K103" i="39"/>
  <c r="K88" i="39"/>
  <c r="J83" i="39"/>
  <c r="I73" i="39"/>
  <c r="H68" i="39"/>
  <c r="K61" i="39"/>
  <c r="K53" i="39"/>
  <c r="H46" i="39"/>
  <c r="C38" i="39"/>
  <c r="K29" i="39"/>
  <c r="K16" i="39"/>
  <c r="G107" i="39"/>
  <c r="G67" i="39"/>
  <c r="G27" i="39"/>
  <c r="L109" i="39"/>
  <c r="L89" i="39"/>
  <c r="L69" i="39"/>
  <c r="L45" i="39"/>
  <c r="L25" i="39"/>
  <c r="L3" i="39"/>
  <c r="J114" i="39"/>
  <c r="J106" i="39"/>
  <c r="K99" i="39"/>
  <c r="J94" i="39"/>
  <c r="I84" i="39"/>
  <c r="H79" i="39"/>
  <c r="C73" i="39"/>
  <c r="C55" i="39"/>
  <c r="C47" i="39"/>
  <c r="K37" i="39"/>
  <c r="K31" i="39"/>
  <c r="C23" i="39"/>
  <c r="G121" i="39"/>
  <c r="G81" i="39"/>
  <c r="G41" i="39"/>
  <c r="L116" i="39"/>
  <c r="L96" i="39"/>
  <c r="L76" i="39"/>
  <c r="L52" i="39"/>
  <c r="L32" i="39"/>
  <c r="L12" i="39"/>
  <c r="C116" i="39"/>
  <c r="C108" i="39"/>
  <c r="J100" i="39"/>
  <c r="I89" i="39"/>
  <c r="H84" i="39"/>
  <c r="C79" i="39"/>
  <c r="K62" i="39"/>
  <c r="K54" i="39"/>
  <c r="H42" i="39"/>
  <c r="H28" i="39"/>
  <c r="C12" i="39"/>
  <c r="G96" i="39"/>
  <c r="G32" i="39"/>
  <c r="M107" i="39"/>
  <c r="M63" i="39"/>
  <c r="M23" i="39"/>
  <c r="J112" i="39"/>
  <c r="H91" i="39"/>
  <c r="K67" i="39"/>
  <c r="K46" i="39"/>
  <c r="K26" i="39"/>
  <c r="G103" i="39"/>
  <c r="L115" i="39"/>
  <c r="L55" i="39"/>
  <c r="L5" i="39"/>
  <c r="H100" i="39"/>
  <c r="J75" i="39"/>
  <c r="H54" i="39"/>
  <c r="I32" i="39"/>
  <c r="K3" i="39"/>
  <c r="L74" i="39"/>
  <c r="H107" i="39"/>
  <c r="K58" i="39"/>
  <c r="G116" i="39"/>
  <c r="M61" i="39"/>
  <c r="J12" i="39"/>
  <c r="H7" i="39"/>
  <c r="B118" i="39"/>
  <c r="A118" i="39" s="1"/>
  <c r="B8" i="39"/>
  <c r="A8" i="39" s="1"/>
  <c r="B13" i="39"/>
  <c r="A13" i="39" s="1"/>
  <c r="B24" i="39"/>
  <c r="A24" i="39" s="1"/>
  <c r="AJ118" i="57"/>
  <c r="AJ120" i="57"/>
  <c r="BR118" i="55"/>
  <c r="BR120" i="55"/>
  <c r="BK120" i="55"/>
  <c r="BK118" i="55"/>
  <c r="AK120" i="57"/>
  <c r="AK118" i="57"/>
  <c r="BQ118" i="57"/>
  <c r="BQ120" i="57"/>
  <c r="BN118" i="57"/>
  <c r="BN120" i="57"/>
  <c r="AL120" i="55"/>
  <c r="AL118" i="55"/>
  <c r="AR120" i="55"/>
  <c r="AR118" i="55"/>
  <c r="AE118" i="55"/>
  <c r="AE120" i="55"/>
  <c r="BH118" i="57"/>
  <c r="BH120" i="57"/>
  <c r="BS120" i="57"/>
  <c r="BS118" i="57"/>
  <c r="AF118" i="57"/>
  <c r="AF120" i="57"/>
  <c r="BI118" i="57"/>
  <c r="BI120" i="57"/>
  <c r="BT118" i="55"/>
  <c r="BT120" i="55"/>
  <c r="AG120" i="57"/>
  <c r="AG118" i="57"/>
  <c r="BJ120" i="57"/>
  <c r="BJ118" i="57"/>
  <c r="BU120" i="57"/>
  <c r="BU118" i="57"/>
  <c r="AH118" i="57"/>
  <c r="AH120" i="57"/>
  <c r="BP118" i="55"/>
  <c r="BP120" i="55"/>
  <c r="BF118" i="57"/>
  <c r="BF120" i="57"/>
  <c r="U118" i="57"/>
  <c r="U120" i="57"/>
  <c r="AT120" i="57"/>
  <c r="AT118" i="57"/>
  <c r="AQ118" i="57"/>
  <c r="AQ120" i="57"/>
  <c r="O118" i="55"/>
  <c r="O120" i="55"/>
  <c r="AW120" i="55"/>
  <c r="AW118" i="55"/>
  <c r="AP118" i="55"/>
  <c r="AP120" i="55"/>
  <c r="X120" i="55"/>
  <c r="X118" i="55"/>
  <c r="AV120" i="55"/>
  <c r="AV118" i="55"/>
  <c r="AS118" i="55"/>
  <c r="AS120" i="55"/>
  <c r="AL120" i="57"/>
  <c r="AL118" i="57"/>
  <c r="AR118" i="57"/>
  <c r="AR120" i="57"/>
  <c r="AE118" i="57"/>
  <c r="AE120" i="57"/>
  <c r="BH118" i="55"/>
  <c r="BH120" i="55"/>
  <c r="BS120" i="55"/>
  <c r="BS118" i="55"/>
  <c r="AN118" i="55"/>
  <c r="AN120" i="55"/>
  <c r="BD120" i="55"/>
  <c r="BD118" i="55"/>
  <c r="M120" i="55"/>
  <c r="M118" i="55"/>
  <c r="AO118" i="55"/>
  <c r="AO120" i="55"/>
  <c r="BE120" i="55"/>
  <c r="BE118" i="55"/>
  <c r="AU118" i="55"/>
  <c r="AU120" i="55"/>
  <c r="R120" i="55"/>
  <c r="R118" i="55"/>
  <c r="BV118" i="57"/>
  <c r="BV120" i="57"/>
  <c r="AI120" i="55"/>
  <c r="AI118" i="55"/>
  <c r="BO120" i="57"/>
  <c r="BO118" i="57"/>
  <c r="BL120" i="57"/>
  <c r="BL118" i="57"/>
  <c r="O118" i="57"/>
  <c r="O120" i="57"/>
  <c r="AW118" i="57"/>
  <c r="AW120" i="57"/>
  <c r="AP118" i="57"/>
  <c r="AP120" i="57"/>
  <c r="X120" i="57"/>
  <c r="X118" i="57"/>
  <c r="AV118" i="57"/>
  <c r="AV120" i="57"/>
  <c r="AS120" i="57"/>
  <c r="AS118" i="57"/>
  <c r="AD118" i="55"/>
  <c r="AD120" i="55"/>
  <c r="BG118" i="55"/>
  <c r="BG120" i="55"/>
  <c r="BM118" i="55"/>
  <c r="BM120" i="55"/>
  <c r="AM118" i="55"/>
  <c r="AM120" i="55"/>
  <c r="BC120" i="55"/>
  <c r="BC118" i="55"/>
  <c r="AN118" i="57"/>
  <c r="AN120" i="57"/>
  <c r="BD118" i="57"/>
  <c r="BD120" i="57"/>
  <c r="M118" i="57"/>
  <c r="M120" i="57"/>
  <c r="AO118" i="57"/>
  <c r="AO120" i="57"/>
  <c r="BE118" i="57"/>
  <c r="BE120" i="57"/>
  <c r="AU118" i="57"/>
  <c r="AU120" i="57"/>
  <c r="R118" i="57"/>
  <c r="R120" i="57"/>
  <c r="BV118" i="55"/>
  <c r="BV120" i="55"/>
  <c r="AI120" i="57"/>
  <c r="AI118" i="57"/>
  <c r="BO120" i="55"/>
  <c r="BO118" i="55"/>
  <c r="BL118" i="55"/>
  <c r="BL120" i="55"/>
  <c r="AJ118" i="55"/>
  <c r="AJ120" i="55"/>
  <c r="BR120" i="57"/>
  <c r="BR118" i="57"/>
  <c r="BK120" i="57"/>
  <c r="BK118" i="57"/>
  <c r="AK118" i="55"/>
  <c r="AK120" i="55"/>
  <c r="BQ118" i="55"/>
  <c r="BQ120" i="55"/>
  <c r="BN118" i="55"/>
  <c r="BN120" i="55"/>
  <c r="AD120" i="57"/>
  <c r="AD118" i="57"/>
  <c r="BG120" i="57"/>
  <c r="BG118" i="57"/>
  <c r="BM118" i="57"/>
  <c r="BM120" i="57"/>
  <c r="AM118" i="57"/>
  <c r="AM120" i="57"/>
  <c r="BC118" i="57"/>
  <c r="BC120" i="57"/>
  <c r="AF118" i="55"/>
  <c r="AF120" i="55"/>
  <c r="BI118" i="55"/>
  <c r="BI120" i="55"/>
  <c r="BT120" i="57"/>
  <c r="BT118" i="57"/>
  <c r="AG118" i="55"/>
  <c r="AG120" i="55"/>
  <c r="BJ118" i="55"/>
  <c r="BJ120" i="55"/>
  <c r="BU120" i="55"/>
  <c r="BU118" i="55"/>
  <c r="AH118" i="55"/>
  <c r="AH120" i="55"/>
  <c r="BP118" i="57"/>
  <c r="BP120" i="57"/>
  <c r="BF120" i="55"/>
  <c r="BF118" i="55"/>
  <c r="U120" i="55"/>
  <c r="U118" i="55"/>
  <c r="AT118" i="55"/>
  <c r="AT120" i="55"/>
  <c r="AQ118" i="55"/>
  <c r="AQ120" i="55"/>
  <c r="W9" i="22"/>
  <c r="X9" i="22" s="1"/>
  <c r="Y9" i="22" s="1"/>
  <c r="B4" i="1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AC4" i="37"/>
  <c r="AE4" i="37" s="1"/>
  <c r="AF4" i="37" s="1"/>
  <c r="AG4" i="37" s="1"/>
  <c r="V4" i="37"/>
  <c r="W4" i="37" s="1"/>
  <c r="B84" i="39"/>
  <c r="A84" i="39" s="1"/>
  <c r="B116" i="39"/>
  <c r="A116" i="39" s="1"/>
  <c r="B15" i="39"/>
  <c r="A15" i="39" s="1"/>
  <c r="B28" i="39"/>
  <c r="A28" i="39" s="1"/>
  <c r="B44" i="39"/>
  <c r="A44" i="39" s="1"/>
  <c r="B60" i="39"/>
  <c r="A60" i="39" s="1"/>
  <c r="B87" i="39"/>
  <c r="A87" i="39" s="1"/>
  <c r="B119" i="39"/>
  <c r="A119" i="39" s="1"/>
  <c r="B74" i="39"/>
  <c r="A74" i="39" s="1"/>
  <c r="B106" i="39"/>
  <c r="A106" i="39" s="1"/>
  <c r="B17" i="39"/>
  <c r="A17" i="39" s="1"/>
  <c r="B33" i="39"/>
  <c r="A33" i="39" s="1"/>
  <c r="B49" i="39"/>
  <c r="A49" i="39" s="1"/>
  <c r="B69" i="39"/>
  <c r="A69" i="39" s="1"/>
  <c r="B101" i="39"/>
  <c r="A101" i="39" s="1"/>
  <c r="B72" i="39"/>
  <c r="A72" i="39" s="1"/>
  <c r="B104" i="39"/>
  <c r="A104" i="39" s="1"/>
  <c r="B14" i="39"/>
  <c r="A14" i="39" s="1"/>
  <c r="B30" i="39"/>
  <c r="A30" i="39" s="1"/>
  <c r="B46" i="39"/>
  <c r="A46" i="39" s="1"/>
  <c r="B67" i="39"/>
  <c r="A67" i="39" s="1"/>
  <c r="B99" i="39"/>
  <c r="A99" i="39" s="1"/>
  <c r="B62" i="39"/>
  <c r="A62" i="39" s="1"/>
  <c r="B94" i="39"/>
  <c r="A94" i="39" s="1"/>
  <c r="B4" i="39"/>
  <c r="A4" i="39" s="1"/>
  <c r="B27" i="39"/>
  <c r="A27" i="39" s="1"/>
  <c r="B43" i="39"/>
  <c r="A43" i="39" s="1"/>
  <c r="B59" i="39"/>
  <c r="A59" i="39" s="1"/>
  <c r="B89" i="39"/>
  <c r="A89" i="39" s="1"/>
  <c r="B121" i="39"/>
  <c r="A121" i="39" s="1"/>
  <c r="J13" i="39"/>
  <c r="J4" i="39"/>
  <c r="H20" i="39"/>
  <c r="J11" i="39"/>
  <c r="J5" i="39"/>
  <c r="H17" i="39"/>
  <c r="J9" i="39"/>
  <c r="J26" i="39"/>
  <c r="H18" i="39"/>
  <c r="H12" i="39"/>
  <c r="J2" i="39"/>
  <c r="H19" i="39"/>
  <c r="L7" i="39"/>
  <c r="M25" i="39"/>
  <c r="M41" i="39"/>
  <c r="M57" i="39"/>
  <c r="M73" i="39"/>
  <c r="M89" i="39"/>
  <c r="M105" i="39"/>
  <c r="M121" i="39"/>
  <c r="G28" i="39"/>
  <c r="G60" i="39"/>
  <c r="G92" i="39"/>
  <c r="I3" i="39"/>
  <c r="K13" i="39"/>
  <c r="K28" i="39"/>
  <c r="K35" i="39"/>
  <c r="C44" i="39"/>
  <c r="C51" i="39"/>
  <c r="H57" i="39"/>
  <c r="H63" i="39"/>
  <c r="H67" i="39"/>
  <c r="I71" i="39"/>
  <c r="J80" i="39"/>
  <c r="K83" i="39"/>
  <c r="C98" i="39"/>
  <c r="I102" i="39"/>
  <c r="K108" i="39"/>
  <c r="H115" i="39"/>
  <c r="J121" i="39"/>
  <c r="L14" i="39"/>
  <c r="L30" i="39"/>
  <c r="L46" i="39"/>
  <c r="L62" i="39"/>
  <c r="L78" i="39"/>
  <c r="L94" i="39"/>
  <c r="L110" i="39"/>
  <c r="G13" i="39"/>
  <c r="G45" i="39"/>
  <c r="G77" i="39"/>
  <c r="G109" i="39"/>
  <c r="B68" i="39"/>
  <c r="A68" i="39" s="1"/>
  <c r="B100" i="39"/>
  <c r="A100" i="39" s="1"/>
  <c r="B11" i="39"/>
  <c r="A11" i="39" s="1"/>
  <c r="B20" i="39"/>
  <c r="A20" i="39" s="1"/>
  <c r="B36" i="39"/>
  <c r="A36" i="39" s="1"/>
  <c r="B52" i="39"/>
  <c r="A52" i="39" s="1"/>
  <c r="B71" i="39"/>
  <c r="A71" i="39" s="1"/>
  <c r="B103" i="39"/>
  <c r="A103" i="39" s="1"/>
  <c r="B10" i="39"/>
  <c r="A10" i="39" s="1"/>
  <c r="B90" i="39"/>
  <c r="A90" i="39" s="1"/>
  <c r="B2" i="39"/>
  <c r="A2" i="39" s="1"/>
  <c r="B25" i="39"/>
  <c r="A25" i="39" s="1"/>
  <c r="B41" i="39"/>
  <c r="A41" i="39" s="1"/>
  <c r="B57" i="39"/>
  <c r="A57" i="39" s="1"/>
  <c r="B85" i="39"/>
  <c r="A85" i="39" s="1"/>
  <c r="B117" i="39"/>
  <c r="A117" i="39" s="1"/>
  <c r="B88" i="39"/>
  <c r="A88" i="39" s="1"/>
  <c r="B120" i="39"/>
  <c r="A120" i="39" s="1"/>
  <c r="B22" i="39"/>
  <c r="A22" i="39" s="1"/>
  <c r="B38" i="39"/>
  <c r="A38" i="39" s="1"/>
  <c r="B54" i="39"/>
  <c r="A54" i="39" s="1"/>
  <c r="B83" i="39"/>
  <c r="A83" i="39" s="1"/>
  <c r="B115" i="39"/>
  <c r="A115" i="39" s="1"/>
  <c r="B78" i="39"/>
  <c r="A78" i="39" s="1"/>
  <c r="B110" i="39"/>
  <c r="A110" i="39" s="1"/>
  <c r="B19" i="39"/>
  <c r="A19" i="39" s="1"/>
  <c r="B35" i="39"/>
  <c r="A35" i="39" s="1"/>
  <c r="B51" i="39"/>
  <c r="A51" i="39" s="1"/>
  <c r="B73" i="39"/>
  <c r="A73" i="39" s="1"/>
  <c r="B105" i="39"/>
  <c r="A105" i="39" s="1"/>
  <c r="J7" i="39"/>
  <c r="J20" i="39"/>
  <c r="H13" i="39"/>
  <c r="H4" i="39"/>
  <c r="J21" i="39"/>
  <c r="H11" i="39"/>
  <c r="H25" i="39"/>
  <c r="J18" i="39"/>
  <c r="H9" i="39"/>
  <c r="H26" i="39"/>
  <c r="J19" i="39"/>
  <c r="J10" i="39"/>
  <c r="H2" i="39"/>
  <c r="M17" i="39"/>
  <c r="M33" i="39"/>
  <c r="M49" i="39"/>
  <c r="M65" i="39"/>
  <c r="M81" i="39"/>
  <c r="M97" i="39"/>
  <c r="M113" i="39"/>
  <c r="G12" i="39"/>
  <c r="G44" i="39"/>
  <c r="G76" i="39"/>
  <c r="G108" i="39"/>
  <c r="C7" i="39"/>
  <c r="K23" i="39"/>
  <c r="H32" i="39"/>
  <c r="I39" i="39"/>
  <c r="I46" i="39"/>
  <c r="C54" i="39"/>
  <c r="I60" i="39"/>
  <c r="H65" i="39"/>
  <c r="I69" i="39"/>
  <c r="J78" i="39"/>
  <c r="J82" i="39"/>
  <c r="K85" i="39"/>
  <c r="C100" i="39"/>
  <c r="J105" i="39"/>
  <c r="C112" i="39"/>
  <c r="I118" i="39"/>
  <c r="M7" i="39"/>
  <c r="L22" i="39"/>
  <c r="L38" i="39"/>
  <c r="L54" i="39"/>
  <c r="L70" i="39"/>
  <c r="L86" i="39"/>
  <c r="L102" i="39"/>
  <c r="L118" i="39"/>
  <c r="G29" i="39"/>
  <c r="G61" i="39"/>
  <c r="G93" i="39"/>
  <c r="C3" i="39"/>
  <c r="R8" i="47"/>
  <c r="R8" i="57" s="1"/>
  <c r="R62" i="57" s="1"/>
  <c r="P8" i="47"/>
  <c r="P8" i="57" s="1"/>
  <c r="X8" i="47"/>
  <c r="N8" i="47"/>
  <c r="U8" i="47"/>
  <c r="F34" i="47"/>
  <c r="F50" i="47"/>
  <c r="F42" i="47"/>
  <c r="F19" i="47"/>
  <c r="F51" i="47"/>
  <c r="F39" i="47"/>
  <c r="F9" i="47"/>
  <c r="F36" i="47"/>
  <c r="F41" i="47"/>
  <c r="F23" i="47"/>
  <c r="F30" i="47"/>
  <c r="F15" i="47"/>
  <c r="F22" i="47"/>
  <c r="F57" i="47"/>
  <c r="F49" i="47"/>
  <c r="F35" i="47"/>
  <c r="F14" i="47"/>
  <c r="F31" i="47"/>
  <c r="F29" i="47"/>
  <c r="F13" i="47"/>
  <c r="F52" i="47"/>
  <c r="F38" i="47"/>
  <c r="F48" i="47"/>
  <c r="F44" i="47"/>
  <c r="F16" i="47"/>
  <c r="F45" i="47"/>
  <c r="F12" i="47"/>
  <c r="F24" i="47"/>
  <c r="U121" i="56"/>
  <c r="AN16" i="40"/>
  <c r="AW3" i="40"/>
  <c r="AJ17" i="40"/>
  <c r="F46" i="47"/>
  <c r="F46" i="57" s="1"/>
  <c r="F100" i="57" s="1"/>
  <c r="F47" i="47"/>
  <c r="F26" i="47"/>
  <c r="F21" i="47"/>
  <c r="F21" i="57" s="1"/>
  <c r="F75" i="57" s="1"/>
  <c r="F32" i="47"/>
  <c r="F32" i="55" s="1"/>
  <c r="F86" i="55" s="1"/>
  <c r="F33" i="47"/>
  <c r="F53" i="47"/>
  <c r="F28" i="47"/>
  <c r="F28" i="55" s="1"/>
  <c r="F82" i="55" s="1"/>
  <c r="F18" i="47"/>
  <c r="F18" i="57" s="1"/>
  <c r="F72" i="57" s="1"/>
  <c r="F43" i="47"/>
  <c r="F17" i="47"/>
  <c r="AE121" i="58"/>
  <c r="AL6" i="37"/>
  <c r="AM6" i="37" s="1"/>
  <c r="AI7" i="37"/>
  <c r="L121" i="56"/>
  <c r="J8" i="47"/>
  <c r="I8" i="47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BR3" i="40"/>
  <c r="AJ59" i="40"/>
  <c r="AN58" i="40"/>
  <c r="AZ3" i="40"/>
  <c r="AJ23" i="40"/>
  <c r="AN22" i="40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BC3" i="40"/>
  <c r="AJ29" i="40"/>
  <c r="AN28" i="40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L8" i="47"/>
  <c r="Q8" i="47"/>
  <c r="H8" i="47"/>
  <c r="F8" i="47"/>
  <c r="V8" i="47"/>
  <c r="E121" i="56"/>
  <c r="N121" i="56"/>
  <c r="AI48" i="37"/>
  <c r="AL47" i="37"/>
  <c r="AM47" i="37" s="1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I54" i="37"/>
  <c r="AL53" i="37"/>
  <c r="AM53" i="37" s="1"/>
  <c r="S2" i="20"/>
  <c r="C403" i="19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I25" i="37"/>
  <c r="AL24" i="37"/>
  <c r="AM24" i="37" s="1"/>
  <c r="AJ121" i="58"/>
  <c r="AV121" i="56"/>
  <c r="AJ121" i="56"/>
  <c r="R121" i="56"/>
  <c r="R121" i="58"/>
  <c r="M121" i="58"/>
  <c r="O2" i="20"/>
  <c r="C203" i="19"/>
  <c r="AF8" i="47"/>
  <c r="AH8" i="47"/>
  <c r="AG8" i="47"/>
  <c r="AI8" i="47"/>
  <c r="AL8" i="47"/>
  <c r="AM8" i="47"/>
  <c r="AD8" i="47"/>
  <c r="AJ8" i="47"/>
  <c r="AK8" i="47"/>
  <c r="AE8" i="47"/>
  <c r="AL121" i="56"/>
  <c r="AD121" i="56"/>
  <c r="AP121" i="56"/>
  <c r="Q121" i="58"/>
  <c r="AH121" i="58"/>
  <c r="Q121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AJ55" i="40"/>
  <c r="AN54" i="40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49" i="55"/>
  <c r="R103" i="55" s="1"/>
  <c r="R29" i="57"/>
  <c r="R83" i="57" s="1"/>
  <c r="R29" i="55"/>
  <c r="R83" i="55" s="1"/>
  <c r="R47" i="57"/>
  <c r="R101" i="57" s="1"/>
  <c r="R47" i="55"/>
  <c r="R101" i="55" s="1"/>
  <c r="R31" i="57"/>
  <c r="R85" i="57" s="1"/>
  <c r="R31" i="55"/>
  <c r="R85" i="55" s="1"/>
  <c r="R12" i="57"/>
  <c r="R66" i="57" s="1"/>
  <c r="R12" i="55"/>
  <c r="R66" i="55" s="1"/>
  <c r="R46" i="57"/>
  <c r="R100" i="57" s="1"/>
  <c r="R46" i="55"/>
  <c r="R100" i="55" s="1"/>
  <c r="R30" i="57"/>
  <c r="R84" i="57" s="1"/>
  <c r="R30" i="55"/>
  <c r="R84" i="55" s="1"/>
  <c r="R11" i="57"/>
  <c r="R65" i="57" s="1"/>
  <c r="R11" i="55"/>
  <c r="R65" i="55" s="1"/>
  <c r="R48" i="57"/>
  <c r="R102" i="57" s="1"/>
  <c r="R48" i="55"/>
  <c r="R102" i="55" s="1"/>
  <c r="R32" i="57"/>
  <c r="R86" i="57" s="1"/>
  <c r="R32" i="55"/>
  <c r="R86" i="55" s="1"/>
  <c r="R13" i="57"/>
  <c r="R13" i="55"/>
  <c r="R67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35" i="58"/>
  <c r="E89" i="58" s="1"/>
  <c r="E8" i="58"/>
  <c r="E8" i="56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17" i="58"/>
  <c r="F71" i="58" s="1"/>
  <c r="F17" i="56"/>
  <c r="F71" i="56" s="1"/>
  <c r="F35" i="58"/>
  <c r="F89" i="58" s="1"/>
  <c r="F35" i="56"/>
  <c r="F89" i="56" s="1"/>
  <c r="F43" i="58"/>
  <c r="F97" i="58" s="1"/>
  <c r="F43" i="56"/>
  <c r="F97" i="56" s="1"/>
  <c r="F16" i="58"/>
  <c r="F70" i="58" s="1"/>
  <c r="F16" i="56"/>
  <c r="F70" i="56" s="1"/>
  <c r="F40" i="58"/>
  <c r="F94" i="58" s="1"/>
  <c r="F40" i="56"/>
  <c r="F94" i="56" s="1"/>
  <c r="F13" i="56"/>
  <c r="F67" i="56" s="1"/>
  <c r="F13" i="58"/>
  <c r="F67" i="58" s="1"/>
  <c r="F55" i="58"/>
  <c r="F109" i="58" s="1"/>
  <c r="F55" i="56"/>
  <c r="F109" i="56" s="1"/>
  <c r="F41" i="58"/>
  <c r="F95" i="58" s="1"/>
  <c r="F41" i="56"/>
  <c r="F95" i="56" s="1"/>
  <c r="F28" i="58"/>
  <c r="F82" i="58" s="1"/>
  <c r="F28" i="56"/>
  <c r="F82" i="56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1" i="57"/>
  <c r="L95" i="57" s="1"/>
  <c r="L41" i="55"/>
  <c r="L95" i="55" s="1"/>
  <c r="L24" i="57"/>
  <c r="L78" i="57" s="1"/>
  <c r="L24" i="55"/>
  <c r="L78" i="55" s="1"/>
  <c r="L31" i="57"/>
  <c r="L85" i="57" s="1"/>
  <c r="L31" i="55"/>
  <c r="L85" i="55" s="1"/>
  <c r="L45" i="57"/>
  <c r="L99" i="57" s="1"/>
  <c r="L45" i="55"/>
  <c r="L99" i="55" s="1"/>
  <c r="L10" i="57"/>
  <c r="L64" i="57" s="1"/>
  <c r="L10" i="55"/>
  <c r="L64" i="55" s="1"/>
  <c r="L27" i="57"/>
  <c r="L81" i="57" s="1"/>
  <c r="L27" i="55"/>
  <c r="L81" i="55" s="1"/>
  <c r="L52" i="57"/>
  <c r="L106" i="57" s="1"/>
  <c r="L52" i="55"/>
  <c r="L106" i="55" s="1"/>
  <c r="L36" i="57"/>
  <c r="L90" i="57" s="1"/>
  <c r="L36" i="55"/>
  <c r="L90" i="55" s="1"/>
  <c r="L17" i="57"/>
  <c r="L71" i="57" s="1"/>
  <c r="L17" i="55"/>
  <c r="L71" i="55" s="1"/>
  <c r="L54" i="57"/>
  <c r="L108" i="57" s="1"/>
  <c r="L54" i="55"/>
  <c r="L108" i="55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56" i="55"/>
  <c r="M110" i="55" s="1"/>
  <c r="M40" i="57"/>
  <c r="M94" i="57" s="1"/>
  <c r="M40" i="55"/>
  <c r="M94" i="55" s="1"/>
  <c r="M16" i="57"/>
  <c r="M70" i="57" s="1"/>
  <c r="M16" i="55"/>
  <c r="M70" i="55" s="1"/>
  <c r="M47" i="57"/>
  <c r="M101" i="57" s="1"/>
  <c r="M47" i="55"/>
  <c r="M101" i="55" s="1"/>
  <c r="M31" i="57"/>
  <c r="M85" i="57" s="1"/>
  <c r="M31" i="55"/>
  <c r="M85" i="55" s="1"/>
  <c r="M54" i="57"/>
  <c r="M108" i="57" s="1"/>
  <c r="M54" i="55"/>
  <c r="M108" i="55" s="1"/>
  <c r="M38" i="57"/>
  <c r="M92" i="57" s="1"/>
  <c r="M38" i="55"/>
  <c r="M92" i="55" s="1"/>
  <c r="M12" i="57"/>
  <c r="M66" i="57" s="1"/>
  <c r="M12" i="55"/>
  <c r="M66" i="55" s="1"/>
  <c r="M45" i="57"/>
  <c r="M99" i="57" s="1"/>
  <c r="M45" i="55"/>
  <c r="M99" i="55" s="1"/>
  <c r="M29" i="57"/>
  <c r="M83" i="57" s="1"/>
  <c r="M29" i="55"/>
  <c r="M83" i="55" s="1"/>
  <c r="M21" i="57"/>
  <c r="M75" i="57" s="1"/>
  <c r="M21" i="55"/>
  <c r="M75" i="55" s="1"/>
  <c r="M23" i="57"/>
  <c r="M77" i="57" s="1"/>
  <c r="M23" i="55"/>
  <c r="M77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9" i="57"/>
  <c r="H63" i="57" s="1"/>
  <c r="H9" i="55"/>
  <c r="H63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46" i="55"/>
  <c r="F100" i="55" s="1"/>
  <c r="F47" i="57"/>
  <c r="F101" i="57" s="1"/>
  <c r="F47" i="55"/>
  <c r="F101" i="55" s="1"/>
  <c r="F26" i="57"/>
  <c r="F80" i="57" s="1"/>
  <c r="F26" i="55"/>
  <c r="F80" i="55" s="1"/>
  <c r="F32" i="57"/>
  <c r="F86" i="57" s="1"/>
  <c r="F33" i="57"/>
  <c r="F87" i="57" s="1"/>
  <c r="F33" i="55"/>
  <c r="F87" i="55" s="1"/>
  <c r="F53" i="57"/>
  <c r="F107" i="57" s="1"/>
  <c r="F53" i="55"/>
  <c r="F107" i="55" s="1"/>
  <c r="F28" i="57"/>
  <c r="F82" i="57" s="1"/>
  <c r="F18" i="55"/>
  <c r="F72" i="55" s="1"/>
  <c r="F43" i="57"/>
  <c r="F97" i="57" s="1"/>
  <c r="F43" i="55"/>
  <c r="F97" i="55" s="1"/>
  <c r="F17" i="57"/>
  <c r="F71" i="57" s="1"/>
  <c r="F17" i="55"/>
  <c r="F71" i="55" s="1"/>
  <c r="F29" i="57"/>
  <c r="F83" i="57" s="1"/>
  <c r="F29" i="55"/>
  <c r="F83" i="55" s="1"/>
  <c r="F23" i="57"/>
  <c r="F77" i="57" s="1"/>
  <c r="F23" i="55"/>
  <c r="F77" i="55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AN12" i="40"/>
  <c r="AJ13" i="40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51" i="58"/>
  <c r="K105" i="58" s="1"/>
  <c r="K51" i="56"/>
  <c r="K105" i="56" s="1"/>
  <c r="K55" i="58"/>
  <c r="K109" i="58" s="1"/>
  <c r="K55" i="56"/>
  <c r="K109" i="56" s="1"/>
  <c r="K20" i="58"/>
  <c r="K74" i="58" s="1"/>
  <c r="K20" i="56"/>
  <c r="K74" i="56" s="1"/>
  <c r="K18" i="58"/>
  <c r="K72" i="58" s="1"/>
  <c r="K18" i="56"/>
  <c r="K72" i="56" s="1"/>
  <c r="K17" i="58"/>
  <c r="K71" i="58" s="1"/>
  <c r="K17" i="56"/>
  <c r="K71" i="56" s="1"/>
  <c r="K43" i="56"/>
  <c r="K97" i="56" s="1"/>
  <c r="K43" i="58"/>
  <c r="K97" i="58" s="1"/>
  <c r="K29" i="56"/>
  <c r="K83" i="56" s="1"/>
  <c r="K29" i="58"/>
  <c r="K83" i="58" s="1"/>
  <c r="K16" i="56"/>
  <c r="K70" i="56" s="1"/>
  <c r="K16" i="58"/>
  <c r="K70" i="58" s="1"/>
  <c r="I19" i="58"/>
  <c r="I73" i="58" s="1"/>
  <c r="I19" i="56"/>
  <c r="I73" i="56" s="1"/>
  <c r="I18" i="58"/>
  <c r="I72" i="58" s="1"/>
  <c r="I18" i="56"/>
  <c r="I72" i="56" s="1"/>
  <c r="I41" i="58"/>
  <c r="I95" i="58" s="1"/>
  <c r="I41" i="56"/>
  <c r="I95" i="56" s="1"/>
  <c r="I28" i="58"/>
  <c r="I82" i="58" s="1"/>
  <c r="I28" i="56"/>
  <c r="I82" i="56" s="1"/>
  <c r="I32" i="58"/>
  <c r="I86" i="58" s="1"/>
  <c r="I32" i="56"/>
  <c r="I86" i="56" s="1"/>
  <c r="I56" i="58"/>
  <c r="I110" i="58" s="1"/>
  <c r="I56" i="56"/>
  <c r="I110" i="56" s="1"/>
  <c r="I30" i="58"/>
  <c r="I84" i="58" s="1"/>
  <c r="I30" i="56"/>
  <c r="I84" i="56" s="1"/>
  <c r="I40" i="58"/>
  <c r="I94" i="58" s="1"/>
  <c r="I40" i="56"/>
  <c r="I94" i="56" s="1"/>
  <c r="I38" i="58"/>
  <c r="I92" i="58" s="1"/>
  <c r="I38" i="56"/>
  <c r="I92" i="56" s="1"/>
  <c r="I17" i="58"/>
  <c r="I71" i="58" s="1"/>
  <c r="I17" i="56"/>
  <c r="I71" i="56" s="1"/>
  <c r="I47" i="58"/>
  <c r="I101" i="58" s="1"/>
  <c r="I47" i="56"/>
  <c r="I101" i="56" s="1"/>
  <c r="I54" i="58"/>
  <c r="I108" i="58" s="1"/>
  <c r="I54" i="56"/>
  <c r="I108" i="56" s="1"/>
  <c r="I10" i="58"/>
  <c r="I64" i="58" s="1"/>
  <c r="I10" i="56"/>
  <c r="I64" i="56" s="1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55" i="58"/>
  <c r="O109" i="58" s="1"/>
  <c r="O55" i="56"/>
  <c r="O109" i="56" s="1"/>
  <c r="O35" i="58"/>
  <c r="O89" i="58" s="1"/>
  <c r="O35" i="56"/>
  <c r="O89" i="56" s="1"/>
  <c r="O41" i="58"/>
  <c r="O95" i="58" s="1"/>
  <c r="O41" i="56"/>
  <c r="O95" i="56" s="1"/>
  <c r="O25" i="58"/>
  <c r="O79" i="58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26" i="58"/>
  <c r="O80" i="58" s="1"/>
  <c r="O26" i="56"/>
  <c r="O80" i="56" s="1"/>
  <c r="O52" i="58"/>
  <c r="O106" i="58" s="1"/>
  <c r="O52" i="56"/>
  <c r="O106" i="56" s="1"/>
  <c r="O36" i="58"/>
  <c r="O90" i="58" s="1"/>
  <c r="O36" i="56"/>
  <c r="O90" i="56" s="1"/>
  <c r="O20" i="58"/>
  <c r="O74" i="58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8" i="57"/>
  <c r="V8" i="55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8" i="57"/>
  <c r="O62" i="57" s="1"/>
  <c r="O8" i="55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53" i="58"/>
  <c r="L107" i="58" s="1"/>
  <c r="L53" i="56"/>
  <c r="L107" i="56" s="1"/>
  <c r="L48" i="58"/>
  <c r="L102" i="58" s="1"/>
  <c r="L48" i="56"/>
  <c r="L102" i="56" s="1"/>
  <c r="L29" i="58"/>
  <c r="L83" i="58" s="1"/>
  <c r="L29" i="56"/>
  <c r="L83" i="56" s="1"/>
  <c r="L41" i="58"/>
  <c r="L95" i="58" s="1"/>
  <c r="L41" i="56"/>
  <c r="L95" i="56" s="1"/>
  <c r="L28" i="58"/>
  <c r="L82" i="58" s="1"/>
  <c r="L28" i="56"/>
  <c r="L82" i="56" s="1"/>
  <c r="L35" i="58"/>
  <c r="L89" i="58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34" i="56"/>
  <c r="L88" i="56" s="1"/>
  <c r="L47" i="58"/>
  <c r="L101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8"/>
  <c r="P85" i="58" s="1"/>
  <c r="P31" i="56"/>
  <c r="P85" i="56" s="1"/>
  <c r="P35" i="58"/>
  <c r="P89" i="58" s="1"/>
  <c r="P35" i="56"/>
  <c r="P89" i="56" s="1"/>
  <c r="P55" i="58"/>
  <c r="P109" i="58" s="1"/>
  <c r="P55" i="56"/>
  <c r="P109" i="56" s="1"/>
  <c r="P36" i="58"/>
  <c r="P90" i="58" s="1"/>
  <c r="P36" i="56"/>
  <c r="P90" i="56" s="1"/>
  <c r="P49" i="58"/>
  <c r="P103" i="58" s="1"/>
  <c r="P49" i="56"/>
  <c r="P103" i="56" s="1"/>
  <c r="P52" i="58"/>
  <c r="P106" i="58" s="1"/>
  <c r="P52" i="56"/>
  <c r="P106" i="56" s="1"/>
  <c r="P24" i="58"/>
  <c r="P78" i="58" s="1"/>
  <c r="P24" i="56"/>
  <c r="P78" i="56" s="1"/>
  <c r="P50" i="58"/>
  <c r="P104" i="58" s="1"/>
  <c r="P50" i="56"/>
  <c r="P104" i="56" s="1"/>
  <c r="P38" i="58"/>
  <c r="P92" i="58" s="1"/>
  <c r="P38" i="56"/>
  <c r="P92" i="56" s="1"/>
  <c r="P22" i="58"/>
  <c r="P76" i="58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8" i="57"/>
  <c r="X8" i="55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8" i="55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7" i="55"/>
  <c r="R111" i="55" s="1"/>
  <c r="R53" i="57"/>
  <c r="R107" i="57" s="1"/>
  <c r="R53" i="55"/>
  <c r="R107" i="55" s="1"/>
  <c r="R33" i="57"/>
  <c r="R87" i="57" s="1"/>
  <c r="R33" i="55"/>
  <c r="R87" i="55" s="1"/>
  <c r="R10" i="57"/>
  <c r="R64" i="57" s="1"/>
  <c r="R10" i="55"/>
  <c r="R64" i="55" s="1"/>
  <c r="R43" i="57"/>
  <c r="R97" i="57" s="1"/>
  <c r="R43" i="55"/>
  <c r="R97" i="55" s="1"/>
  <c r="R27" i="57"/>
  <c r="R81" i="57" s="1"/>
  <c r="R27" i="55"/>
  <c r="R81" i="55" s="1"/>
  <c r="R42" i="57"/>
  <c r="R96" i="57" s="1"/>
  <c r="R42" i="55"/>
  <c r="R96" i="55" s="1"/>
  <c r="R26" i="57"/>
  <c r="R80" i="57" s="1"/>
  <c r="R26" i="55"/>
  <c r="R80" i="55" s="1"/>
  <c r="R22" i="57"/>
  <c r="R76" i="57" s="1"/>
  <c r="R22" i="55"/>
  <c r="R76" i="55" s="1"/>
  <c r="R44" i="57"/>
  <c r="R98" i="57" s="1"/>
  <c r="R44" i="55"/>
  <c r="R98" i="55" s="1"/>
  <c r="R28" i="57"/>
  <c r="R82" i="57" s="1"/>
  <c r="R28" i="55"/>
  <c r="R82" i="55" s="1"/>
  <c r="R9" i="57"/>
  <c r="R63" i="57" s="1"/>
  <c r="R9" i="55"/>
  <c r="R63" i="55" s="1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47" i="56"/>
  <c r="E101" i="56" s="1"/>
  <c r="E30" i="58"/>
  <c r="E84" i="58" s="1"/>
  <c r="E30" i="56"/>
  <c r="E84" i="56" s="1"/>
  <c r="E17" i="58"/>
  <c r="E71" i="58" s="1"/>
  <c r="E17" i="56"/>
  <c r="E71" i="56" s="1"/>
  <c r="E19" i="58"/>
  <c r="E73" i="58" s="1"/>
  <c r="E19" i="56"/>
  <c r="E73" i="56" s="1"/>
  <c r="E27" i="58"/>
  <c r="E81" i="58" s="1"/>
  <c r="E27" i="56"/>
  <c r="E81" i="56" s="1"/>
  <c r="E48" i="58"/>
  <c r="E102" i="58" s="1"/>
  <c r="E48" i="56"/>
  <c r="E102" i="56" s="1"/>
  <c r="E53" i="58"/>
  <c r="E107" i="58" s="1"/>
  <c r="E53" i="56"/>
  <c r="E107" i="56" s="1"/>
  <c r="E26" i="58"/>
  <c r="E80" i="58" s="1"/>
  <c r="E26" i="56"/>
  <c r="E80" i="56" s="1"/>
  <c r="E55" i="58"/>
  <c r="E109" i="58" s="1"/>
  <c r="E55" i="56"/>
  <c r="E109" i="56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24" i="58"/>
  <c r="F78" i="58" s="1"/>
  <c r="F24" i="56"/>
  <c r="F78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2" i="56"/>
  <c r="F86" i="56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55" i="55"/>
  <c r="L109" i="55" s="1"/>
  <c r="L20" i="57"/>
  <c r="L74" i="57" s="1"/>
  <c r="L20" i="55"/>
  <c r="L74" i="55" s="1"/>
  <c r="L37" i="57"/>
  <c r="L91" i="57" s="1"/>
  <c r="L37" i="55"/>
  <c r="L91" i="55" s="1"/>
  <c r="L51" i="57"/>
  <c r="L105" i="57" s="1"/>
  <c r="L51" i="55"/>
  <c r="L105" i="55" s="1"/>
  <c r="L16" i="57"/>
  <c r="L70" i="57" s="1"/>
  <c r="L16" i="55"/>
  <c r="L70" i="55" s="1"/>
  <c r="L48" i="57"/>
  <c r="L102" i="57" s="1"/>
  <c r="L48" i="55"/>
  <c r="L102" i="55" s="1"/>
  <c r="L32" i="57"/>
  <c r="L86" i="57" s="1"/>
  <c r="L32" i="55"/>
  <c r="L86" i="55" s="1"/>
  <c r="L13" i="57"/>
  <c r="L67" i="57" s="1"/>
  <c r="L13" i="55"/>
  <c r="L67" i="55" s="1"/>
  <c r="L50" i="57"/>
  <c r="L104" i="57" s="1"/>
  <c r="L50" i="55"/>
  <c r="L104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52" i="55"/>
  <c r="M106" i="55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34" i="57"/>
  <c r="M88" i="57" s="1"/>
  <c r="M34" i="55"/>
  <c r="M88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17" i="57"/>
  <c r="M71" i="57" s="1"/>
  <c r="M17" i="55"/>
  <c r="M71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8" i="56"/>
  <c r="J8" i="58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30" i="55"/>
  <c r="F84" i="55" s="1"/>
  <c r="F30" i="57"/>
  <c r="F84" i="57" s="1"/>
  <c r="F50" i="55"/>
  <c r="F104" i="55" s="1"/>
  <c r="F50" i="57"/>
  <c r="F104" i="57" s="1"/>
  <c r="F52" i="57"/>
  <c r="F106" i="57" s="1"/>
  <c r="F52" i="55"/>
  <c r="F106" i="55" s="1"/>
  <c r="F54" i="57"/>
  <c r="F108" i="57" s="1"/>
  <c r="F54" i="55"/>
  <c r="F108" i="55" s="1"/>
  <c r="F57" i="57"/>
  <c r="F111" i="57" s="1"/>
  <c r="F57" i="55"/>
  <c r="F111" i="55" s="1"/>
  <c r="F51" i="57"/>
  <c r="F105" i="57" s="1"/>
  <c r="F51" i="55"/>
  <c r="F105" i="55" s="1"/>
  <c r="F44" i="57"/>
  <c r="F98" i="57" s="1"/>
  <c r="F44" i="55"/>
  <c r="F98" i="55" s="1"/>
  <c r="F20" i="57"/>
  <c r="F74" i="57" s="1"/>
  <c r="F20" i="55"/>
  <c r="F74" i="55" s="1"/>
  <c r="F14" i="57"/>
  <c r="F68" i="57" s="1"/>
  <c r="F14" i="55"/>
  <c r="F68" i="55" s="1"/>
  <c r="F36" i="57"/>
  <c r="F90" i="57" s="1"/>
  <c r="F36" i="55"/>
  <c r="F90" i="55" s="1"/>
  <c r="F12" i="57"/>
  <c r="F66" i="57" s="1"/>
  <c r="F12" i="55"/>
  <c r="F66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8" i="57"/>
  <c r="T62" i="57" s="1"/>
  <c r="T8" i="55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25" i="56"/>
  <c r="K79" i="56" s="1"/>
  <c r="K25" i="58"/>
  <c r="K79" i="58" s="1"/>
  <c r="K30" i="58"/>
  <c r="K84" i="58" s="1"/>
  <c r="K30" i="56"/>
  <c r="K84" i="56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9" i="56"/>
  <c r="I83" i="56" s="1"/>
  <c r="I26" i="58"/>
  <c r="I80" i="58" s="1"/>
  <c r="I26" i="56"/>
  <c r="I80" i="56" s="1"/>
  <c r="I25" i="58"/>
  <c r="I79" i="58" s="1"/>
  <c r="I25" i="56"/>
  <c r="I79" i="56" s="1"/>
  <c r="I12" i="58"/>
  <c r="I66" i="58" s="1"/>
  <c r="I12" i="56"/>
  <c r="I66" i="56" s="1"/>
  <c r="I43" i="58"/>
  <c r="I97" i="58" s="1"/>
  <c r="I43" i="56"/>
  <c r="I97" i="56" s="1"/>
  <c r="I8" i="56"/>
  <c r="I8" i="58"/>
  <c r="I31" i="58"/>
  <c r="I85" i="58" s="1"/>
  <c r="I31" i="56"/>
  <c r="I85" i="56" s="1"/>
  <c r="I24" i="58"/>
  <c r="I78" i="58" s="1"/>
  <c r="I24" i="56"/>
  <c r="I78" i="56" s="1"/>
  <c r="I14" i="56"/>
  <c r="I68" i="56" s="1"/>
  <c r="I14" i="58"/>
  <c r="I68" i="58" s="1"/>
  <c r="I52" i="56"/>
  <c r="I106" i="56" s="1"/>
  <c r="I52" i="58"/>
  <c r="I106" i="58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43" i="56"/>
  <c r="O97" i="56" s="1"/>
  <c r="O15" i="56"/>
  <c r="O69" i="56" s="1"/>
  <c r="O15" i="58"/>
  <c r="O69" i="58" s="1"/>
  <c r="O51" i="58"/>
  <c r="O105" i="58" s="1"/>
  <c r="O51" i="56"/>
  <c r="O105" i="56" s="1"/>
  <c r="O9" i="58"/>
  <c r="O63" i="58" s="1"/>
  <c r="O9" i="56"/>
  <c r="O63" i="56" s="1"/>
  <c r="O54" i="58"/>
  <c r="O108" i="58" s="1"/>
  <c r="O54" i="56"/>
  <c r="O108" i="56" s="1"/>
  <c r="O22" i="58"/>
  <c r="O76" i="58" s="1"/>
  <c r="O22" i="56"/>
  <c r="O76" i="56" s="1"/>
  <c r="O37" i="58"/>
  <c r="O91" i="58" s="1"/>
  <c r="O37" i="56"/>
  <c r="O91" i="56" s="1"/>
  <c r="O50" i="58"/>
  <c r="O104" i="58" s="1"/>
  <c r="O50" i="56"/>
  <c r="O104" i="56" s="1"/>
  <c r="O18" i="58"/>
  <c r="O72" i="58" s="1"/>
  <c r="O18" i="56"/>
  <c r="O72" i="56" s="1"/>
  <c r="O48" i="58"/>
  <c r="O102" i="58" s="1"/>
  <c r="O48" i="56"/>
  <c r="O102" i="56" s="1"/>
  <c r="O32" i="58"/>
  <c r="O86" i="58" s="1"/>
  <c r="O32" i="56"/>
  <c r="O86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8" i="57"/>
  <c r="J8" i="55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8" i="57"/>
  <c r="I8" i="55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40" i="56"/>
  <c r="L94" i="56" s="1"/>
  <c r="L52" i="58"/>
  <c r="L106" i="58" s="1"/>
  <c r="L52" i="56"/>
  <c r="L106" i="56" s="1"/>
  <c r="L56" i="56"/>
  <c r="L110" i="56" s="1"/>
  <c r="L56" i="58"/>
  <c r="L110" i="58" s="1"/>
  <c r="L16" i="58"/>
  <c r="L70" i="58" s="1"/>
  <c r="L16" i="56"/>
  <c r="L70" i="56" s="1"/>
  <c r="L13" i="58"/>
  <c r="L67" i="58" s="1"/>
  <c r="L13" i="56"/>
  <c r="L67" i="56" s="1"/>
  <c r="L25" i="56"/>
  <c r="L79" i="56" s="1"/>
  <c r="L25" i="58"/>
  <c r="L79" i="58" s="1"/>
  <c r="L12" i="56"/>
  <c r="L66" i="56" s="1"/>
  <c r="L12" i="58"/>
  <c r="L66" i="58" s="1"/>
  <c r="L14" i="58"/>
  <c r="L68" i="58" s="1"/>
  <c r="L14" i="56"/>
  <c r="L68" i="56" s="1"/>
  <c r="L39" i="58"/>
  <c r="L93" i="58" s="1"/>
  <c r="L39" i="56"/>
  <c r="L93" i="56" s="1"/>
  <c r="L18" i="58"/>
  <c r="L72" i="58" s="1"/>
  <c r="L18" i="56"/>
  <c r="L72" i="56" s="1"/>
  <c r="L11" i="58"/>
  <c r="L65" i="58" s="1"/>
  <c r="L11" i="56"/>
  <c r="L65" i="56" s="1"/>
  <c r="L31" i="58"/>
  <c r="L85" i="58" s="1"/>
  <c r="L31" i="56"/>
  <c r="L85" i="56" s="1"/>
  <c r="L15" i="58"/>
  <c r="L69" i="58" s="1"/>
  <c r="L15" i="56"/>
  <c r="L69" i="56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47" i="56"/>
  <c r="P101" i="56" s="1"/>
  <c r="P51" i="58"/>
  <c r="P105" i="58" s="1"/>
  <c r="P51" i="56"/>
  <c r="P105" i="56" s="1"/>
  <c r="P20" i="58"/>
  <c r="P74" i="58" s="1"/>
  <c r="P20" i="56"/>
  <c r="P74" i="56" s="1"/>
  <c r="P28" i="58"/>
  <c r="P82" i="58" s="1"/>
  <c r="P28" i="56"/>
  <c r="P82" i="56" s="1"/>
  <c r="P45" i="58"/>
  <c r="P99" i="58" s="1"/>
  <c r="P45" i="56"/>
  <c r="P99" i="56" s="1"/>
  <c r="P48" i="58"/>
  <c r="P102" i="58" s="1"/>
  <c r="P48" i="56"/>
  <c r="P102" i="56" s="1"/>
  <c r="P16" i="58"/>
  <c r="P70" i="58" s="1"/>
  <c r="P16" i="56"/>
  <c r="P70" i="56" s="1"/>
  <c r="P46" i="58"/>
  <c r="P100" i="58" s="1"/>
  <c r="P46" i="56"/>
  <c r="P100" i="56" s="1"/>
  <c r="P34" i="58"/>
  <c r="P88" i="58" s="1"/>
  <c r="P34" i="56"/>
  <c r="P88" i="56" s="1"/>
  <c r="P18" i="58"/>
  <c r="P72" i="58" s="1"/>
  <c r="P18" i="56"/>
  <c r="P72" i="56" s="1"/>
  <c r="P29" i="58"/>
  <c r="P83" i="58" s="1"/>
  <c r="P29" i="56"/>
  <c r="P83" i="56" s="1"/>
  <c r="P13" i="58"/>
  <c r="P67" i="58" s="1"/>
  <c r="P13" i="56"/>
  <c r="P67" i="56" s="1"/>
  <c r="AJ37" i="40"/>
  <c r="AN36" i="40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8" i="57"/>
  <c r="K8" i="55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8" i="57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41" i="57"/>
  <c r="R95" i="57" s="1"/>
  <c r="R41" i="55"/>
  <c r="R95" i="55" s="1"/>
  <c r="R37" i="57"/>
  <c r="R91" i="57" s="1"/>
  <c r="R37" i="55"/>
  <c r="R91" i="55" s="1"/>
  <c r="R14" i="57"/>
  <c r="R68" i="57" s="1"/>
  <c r="R14" i="55"/>
  <c r="R68" i="55" s="1"/>
  <c r="R55" i="57"/>
  <c r="R109" i="57" s="1"/>
  <c r="R55" i="55"/>
  <c r="R109" i="55" s="1"/>
  <c r="R39" i="57"/>
  <c r="R93" i="57" s="1"/>
  <c r="R39" i="55"/>
  <c r="R93" i="55" s="1"/>
  <c r="R20" i="57"/>
  <c r="R74" i="57" s="1"/>
  <c r="R20" i="55"/>
  <c r="R74" i="55" s="1"/>
  <c r="R54" i="57"/>
  <c r="R108" i="57" s="1"/>
  <c r="R54" i="55"/>
  <c r="R108" i="55" s="1"/>
  <c r="R38" i="57"/>
  <c r="R92" i="57" s="1"/>
  <c r="R38" i="55"/>
  <c r="R92" i="55" s="1"/>
  <c r="R19" i="57"/>
  <c r="R73" i="57" s="1"/>
  <c r="R19" i="55"/>
  <c r="R73" i="55" s="1"/>
  <c r="R56" i="57"/>
  <c r="R110" i="57" s="1"/>
  <c r="R56" i="55"/>
  <c r="R110" i="55" s="1"/>
  <c r="R40" i="57"/>
  <c r="R94" i="57" s="1"/>
  <c r="R40" i="55"/>
  <c r="R94" i="55" s="1"/>
  <c r="R21" i="57"/>
  <c r="R75" i="57" s="1"/>
  <c r="R21" i="55"/>
  <c r="R75" i="55" s="1"/>
  <c r="R23" i="57"/>
  <c r="R77" i="57" s="1"/>
  <c r="R23" i="55"/>
  <c r="R77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31" i="56"/>
  <c r="E85" i="56" s="1"/>
  <c r="E14" i="58"/>
  <c r="E68" i="58" s="1"/>
  <c r="E14" i="56"/>
  <c r="E68" i="56" s="1"/>
  <c r="E52" i="58"/>
  <c r="E106" i="58" s="1"/>
  <c r="E52" i="56"/>
  <c r="E106" i="56" s="1"/>
  <c r="E18" i="58"/>
  <c r="E72" i="58" s="1"/>
  <c r="E18" i="56"/>
  <c r="E72" i="56" s="1"/>
  <c r="E42" i="58"/>
  <c r="E96" i="58" s="1"/>
  <c r="E42" i="56"/>
  <c r="E96" i="56" s="1"/>
  <c r="E32" i="58"/>
  <c r="E86" i="58" s="1"/>
  <c r="E32" i="56"/>
  <c r="E86" i="56" s="1"/>
  <c r="E56" i="56"/>
  <c r="E110" i="56" s="1"/>
  <c r="E56" i="58"/>
  <c r="E110" i="58" s="1"/>
  <c r="E45" i="56"/>
  <c r="E99" i="56" s="1"/>
  <c r="E45" i="58"/>
  <c r="E99" i="58" s="1"/>
  <c r="E39" i="58"/>
  <c r="E93" i="58" s="1"/>
  <c r="E39" i="56"/>
  <c r="E93" i="56" s="1"/>
  <c r="E22" i="58"/>
  <c r="E76" i="58" s="1"/>
  <c r="E22" i="56"/>
  <c r="E76" i="56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9" i="56"/>
  <c r="F63" i="56" s="1"/>
  <c r="F9" i="58"/>
  <c r="F63" i="58" s="1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57" i="55"/>
  <c r="L111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8" i="57"/>
  <c r="L8" i="55"/>
  <c r="L44" i="57"/>
  <c r="L98" i="57" s="1"/>
  <c r="L44" i="55"/>
  <c r="L98" i="55" s="1"/>
  <c r="L28" i="57"/>
  <c r="L82" i="57" s="1"/>
  <c r="L28" i="55"/>
  <c r="L82" i="55" s="1"/>
  <c r="L9" i="57"/>
  <c r="L63" i="57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8" i="57"/>
  <c r="Q62" i="57" s="1"/>
  <c r="Q8" i="55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7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9" i="57"/>
  <c r="N63" i="57" s="1"/>
  <c r="N9" i="55"/>
  <c r="N63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1" i="57"/>
  <c r="F65" i="57" s="1"/>
  <c r="F11" i="55"/>
  <c r="F65" i="55" s="1"/>
  <c r="F15" i="57"/>
  <c r="F69" i="57" s="1"/>
  <c r="F15" i="55"/>
  <c r="F69" i="55" s="1"/>
  <c r="F42" i="57"/>
  <c r="F96" i="57" s="1"/>
  <c r="F42" i="55"/>
  <c r="F96" i="55" s="1"/>
  <c r="F38" i="57"/>
  <c r="F92" i="57" s="1"/>
  <c r="F38" i="55"/>
  <c r="F92" i="55" s="1"/>
  <c r="F56" i="57"/>
  <c r="F110" i="57" s="1"/>
  <c r="F56" i="55"/>
  <c r="F110" i="55" s="1"/>
  <c r="F49" i="57"/>
  <c r="F103" i="57" s="1"/>
  <c r="F49" i="55"/>
  <c r="F103" i="55" s="1"/>
  <c r="F39" i="57"/>
  <c r="F93" i="57" s="1"/>
  <c r="F39" i="55"/>
  <c r="F93" i="55" s="1"/>
  <c r="F16" i="57"/>
  <c r="F70" i="57" s="1"/>
  <c r="F16" i="55"/>
  <c r="F70" i="55" s="1"/>
  <c r="F55" i="57"/>
  <c r="F109" i="57" s="1"/>
  <c r="F55" i="55"/>
  <c r="F109" i="55" s="1"/>
  <c r="F31" i="57"/>
  <c r="F85" i="57" s="1"/>
  <c r="F31" i="55"/>
  <c r="F85" i="55" s="1"/>
  <c r="F8" i="57"/>
  <c r="F8" i="55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3" i="56"/>
  <c r="K77" i="56" s="1"/>
  <c r="K23" i="58"/>
  <c r="K77" i="58" s="1"/>
  <c r="K28" i="58"/>
  <c r="K82" i="58" s="1"/>
  <c r="K28" i="56"/>
  <c r="K82" i="56" s="1"/>
  <c r="K11" i="58"/>
  <c r="K65" i="58" s="1"/>
  <c r="K11" i="56"/>
  <c r="K65" i="56" s="1"/>
  <c r="K37" i="58"/>
  <c r="K91" i="58" s="1"/>
  <c r="K37" i="56"/>
  <c r="K91" i="56" s="1"/>
  <c r="K24" i="58"/>
  <c r="K78" i="58" s="1"/>
  <c r="K24" i="56"/>
  <c r="K78" i="56" s="1"/>
  <c r="K44" i="58"/>
  <c r="K98" i="58" s="1"/>
  <c r="K44" i="56"/>
  <c r="K98" i="56" s="1"/>
  <c r="K33" i="56"/>
  <c r="K87" i="56" s="1"/>
  <c r="K33" i="58"/>
  <c r="K87" i="58" s="1"/>
  <c r="K9" i="56"/>
  <c r="K63" i="56" s="1"/>
  <c r="K9" i="58"/>
  <c r="K63" i="58" s="1"/>
  <c r="K19" i="58"/>
  <c r="K73" i="58" s="1"/>
  <c r="K19" i="56"/>
  <c r="K73" i="56" s="1"/>
  <c r="K15" i="56"/>
  <c r="K69" i="56" s="1"/>
  <c r="K15" i="58"/>
  <c r="K69" i="58" s="1"/>
  <c r="K46" i="58"/>
  <c r="K100" i="58" s="1"/>
  <c r="K46" i="56"/>
  <c r="K100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46" i="56"/>
  <c r="I100" i="56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49" i="58"/>
  <c r="O103" i="58" s="1"/>
  <c r="O49" i="56"/>
  <c r="O103" i="56" s="1"/>
  <c r="O33" i="58"/>
  <c r="O87" i="58" s="1"/>
  <c r="O33" i="56"/>
  <c r="O87" i="56" s="1"/>
  <c r="O46" i="58"/>
  <c r="O100" i="58" s="1"/>
  <c r="O46" i="56"/>
  <c r="O100" i="56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10" i="58"/>
  <c r="O64" i="58" s="1"/>
  <c r="O10" i="56"/>
  <c r="O64" i="56" s="1"/>
  <c r="O44" i="58"/>
  <c r="O98" i="58" s="1"/>
  <c r="O44" i="56"/>
  <c r="O98" i="56" s="1"/>
  <c r="O28" i="58"/>
  <c r="O82" i="58" s="1"/>
  <c r="O28" i="56"/>
  <c r="O82" i="56" s="1"/>
  <c r="O12" i="58"/>
  <c r="O66" i="58" s="1"/>
  <c r="O12" i="56"/>
  <c r="O66" i="56" s="1"/>
  <c r="AN48" i="40"/>
  <c r="AJ49" i="40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6" i="56"/>
  <c r="L90" i="56" s="1"/>
  <c r="L8" i="58"/>
  <c r="L8" i="56"/>
  <c r="L21" i="58"/>
  <c r="L75" i="58" s="1"/>
  <c r="L21" i="56"/>
  <c r="L75" i="56" s="1"/>
  <c r="L32" i="58"/>
  <c r="L86" i="58" s="1"/>
  <c r="L32" i="56"/>
  <c r="L86" i="56" s="1"/>
  <c r="L9" i="56"/>
  <c r="L63" i="56" s="1"/>
  <c r="L9" i="58"/>
  <c r="L63" i="58" s="1"/>
  <c r="L46" i="58"/>
  <c r="L100" i="58" s="1"/>
  <c r="L46" i="56"/>
  <c r="L100" i="56" s="1"/>
  <c r="L10" i="58"/>
  <c r="L64" i="58" s="1"/>
  <c r="L10" i="56"/>
  <c r="L64" i="56" s="1"/>
  <c r="L30" i="58"/>
  <c r="L84" i="58" s="1"/>
  <c r="L30" i="56"/>
  <c r="L84" i="56" s="1"/>
  <c r="L43" i="58"/>
  <c r="L97" i="58" s="1"/>
  <c r="L43" i="56"/>
  <c r="L97" i="56" s="1"/>
  <c r="L55" i="58"/>
  <c r="L109" i="58" s="1"/>
  <c r="L55" i="56"/>
  <c r="L109" i="56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0" i="56"/>
  <c r="P94" i="56" s="1"/>
  <c r="P44" i="58"/>
  <c r="P98" i="58" s="1"/>
  <c r="P44" i="56"/>
  <c r="P98" i="56" s="1"/>
  <c r="P8" i="58"/>
  <c r="P8" i="56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7"/>
  <c r="G63" i="57" s="1"/>
  <c r="G9" i="55"/>
  <c r="G63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7"/>
  <c r="R72" i="57" s="1"/>
  <c r="R18" i="55"/>
  <c r="R72" i="55" s="1"/>
  <c r="R45" i="57"/>
  <c r="R99" i="57" s="1"/>
  <c r="R45" i="55"/>
  <c r="R99" i="55" s="1"/>
  <c r="R51" i="57"/>
  <c r="R105" i="57" s="1"/>
  <c r="R51" i="55"/>
  <c r="R105" i="55" s="1"/>
  <c r="R35" i="57"/>
  <c r="R89" i="57" s="1"/>
  <c r="R35" i="55"/>
  <c r="R89" i="55" s="1"/>
  <c r="R16" i="57"/>
  <c r="R70" i="57" s="1"/>
  <c r="R16" i="55"/>
  <c r="R70" i="55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7"/>
  <c r="R106" i="57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8"/>
  <c r="E69" i="58" s="1"/>
  <c r="E15" i="56"/>
  <c r="E69" i="56" s="1"/>
  <c r="E49" i="58"/>
  <c r="E103" i="58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10" i="56"/>
  <c r="E64" i="56" s="1"/>
  <c r="E51" i="58"/>
  <c r="E105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6"/>
  <c r="E111" i="56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8" i="58"/>
  <c r="F8" i="56"/>
  <c r="F48" i="58"/>
  <c r="F102" i="58" s="1"/>
  <c r="F48" i="56"/>
  <c r="F102" i="56" s="1"/>
  <c r="F53" i="58"/>
  <c r="F107" i="58" s="1"/>
  <c r="F53" i="56"/>
  <c r="F107" i="56" s="1"/>
  <c r="F45" i="58"/>
  <c r="F99" i="58" s="1"/>
  <c r="F45" i="56"/>
  <c r="F99" i="56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18" i="55"/>
  <c r="L72" i="55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63" i="57" s="1"/>
  <c r="M9" i="55"/>
  <c r="M63" i="55" s="1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8" i="57"/>
  <c r="N8" i="55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34" i="55"/>
  <c r="F88" i="55" s="1"/>
  <c r="F34" i="57"/>
  <c r="F88" i="57" s="1"/>
  <c r="F13" i="57"/>
  <c r="F67" i="57" s="1"/>
  <c r="F13" i="55"/>
  <c r="F67" i="55" s="1"/>
  <c r="F40" i="57"/>
  <c r="F94" i="57" s="1"/>
  <c r="F40" i="55"/>
  <c r="F94" i="55" s="1"/>
  <c r="F22" i="57"/>
  <c r="F76" i="57" s="1"/>
  <c r="F22" i="55"/>
  <c r="F76" i="55" s="1"/>
  <c r="F19" i="57"/>
  <c r="F73" i="57" s="1"/>
  <c r="F19" i="55"/>
  <c r="F73" i="55" s="1"/>
  <c r="F48" i="57"/>
  <c r="F102" i="57" s="1"/>
  <c r="F48" i="55"/>
  <c r="F102" i="55" s="1"/>
  <c r="F37" i="57"/>
  <c r="F91" i="57" s="1"/>
  <c r="F37" i="55"/>
  <c r="F91" i="55" s="1"/>
  <c r="F35" i="57"/>
  <c r="F89" i="57" s="1"/>
  <c r="F35" i="55"/>
  <c r="F89" i="55" s="1"/>
  <c r="F9" i="57"/>
  <c r="F63" i="57" s="1"/>
  <c r="F9" i="55"/>
  <c r="F63" i="55" s="1"/>
  <c r="F45" i="57"/>
  <c r="F99" i="57" s="1"/>
  <c r="F45" i="55"/>
  <c r="F99" i="55" s="1"/>
  <c r="F27" i="57"/>
  <c r="F81" i="57" s="1"/>
  <c r="F27" i="55"/>
  <c r="F81" i="55" s="1"/>
  <c r="F41" i="57"/>
  <c r="F95" i="57" s="1"/>
  <c r="F41" i="55"/>
  <c r="F95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64" i="56" s="1"/>
  <c r="K10" i="58"/>
  <c r="K64" i="58" s="1"/>
  <c r="K45" i="58"/>
  <c r="K99" i="58" s="1"/>
  <c r="K45" i="56"/>
  <c r="K99" i="56" s="1"/>
  <c r="K32" i="58"/>
  <c r="K86" i="58" s="1"/>
  <c r="K32" i="56"/>
  <c r="K86" i="56" s="1"/>
  <c r="I11" i="58"/>
  <c r="I65" i="58" s="1"/>
  <c r="I11" i="56"/>
  <c r="I65" i="56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13" i="56"/>
  <c r="I67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50" i="58"/>
  <c r="I104" i="58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I15" i="56"/>
  <c r="I69" i="56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64" i="58" s="1"/>
  <c r="P10" i="56"/>
  <c r="P64" i="56" s="1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E21" i="40"/>
  <c r="AF21" i="40" s="1"/>
  <c r="AD21" i="40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J43" i="40"/>
  <c r="AN42" i="40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E13" i="40"/>
  <c r="AF13" i="40" s="1"/>
  <c r="AD13" i="40"/>
  <c r="AE42" i="37"/>
  <c r="AF42" i="37" s="1"/>
  <c r="AD42" i="37"/>
  <c r="AD8" i="37"/>
  <c r="AE8" i="37" s="1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AJ6" i="40" l="1"/>
  <c r="AN5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6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5" i="40"/>
  <c r="AR20" i="40"/>
  <c r="AR51" i="40"/>
  <c r="AR13" i="40"/>
  <c r="R8" i="55"/>
  <c r="F21" i="55"/>
  <c r="F75" i="55" s="1"/>
  <c r="AQ121" i="55"/>
  <c r="U121" i="55"/>
  <c r="BP121" i="57"/>
  <c r="BU121" i="55"/>
  <c r="AG121" i="55"/>
  <c r="AD121" i="57"/>
  <c r="BQ121" i="55"/>
  <c r="BK121" i="57"/>
  <c r="AJ121" i="55"/>
  <c r="BO121" i="55"/>
  <c r="AU121" i="57"/>
  <c r="AO121" i="57"/>
  <c r="BD121" i="57"/>
  <c r="BC121" i="55"/>
  <c r="BM121" i="55"/>
  <c r="AD121" i="55"/>
  <c r="AV121" i="57"/>
  <c r="AP121" i="57"/>
  <c r="O121" i="57"/>
  <c r="BO121" i="57"/>
  <c r="BV121" i="57"/>
  <c r="AU121" i="55"/>
  <c r="AO121" i="55"/>
  <c r="BD121" i="55"/>
  <c r="BS121" i="55"/>
  <c r="AE121" i="57"/>
  <c r="AL121" i="57"/>
  <c r="AV121" i="55"/>
  <c r="AP121" i="55"/>
  <c r="O121" i="55"/>
  <c r="AT121" i="57"/>
  <c r="BF121" i="57"/>
  <c r="AH121" i="57"/>
  <c r="BJ121" i="57"/>
  <c r="AF121" i="57"/>
  <c r="AR121" i="55"/>
  <c r="BN121" i="57"/>
  <c r="AK121" i="57"/>
  <c r="BR121" i="55"/>
  <c r="AT121" i="55"/>
  <c r="BF121" i="55"/>
  <c r="AH121" i="55"/>
  <c r="BJ121" i="55"/>
  <c r="BT121" i="57"/>
  <c r="AF121" i="55"/>
  <c r="AM121" i="57"/>
  <c r="BG121" i="57"/>
  <c r="BN121" i="55"/>
  <c r="BR121" i="57"/>
  <c r="AI121" i="57"/>
  <c r="R121" i="57"/>
  <c r="BE121" i="57"/>
  <c r="M121" i="57"/>
  <c r="AN121" i="57"/>
  <c r="AM121" i="55"/>
  <c r="BG121" i="55"/>
  <c r="AS121" i="57"/>
  <c r="X121" i="57"/>
  <c r="AW121" i="57"/>
  <c r="BL121" i="57"/>
  <c r="AI121" i="55"/>
  <c r="R121" i="55"/>
  <c r="BE121" i="55"/>
  <c r="M121" i="55"/>
  <c r="AN121" i="55"/>
  <c r="AR121" i="57"/>
  <c r="AS121" i="55"/>
  <c r="X121" i="55"/>
  <c r="AW121" i="55"/>
  <c r="AQ121" i="57"/>
  <c r="U121" i="57"/>
  <c r="BU121" i="57"/>
  <c r="AG121" i="57"/>
  <c r="BI121" i="57"/>
  <c r="BS121" i="57"/>
  <c r="AE121" i="55"/>
  <c r="AL121" i="55"/>
  <c r="BK121" i="55"/>
  <c r="AJ121" i="57"/>
  <c r="BI121" i="55"/>
  <c r="BC121" i="57"/>
  <c r="BM121" i="57"/>
  <c r="BV121" i="55"/>
  <c r="BT121" i="55"/>
  <c r="BH121" i="57"/>
  <c r="AK121" i="55"/>
  <c r="BL121" i="55"/>
  <c r="BH121" i="55"/>
  <c r="BP121" i="55"/>
  <c r="BQ121" i="57"/>
  <c r="C4" i="16"/>
  <c r="B8" i="52"/>
  <c r="AA8" i="52" s="1"/>
  <c r="B8" i="58"/>
  <c r="A4" i="16"/>
  <c r="D4" i="16"/>
  <c r="B8" i="56"/>
  <c r="D4" i="35"/>
  <c r="C3" i="26"/>
  <c r="O4" i="16"/>
  <c r="D53" i="16"/>
  <c r="B57" i="52"/>
  <c r="AA57" i="52" s="1"/>
  <c r="B57" i="58"/>
  <c r="A53" i="16"/>
  <c r="C52" i="26"/>
  <c r="B57" i="56"/>
  <c r="D53" i="35"/>
  <c r="C53" i="16"/>
  <c r="O53" i="16"/>
  <c r="O203" i="16"/>
  <c r="C202" i="26"/>
  <c r="A203" i="16"/>
  <c r="C203" i="16"/>
  <c r="D203" i="35"/>
  <c r="D203" i="16"/>
  <c r="D49" i="16"/>
  <c r="A49" i="16"/>
  <c r="C48" i="26"/>
  <c r="B53" i="56"/>
  <c r="D49" i="35"/>
  <c r="B53" i="58"/>
  <c r="O49" i="16"/>
  <c r="C49" i="16"/>
  <c r="B53" i="52"/>
  <c r="AA53" i="52" s="1"/>
  <c r="C105" i="26"/>
  <c r="A106" i="16"/>
  <c r="C106" i="16"/>
  <c r="D106" i="35"/>
  <c r="D106" i="16"/>
  <c r="O106" i="16"/>
  <c r="C155" i="16"/>
  <c r="D155" i="35"/>
  <c r="D155" i="16"/>
  <c r="O155" i="16"/>
  <c r="C154" i="26"/>
  <c r="A155" i="16"/>
  <c r="D15" i="16"/>
  <c r="O15" i="16"/>
  <c r="C15" i="16"/>
  <c r="B19" i="52"/>
  <c r="AA19" i="52" s="1"/>
  <c r="B19" i="58"/>
  <c r="A15" i="16"/>
  <c r="C14" i="26"/>
  <c r="B19" i="56"/>
  <c r="D15" i="35"/>
  <c r="C76" i="16"/>
  <c r="D76" i="16"/>
  <c r="C75" i="26"/>
  <c r="A76" i="16"/>
  <c r="O76" i="16"/>
  <c r="D76" i="35"/>
  <c r="D134" i="16"/>
  <c r="O134" i="16"/>
  <c r="C133" i="26"/>
  <c r="A134" i="16"/>
  <c r="C134" i="16"/>
  <c r="D134" i="35"/>
  <c r="O191" i="16"/>
  <c r="C191" i="16"/>
  <c r="C190" i="26"/>
  <c r="A191" i="16"/>
  <c r="D191" i="16"/>
  <c r="D191" i="35"/>
  <c r="O63" i="16"/>
  <c r="C63" i="16"/>
  <c r="C62" i="26"/>
  <c r="A63" i="16"/>
  <c r="D63" i="16"/>
  <c r="D63" i="35"/>
  <c r="D80" i="16"/>
  <c r="O80" i="16"/>
  <c r="C79" i="26"/>
  <c r="A80" i="16"/>
  <c r="C80" i="16"/>
  <c r="D80" i="35"/>
  <c r="B21" i="58"/>
  <c r="A17" i="16"/>
  <c r="D17" i="16"/>
  <c r="B21" i="56"/>
  <c r="D17" i="35"/>
  <c r="C16" i="26"/>
  <c r="O17" i="16"/>
  <c r="C17" i="16"/>
  <c r="B21" i="52"/>
  <c r="AA21" i="52" s="1"/>
  <c r="C183" i="26"/>
  <c r="A184" i="16"/>
  <c r="C184" i="16"/>
  <c r="D184" i="35"/>
  <c r="D184" i="16"/>
  <c r="O184" i="16"/>
  <c r="C60" i="26"/>
  <c r="A61" i="16"/>
  <c r="C61" i="16"/>
  <c r="D61" i="35"/>
  <c r="D61" i="16"/>
  <c r="O61" i="16"/>
  <c r="C80" i="26"/>
  <c r="A81" i="16"/>
  <c r="C81" i="16"/>
  <c r="D81" i="35"/>
  <c r="D81" i="16"/>
  <c r="O81" i="16"/>
  <c r="C193" i="26"/>
  <c r="A194" i="16"/>
  <c r="C194" i="16"/>
  <c r="D194" i="35"/>
  <c r="D194" i="16"/>
  <c r="O194" i="16"/>
  <c r="C65" i="26"/>
  <c r="A66" i="16"/>
  <c r="C66" i="16"/>
  <c r="D66" i="35"/>
  <c r="D66" i="16"/>
  <c r="O66" i="16"/>
  <c r="C114" i="26"/>
  <c r="A115" i="16"/>
  <c r="C115" i="16"/>
  <c r="D115" i="35"/>
  <c r="D115" i="16"/>
  <c r="O115" i="16"/>
  <c r="O164" i="16"/>
  <c r="D164" i="35"/>
  <c r="C164" i="16"/>
  <c r="D164" i="16"/>
  <c r="C163" i="26"/>
  <c r="A164" i="16"/>
  <c r="B40" i="58"/>
  <c r="O36" i="16"/>
  <c r="D36" i="16"/>
  <c r="B40" i="52"/>
  <c r="AA40" i="52" s="1"/>
  <c r="C36" i="16"/>
  <c r="A36" i="16"/>
  <c r="C35" i="26"/>
  <c r="B40" i="56"/>
  <c r="D36" i="35"/>
  <c r="D94" i="16"/>
  <c r="O94" i="16"/>
  <c r="C93" i="26"/>
  <c r="A94" i="16"/>
  <c r="C94" i="16"/>
  <c r="D94" i="35"/>
  <c r="C151" i="16"/>
  <c r="C150" i="26"/>
  <c r="A151" i="16"/>
  <c r="D151" i="16"/>
  <c r="D151" i="35"/>
  <c r="O151" i="16"/>
  <c r="C11" i="16"/>
  <c r="A11" i="16"/>
  <c r="C10" i="26"/>
  <c r="B15" i="56"/>
  <c r="D11" i="35"/>
  <c r="D11" i="16"/>
  <c r="O11" i="16"/>
  <c r="B15" i="58"/>
  <c r="B15" i="52"/>
  <c r="AA15" i="52" s="1"/>
  <c r="C39" i="26"/>
  <c r="B44" i="56"/>
  <c r="D40" i="35"/>
  <c r="C40" i="16"/>
  <c r="O40" i="16"/>
  <c r="D40" i="16"/>
  <c r="B44" i="52"/>
  <c r="AA44" i="52" s="1"/>
  <c r="B44" i="58"/>
  <c r="A40" i="16"/>
  <c r="B10" i="58"/>
  <c r="C6" i="16"/>
  <c r="D6" i="16"/>
  <c r="C5" i="26"/>
  <c r="B10" i="52"/>
  <c r="AA10" i="52" s="1"/>
  <c r="A6" i="16"/>
  <c r="B10" i="56"/>
  <c r="D6" i="35"/>
  <c r="O6" i="16"/>
  <c r="D129" i="16"/>
  <c r="O129" i="16"/>
  <c r="C128" i="26"/>
  <c r="A129" i="16"/>
  <c r="C129" i="16"/>
  <c r="D129" i="35"/>
  <c r="D109" i="16"/>
  <c r="O109" i="16"/>
  <c r="C108" i="26"/>
  <c r="A109" i="16"/>
  <c r="C109" i="16"/>
  <c r="D109" i="35"/>
  <c r="D65" i="16"/>
  <c r="O65" i="16"/>
  <c r="C64" i="26"/>
  <c r="A65" i="16"/>
  <c r="C65" i="16"/>
  <c r="D65" i="35"/>
  <c r="D122" i="16"/>
  <c r="O122" i="16"/>
  <c r="C121" i="26"/>
  <c r="A122" i="16"/>
  <c r="C122" i="16"/>
  <c r="D122" i="35"/>
  <c r="D171" i="16"/>
  <c r="O171" i="16"/>
  <c r="C170" i="26"/>
  <c r="A171" i="16"/>
  <c r="C171" i="16"/>
  <c r="D171" i="35"/>
  <c r="C43" i="16"/>
  <c r="B47" i="52"/>
  <c r="AA47" i="52" s="1"/>
  <c r="D43" i="16"/>
  <c r="A43" i="16"/>
  <c r="C42" i="26"/>
  <c r="B47" i="56"/>
  <c r="D43" i="35"/>
  <c r="B47" i="58"/>
  <c r="O43" i="16"/>
  <c r="D92" i="16"/>
  <c r="C91" i="26"/>
  <c r="A92" i="16"/>
  <c r="O92" i="16"/>
  <c r="D92" i="35"/>
  <c r="C92" i="16"/>
  <c r="C149" i="26"/>
  <c r="A150" i="16"/>
  <c r="C150" i="16"/>
  <c r="D150" i="35"/>
  <c r="D150" i="16"/>
  <c r="O150" i="16"/>
  <c r="C9" i="26"/>
  <c r="B14" i="56"/>
  <c r="D10" i="35"/>
  <c r="D10" i="16"/>
  <c r="O10" i="16"/>
  <c r="C10" i="16"/>
  <c r="B14" i="52"/>
  <c r="AA14" i="52" s="1"/>
  <c r="B14" i="58"/>
  <c r="A10" i="16"/>
  <c r="D79" i="16"/>
  <c r="D79" i="35"/>
  <c r="O79" i="16"/>
  <c r="C79" i="16"/>
  <c r="C78" i="26"/>
  <c r="A79" i="16"/>
  <c r="C96" i="16"/>
  <c r="D96" i="35"/>
  <c r="D96" i="16"/>
  <c r="O96" i="16"/>
  <c r="C95" i="26"/>
  <c r="A96" i="16"/>
  <c r="D20" i="16"/>
  <c r="B24" i="56"/>
  <c r="D20" i="35"/>
  <c r="C19" i="26"/>
  <c r="O20" i="16"/>
  <c r="A20" i="16"/>
  <c r="C20" i="16"/>
  <c r="B24" i="52"/>
  <c r="AA24" i="52" s="1"/>
  <c r="B24" i="58"/>
  <c r="C44" i="26"/>
  <c r="B49" i="56"/>
  <c r="D45" i="35"/>
  <c r="C45" i="16"/>
  <c r="D45" i="16"/>
  <c r="O45" i="16"/>
  <c r="A45" i="16"/>
  <c r="B49" i="58"/>
  <c r="B49" i="52"/>
  <c r="AA49" i="52" s="1"/>
  <c r="C69" i="16"/>
  <c r="D69" i="35"/>
  <c r="C68" i="26"/>
  <c r="D69" i="16"/>
  <c r="A69" i="16"/>
  <c r="O69" i="16"/>
  <c r="C85" i="16"/>
  <c r="D85" i="35"/>
  <c r="C84" i="26"/>
  <c r="D85" i="16"/>
  <c r="A85" i="16"/>
  <c r="O85" i="16"/>
  <c r="D146" i="16"/>
  <c r="C146" i="16"/>
  <c r="O146" i="16"/>
  <c r="C145" i="26"/>
  <c r="A146" i="16"/>
  <c r="D146" i="35"/>
  <c r="D195" i="16"/>
  <c r="D195" i="35"/>
  <c r="O195" i="16"/>
  <c r="C194" i="26"/>
  <c r="A195" i="16"/>
  <c r="C195" i="16"/>
  <c r="D67" i="16"/>
  <c r="D67" i="35"/>
  <c r="O67" i="16"/>
  <c r="C66" i="26"/>
  <c r="A67" i="16"/>
  <c r="C67" i="16"/>
  <c r="C116" i="16"/>
  <c r="D116" i="16"/>
  <c r="O116" i="16"/>
  <c r="C115" i="26"/>
  <c r="A116" i="16"/>
  <c r="D116" i="35"/>
  <c r="O174" i="16"/>
  <c r="C173" i="26"/>
  <c r="A174" i="16"/>
  <c r="C174" i="16"/>
  <c r="D174" i="35"/>
  <c r="D174" i="16"/>
  <c r="B50" i="58"/>
  <c r="A46" i="16"/>
  <c r="B50" i="52"/>
  <c r="AA50" i="52" s="1"/>
  <c r="C45" i="26"/>
  <c r="B50" i="56"/>
  <c r="D46" i="35"/>
  <c r="C46" i="16"/>
  <c r="O46" i="16"/>
  <c r="D46" i="16"/>
  <c r="C102" i="26"/>
  <c r="A103" i="16"/>
  <c r="D103" i="16"/>
  <c r="D103" i="35"/>
  <c r="O103" i="16"/>
  <c r="C103" i="16"/>
  <c r="C120" i="16"/>
  <c r="D120" i="35"/>
  <c r="A120" i="16"/>
  <c r="D120" i="16"/>
  <c r="C119" i="26"/>
  <c r="O120" i="16"/>
  <c r="C18" i="26"/>
  <c r="O19" i="16"/>
  <c r="D19" i="16"/>
  <c r="D19" i="35"/>
  <c r="B23" i="58"/>
  <c r="B23" i="52"/>
  <c r="AA23" i="52" s="1"/>
  <c r="C19" i="16"/>
  <c r="A19" i="16"/>
  <c r="B23" i="56"/>
  <c r="D37" i="16"/>
  <c r="B41" i="52"/>
  <c r="AA41" i="52" s="1"/>
  <c r="C37" i="16"/>
  <c r="A37" i="16"/>
  <c r="C36" i="26"/>
  <c r="B41" i="56"/>
  <c r="D37" i="35"/>
  <c r="B41" i="58"/>
  <c r="O37" i="16"/>
  <c r="O101" i="16"/>
  <c r="C100" i="26"/>
  <c r="A101" i="16"/>
  <c r="C101" i="16"/>
  <c r="D101" i="35"/>
  <c r="D101" i="16"/>
  <c r="O113" i="16"/>
  <c r="C112" i="26"/>
  <c r="A113" i="16"/>
  <c r="C113" i="16"/>
  <c r="D113" i="35"/>
  <c r="D113" i="16"/>
  <c r="C201" i="26"/>
  <c r="A202" i="16"/>
  <c r="C202" i="16"/>
  <c r="D202" i="35"/>
  <c r="D202" i="16"/>
  <c r="O202" i="16"/>
  <c r="C73" i="26"/>
  <c r="A74" i="16"/>
  <c r="C74" i="16"/>
  <c r="D74" i="35"/>
  <c r="D74" i="16"/>
  <c r="O74" i="16"/>
  <c r="C122" i="26"/>
  <c r="A123" i="16"/>
  <c r="C123" i="16"/>
  <c r="D123" i="35"/>
  <c r="D123" i="16"/>
  <c r="O123" i="16"/>
  <c r="C171" i="26"/>
  <c r="A172" i="16"/>
  <c r="O172" i="16"/>
  <c r="D172" i="35"/>
  <c r="C172" i="16"/>
  <c r="D172" i="16"/>
  <c r="C43" i="26"/>
  <c r="B48" i="56"/>
  <c r="D44" i="35"/>
  <c r="B48" i="58"/>
  <c r="O44" i="16"/>
  <c r="C44" i="16"/>
  <c r="B48" i="52"/>
  <c r="AA48" i="52" s="1"/>
  <c r="D44" i="16"/>
  <c r="A44" i="16"/>
  <c r="C102" i="16"/>
  <c r="D102" i="35"/>
  <c r="D102" i="16"/>
  <c r="O102" i="16"/>
  <c r="C101" i="26"/>
  <c r="A102" i="16"/>
  <c r="O159" i="16"/>
  <c r="C159" i="16"/>
  <c r="C158" i="26"/>
  <c r="A159" i="16"/>
  <c r="D159" i="16"/>
  <c r="D159" i="35"/>
  <c r="C31" i="16"/>
  <c r="B35" i="52"/>
  <c r="AA35" i="52" s="1"/>
  <c r="B35" i="58"/>
  <c r="A31" i="16"/>
  <c r="C30" i="26"/>
  <c r="B35" i="56"/>
  <c r="D31" i="35"/>
  <c r="D31" i="16"/>
  <c r="O31" i="16"/>
  <c r="D48" i="16"/>
  <c r="A48" i="16"/>
  <c r="C47" i="26"/>
  <c r="B52" i="56"/>
  <c r="D48" i="35"/>
  <c r="B52" i="58"/>
  <c r="O48" i="16"/>
  <c r="C48" i="16"/>
  <c r="B52" i="52"/>
  <c r="AA52" i="52" s="1"/>
  <c r="C7" i="26"/>
  <c r="O8" i="16"/>
  <c r="B12" i="58"/>
  <c r="B12" i="52"/>
  <c r="AA12" i="52" s="1"/>
  <c r="C8" i="16"/>
  <c r="A8" i="16"/>
  <c r="D8" i="16"/>
  <c r="B12" i="56"/>
  <c r="D8" i="35"/>
  <c r="D125" i="16"/>
  <c r="O125" i="16"/>
  <c r="D125" i="35"/>
  <c r="A125" i="16"/>
  <c r="C124" i="26"/>
  <c r="C125" i="16"/>
  <c r="D137" i="16"/>
  <c r="O137" i="16"/>
  <c r="C137" i="16"/>
  <c r="A137" i="16"/>
  <c r="C136" i="26"/>
  <c r="D137" i="35"/>
  <c r="D149" i="16"/>
  <c r="O149" i="16"/>
  <c r="D149" i="35"/>
  <c r="A149" i="16"/>
  <c r="C148" i="26"/>
  <c r="C149" i="16"/>
  <c r="C161" i="26"/>
  <c r="A162" i="16"/>
  <c r="D162" i="35"/>
  <c r="C162" i="16"/>
  <c r="O162" i="16"/>
  <c r="D162" i="16"/>
  <c r="C33" i="26"/>
  <c r="B38" i="56"/>
  <c r="D34" i="35"/>
  <c r="B38" i="58"/>
  <c r="A34" i="16"/>
  <c r="O34" i="16"/>
  <c r="C34" i="16"/>
  <c r="D34" i="16"/>
  <c r="B38" i="52"/>
  <c r="AA38" i="52" s="1"/>
  <c r="C83" i="16"/>
  <c r="D83" i="35"/>
  <c r="A83" i="16"/>
  <c r="O83" i="16"/>
  <c r="C82" i="26"/>
  <c r="D83" i="16"/>
  <c r="O132" i="16"/>
  <c r="D132" i="35"/>
  <c r="D132" i="16"/>
  <c r="A132" i="16"/>
  <c r="C132" i="16"/>
  <c r="C131" i="26"/>
  <c r="C190" i="16"/>
  <c r="D190" i="35"/>
  <c r="D190" i="16"/>
  <c r="O190" i="16"/>
  <c r="C189" i="26"/>
  <c r="A190" i="16"/>
  <c r="C62" i="16"/>
  <c r="C61" i="26"/>
  <c r="D62" i="35"/>
  <c r="A62" i="16"/>
  <c r="D62" i="16"/>
  <c r="O62" i="16"/>
  <c r="D119" i="16"/>
  <c r="D119" i="35"/>
  <c r="C118" i="26"/>
  <c r="O119" i="16"/>
  <c r="A119" i="16"/>
  <c r="C119" i="16"/>
  <c r="C136" i="16"/>
  <c r="D136" i="35"/>
  <c r="A136" i="16"/>
  <c r="D136" i="16"/>
  <c r="C135" i="26"/>
  <c r="O136" i="16"/>
  <c r="C6" i="26"/>
  <c r="O7" i="16"/>
  <c r="D7" i="16"/>
  <c r="C7" i="16"/>
  <c r="B11" i="52"/>
  <c r="AA11" i="52" s="1"/>
  <c r="B11" i="56"/>
  <c r="B11" i="58"/>
  <c r="A7" i="16"/>
  <c r="D7" i="35"/>
  <c r="C120" i="26"/>
  <c r="A121" i="16"/>
  <c r="C121" i="16"/>
  <c r="D121" i="35"/>
  <c r="O121" i="16"/>
  <c r="D121" i="16"/>
  <c r="C164" i="26"/>
  <c r="A165" i="16"/>
  <c r="C165" i="16"/>
  <c r="D165" i="35"/>
  <c r="O165" i="16"/>
  <c r="D165" i="16"/>
  <c r="C172" i="26"/>
  <c r="A173" i="16"/>
  <c r="C173" i="16"/>
  <c r="D173" i="35"/>
  <c r="O173" i="16"/>
  <c r="D173" i="16"/>
  <c r="C32" i="26"/>
  <c r="B37" i="56"/>
  <c r="D33" i="35"/>
  <c r="A33" i="16"/>
  <c r="B37" i="58"/>
  <c r="O33" i="16"/>
  <c r="C33" i="16"/>
  <c r="D33" i="16"/>
  <c r="B37" i="52"/>
  <c r="AA37" i="52" s="1"/>
  <c r="C90" i="16"/>
  <c r="D90" i="35"/>
  <c r="D90" i="16"/>
  <c r="C89" i="26"/>
  <c r="O90" i="16"/>
  <c r="A90" i="16"/>
  <c r="D139" i="16"/>
  <c r="O139" i="16"/>
  <c r="D139" i="35"/>
  <c r="C138" i="26"/>
  <c r="A139" i="16"/>
  <c r="C139" i="16"/>
  <c r="C188" i="16"/>
  <c r="D188" i="16"/>
  <c r="D188" i="35"/>
  <c r="C187" i="26"/>
  <c r="A188" i="16"/>
  <c r="O188" i="16"/>
  <c r="C60" i="16"/>
  <c r="D60" i="16"/>
  <c r="D60" i="35"/>
  <c r="C59" i="26"/>
  <c r="A60" i="16"/>
  <c r="O60" i="16"/>
  <c r="D118" i="16"/>
  <c r="O118" i="16"/>
  <c r="C117" i="26"/>
  <c r="A118" i="16"/>
  <c r="C118" i="16"/>
  <c r="D118" i="35"/>
  <c r="O175" i="16"/>
  <c r="C175" i="16"/>
  <c r="D175" i="35"/>
  <c r="C174" i="26"/>
  <c r="A175" i="16"/>
  <c r="D175" i="16"/>
  <c r="D47" i="16"/>
  <c r="B51" i="52"/>
  <c r="AA51" i="52" s="1"/>
  <c r="B51" i="58"/>
  <c r="A47" i="16"/>
  <c r="C47" i="16"/>
  <c r="C46" i="26"/>
  <c r="B51" i="56"/>
  <c r="D47" i="35"/>
  <c r="O47" i="16"/>
  <c r="O64" i="16"/>
  <c r="C63" i="26"/>
  <c r="A64" i="16"/>
  <c r="C64" i="16"/>
  <c r="D64" i="35"/>
  <c r="D64" i="16"/>
  <c r="D9" i="16"/>
  <c r="B13" i="56"/>
  <c r="D9" i="35"/>
  <c r="C8" i="26"/>
  <c r="O9" i="16"/>
  <c r="C9" i="16"/>
  <c r="B13" i="52"/>
  <c r="AA13" i="52" s="1"/>
  <c r="B13" i="58"/>
  <c r="A9" i="16"/>
  <c r="C96" i="26"/>
  <c r="A97" i="16"/>
  <c r="C97" i="16"/>
  <c r="D97" i="35"/>
  <c r="D97" i="16"/>
  <c r="O97" i="16"/>
  <c r="C76" i="26"/>
  <c r="A77" i="16"/>
  <c r="C77" i="16"/>
  <c r="D77" i="35"/>
  <c r="D77" i="16"/>
  <c r="O77" i="16"/>
  <c r="C56" i="26"/>
  <c r="A57" i="16"/>
  <c r="C57" i="16"/>
  <c r="D57" i="35"/>
  <c r="D57" i="16"/>
  <c r="O57" i="16"/>
  <c r="C113" i="26"/>
  <c r="A114" i="16"/>
  <c r="C114" i="16"/>
  <c r="D114" i="35"/>
  <c r="D114" i="16"/>
  <c r="O114" i="16"/>
  <c r="C163" i="16"/>
  <c r="D163" i="35"/>
  <c r="D163" i="16"/>
  <c r="O163" i="16"/>
  <c r="C162" i="26"/>
  <c r="A163" i="16"/>
  <c r="D35" i="16"/>
  <c r="O35" i="16"/>
  <c r="C35" i="16"/>
  <c r="B39" i="52"/>
  <c r="AA39" i="52" s="1"/>
  <c r="B39" i="58"/>
  <c r="A35" i="16"/>
  <c r="C34" i="26"/>
  <c r="B39" i="56"/>
  <c r="D35" i="35"/>
  <c r="C84" i="16"/>
  <c r="D84" i="16"/>
  <c r="C83" i="26"/>
  <c r="A84" i="16"/>
  <c r="O84" i="16"/>
  <c r="D84" i="35"/>
  <c r="O142" i="16"/>
  <c r="C141" i="26"/>
  <c r="A142" i="16"/>
  <c r="C142" i="16"/>
  <c r="D142" i="35"/>
  <c r="D142" i="16"/>
  <c r="C199" i="16"/>
  <c r="C198" i="26"/>
  <c r="A199" i="16"/>
  <c r="D199" i="16"/>
  <c r="D199" i="35"/>
  <c r="O199" i="16"/>
  <c r="C71" i="16"/>
  <c r="C70" i="26"/>
  <c r="A71" i="16"/>
  <c r="D71" i="16"/>
  <c r="D71" i="35"/>
  <c r="O71" i="16"/>
  <c r="O88" i="16"/>
  <c r="C87" i="26"/>
  <c r="A88" i="16"/>
  <c r="C88" i="16"/>
  <c r="D88" i="35"/>
  <c r="D88" i="16"/>
  <c r="D26" i="16"/>
  <c r="B30" i="56"/>
  <c r="D26" i="35"/>
  <c r="C25" i="26"/>
  <c r="O26" i="16"/>
  <c r="C26" i="16"/>
  <c r="B30" i="52"/>
  <c r="AA30" i="52" s="1"/>
  <c r="B30" i="58"/>
  <c r="A26" i="16"/>
  <c r="C156" i="26"/>
  <c r="A157" i="16"/>
  <c r="C157" i="16"/>
  <c r="D157" i="35"/>
  <c r="D157" i="16"/>
  <c r="O157" i="16"/>
  <c r="C177" i="16"/>
  <c r="D177" i="35"/>
  <c r="D177" i="16"/>
  <c r="O177" i="16"/>
  <c r="C176" i="26"/>
  <c r="A177" i="16"/>
  <c r="C185" i="16"/>
  <c r="D185" i="35"/>
  <c r="D185" i="16"/>
  <c r="O185" i="16"/>
  <c r="C184" i="26"/>
  <c r="A185" i="16"/>
  <c r="D170" i="16"/>
  <c r="O170" i="16"/>
  <c r="C169" i="26"/>
  <c r="A170" i="16"/>
  <c r="C170" i="16"/>
  <c r="D170" i="35"/>
  <c r="D42" i="16"/>
  <c r="B46" i="52"/>
  <c r="AA46" i="52" s="1"/>
  <c r="B46" i="58"/>
  <c r="A42" i="16"/>
  <c r="C41" i="26"/>
  <c r="B46" i="56"/>
  <c r="D42" i="35"/>
  <c r="C42" i="16"/>
  <c r="O42" i="16"/>
  <c r="O91" i="16"/>
  <c r="C90" i="26"/>
  <c r="A91" i="16"/>
  <c r="C91" i="16"/>
  <c r="D91" i="35"/>
  <c r="D91" i="16"/>
  <c r="C139" i="26"/>
  <c r="A140" i="16"/>
  <c r="O140" i="16"/>
  <c r="D140" i="35"/>
  <c r="C140" i="16"/>
  <c r="D140" i="16"/>
  <c r="C197" i="26"/>
  <c r="A198" i="16"/>
  <c r="C198" i="16"/>
  <c r="D198" i="35"/>
  <c r="D198" i="16"/>
  <c r="O198" i="16"/>
  <c r="C69" i="26"/>
  <c r="A70" i="16"/>
  <c r="C70" i="16"/>
  <c r="D70" i="35"/>
  <c r="D70" i="16"/>
  <c r="O70" i="16"/>
  <c r="C126" i="26"/>
  <c r="A127" i="16"/>
  <c r="D127" i="16"/>
  <c r="D127" i="35"/>
  <c r="O127" i="16"/>
  <c r="C127" i="16"/>
  <c r="C143" i="26"/>
  <c r="A144" i="16"/>
  <c r="C144" i="16"/>
  <c r="D144" i="35"/>
  <c r="D144" i="16"/>
  <c r="O144" i="16"/>
  <c r="D23" i="16"/>
  <c r="B27" i="56"/>
  <c r="D23" i="35"/>
  <c r="C22" i="26"/>
  <c r="O23" i="16"/>
  <c r="C23" i="16"/>
  <c r="B27" i="52"/>
  <c r="AA27" i="52" s="1"/>
  <c r="B27" i="58"/>
  <c r="A23" i="16"/>
  <c r="C18" i="16"/>
  <c r="B22" i="52"/>
  <c r="AA22" i="52" s="1"/>
  <c r="B22" i="58"/>
  <c r="A18" i="16"/>
  <c r="D18" i="16"/>
  <c r="B22" i="56"/>
  <c r="D18" i="35"/>
  <c r="C17" i="26"/>
  <c r="O18" i="16"/>
  <c r="D161" i="16"/>
  <c r="O161" i="16"/>
  <c r="C160" i="26"/>
  <c r="A161" i="16"/>
  <c r="C161" i="16"/>
  <c r="D161" i="35"/>
  <c r="D141" i="16"/>
  <c r="O141" i="16"/>
  <c r="C140" i="26"/>
  <c r="A141" i="16"/>
  <c r="C141" i="16"/>
  <c r="D141" i="35"/>
  <c r="D73" i="16"/>
  <c r="O73" i="16"/>
  <c r="C72" i="26"/>
  <c r="A73" i="16"/>
  <c r="C73" i="16"/>
  <c r="D73" i="35"/>
  <c r="D130" i="16"/>
  <c r="O130" i="16"/>
  <c r="C129" i="26"/>
  <c r="A130" i="16"/>
  <c r="C130" i="16"/>
  <c r="D130" i="35"/>
  <c r="D179" i="16"/>
  <c r="O179" i="16"/>
  <c r="C178" i="26"/>
  <c r="A179" i="16"/>
  <c r="C179" i="16"/>
  <c r="D179" i="35"/>
  <c r="D51" i="16"/>
  <c r="B55" i="52"/>
  <c r="AA55" i="52" s="1"/>
  <c r="B55" i="58"/>
  <c r="A51" i="16"/>
  <c r="C50" i="26"/>
  <c r="B55" i="56"/>
  <c r="D51" i="35"/>
  <c r="C51" i="16"/>
  <c r="O51" i="16"/>
  <c r="D100" i="16"/>
  <c r="C99" i="26"/>
  <c r="A100" i="16"/>
  <c r="O100" i="16"/>
  <c r="D100" i="35"/>
  <c r="C100" i="16"/>
  <c r="C157" i="26"/>
  <c r="A158" i="16"/>
  <c r="C158" i="16"/>
  <c r="D158" i="35"/>
  <c r="D158" i="16"/>
  <c r="O158" i="16"/>
  <c r="C29" i="26"/>
  <c r="B34" i="56"/>
  <c r="D30" i="35"/>
  <c r="D30" i="16"/>
  <c r="O30" i="16"/>
  <c r="C30" i="16"/>
  <c r="B34" i="52"/>
  <c r="AA34" i="52" s="1"/>
  <c r="B34" i="58"/>
  <c r="A30" i="16"/>
  <c r="D87" i="16"/>
  <c r="D87" i="35"/>
  <c r="O87" i="16"/>
  <c r="C87" i="16"/>
  <c r="C86" i="26"/>
  <c r="A87" i="16"/>
  <c r="D104" i="16"/>
  <c r="O104" i="16"/>
  <c r="C103" i="26"/>
  <c r="A104" i="16"/>
  <c r="C104" i="16"/>
  <c r="D104" i="35"/>
  <c r="C22" i="16"/>
  <c r="A22" i="16"/>
  <c r="D22" i="16"/>
  <c r="B26" i="56"/>
  <c r="D22" i="35"/>
  <c r="C21" i="26"/>
  <c r="O22" i="16"/>
  <c r="B26" i="58"/>
  <c r="B26" i="52"/>
  <c r="AA26" i="52" s="1"/>
  <c r="C180" i="26"/>
  <c r="A181" i="16"/>
  <c r="C181" i="16"/>
  <c r="D181" i="35"/>
  <c r="D181" i="16"/>
  <c r="O181" i="16"/>
  <c r="C191" i="26"/>
  <c r="A192" i="16"/>
  <c r="C192" i="16"/>
  <c r="D192" i="35"/>
  <c r="D192" i="16"/>
  <c r="O192" i="16"/>
  <c r="C199" i="26"/>
  <c r="A200" i="16"/>
  <c r="C200" i="16"/>
  <c r="D200" i="35"/>
  <c r="D200" i="16"/>
  <c r="O200" i="16"/>
  <c r="C185" i="26"/>
  <c r="A186" i="16"/>
  <c r="C186" i="16"/>
  <c r="D186" i="35"/>
  <c r="D186" i="16"/>
  <c r="O186" i="16"/>
  <c r="C57" i="26"/>
  <c r="A58" i="16"/>
  <c r="C58" i="16"/>
  <c r="D58" i="35"/>
  <c r="D58" i="16"/>
  <c r="O58" i="16"/>
  <c r="C106" i="26"/>
  <c r="A107" i="16"/>
  <c r="C107" i="16"/>
  <c r="D107" i="35"/>
  <c r="D107" i="16"/>
  <c r="O107" i="16"/>
  <c r="O156" i="16"/>
  <c r="D156" i="35"/>
  <c r="C156" i="16"/>
  <c r="D156" i="16"/>
  <c r="C155" i="26"/>
  <c r="A156" i="16"/>
  <c r="D28" i="16"/>
  <c r="O28" i="16"/>
  <c r="C28" i="16"/>
  <c r="B32" i="52"/>
  <c r="AA32" i="52" s="1"/>
  <c r="B32" i="58"/>
  <c r="A28" i="16"/>
  <c r="C27" i="26"/>
  <c r="B32" i="56"/>
  <c r="D28" i="35"/>
  <c r="D86" i="16"/>
  <c r="O86" i="16"/>
  <c r="C85" i="26"/>
  <c r="A86" i="16"/>
  <c r="C86" i="16"/>
  <c r="D86" i="35"/>
  <c r="C143" i="16"/>
  <c r="C142" i="26"/>
  <c r="A143" i="16"/>
  <c r="D143" i="16"/>
  <c r="D143" i="35"/>
  <c r="O143" i="16"/>
  <c r="O160" i="16"/>
  <c r="C159" i="26"/>
  <c r="A160" i="16"/>
  <c r="C160" i="16"/>
  <c r="D160" i="35"/>
  <c r="D160" i="16"/>
  <c r="C32" i="16"/>
  <c r="A32" i="16"/>
  <c r="C31" i="26"/>
  <c r="B36" i="56"/>
  <c r="D32" i="35"/>
  <c r="B36" i="58"/>
  <c r="O32" i="16"/>
  <c r="D32" i="16"/>
  <c r="B36" i="52"/>
  <c r="AA36" i="52" s="1"/>
  <c r="D89" i="16"/>
  <c r="O89" i="16"/>
  <c r="C88" i="26"/>
  <c r="A89" i="16"/>
  <c r="C89" i="16"/>
  <c r="D89" i="35"/>
  <c r="O133" i="16"/>
  <c r="C132" i="26"/>
  <c r="A133" i="16"/>
  <c r="C133" i="16"/>
  <c r="D133" i="35"/>
  <c r="D133" i="16"/>
  <c r="O145" i="16"/>
  <c r="C144" i="26"/>
  <c r="A145" i="16"/>
  <c r="C145" i="16"/>
  <c r="D145" i="35"/>
  <c r="D145" i="16"/>
  <c r="C13" i="16"/>
  <c r="A13" i="16"/>
  <c r="C12" i="26"/>
  <c r="B17" i="56"/>
  <c r="D13" i="35"/>
  <c r="B17" i="52"/>
  <c r="AA17" i="52" s="1"/>
  <c r="B17" i="58"/>
  <c r="O13" i="16"/>
  <c r="D13" i="16"/>
  <c r="C81" i="26"/>
  <c r="A82" i="16"/>
  <c r="O82" i="16"/>
  <c r="C82" i="16"/>
  <c r="D82" i="35"/>
  <c r="D82" i="16"/>
  <c r="C130" i="26"/>
  <c r="A131" i="16"/>
  <c r="C131" i="16"/>
  <c r="D131" i="35"/>
  <c r="O131" i="16"/>
  <c r="D131" i="16"/>
  <c r="C179" i="26"/>
  <c r="A180" i="16"/>
  <c r="O180" i="16"/>
  <c r="D180" i="35"/>
  <c r="C180" i="16"/>
  <c r="D180" i="16"/>
  <c r="C51" i="26"/>
  <c r="B56" i="56"/>
  <c r="D52" i="35"/>
  <c r="B56" i="58"/>
  <c r="C52" i="16"/>
  <c r="O52" i="16"/>
  <c r="A52" i="16"/>
  <c r="D52" i="16"/>
  <c r="B56" i="52"/>
  <c r="AA56" i="52" s="1"/>
  <c r="C110" i="16"/>
  <c r="D110" i="35"/>
  <c r="C109" i="26"/>
  <c r="D110" i="16"/>
  <c r="A110" i="16"/>
  <c r="O110" i="16"/>
  <c r="O167" i="16"/>
  <c r="C167" i="16"/>
  <c r="D167" i="35"/>
  <c r="C166" i="26"/>
  <c r="A167" i="16"/>
  <c r="D167" i="16"/>
  <c r="D39" i="16"/>
  <c r="B43" i="52"/>
  <c r="AA43" i="52" s="1"/>
  <c r="C39" i="16"/>
  <c r="B43" i="58"/>
  <c r="A39" i="16"/>
  <c r="C38" i="26"/>
  <c r="B43" i="56"/>
  <c r="D39" i="35"/>
  <c r="O39" i="16"/>
  <c r="O56" i="16"/>
  <c r="C55" i="26"/>
  <c r="A56" i="16"/>
  <c r="C56" i="16"/>
  <c r="D56" i="35"/>
  <c r="D56" i="16"/>
  <c r="D25" i="16"/>
  <c r="B29" i="56"/>
  <c r="D25" i="35"/>
  <c r="C24" i="26"/>
  <c r="O25" i="16"/>
  <c r="B29" i="58"/>
  <c r="C25" i="16"/>
  <c r="B29" i="52"/>
  <c r="AA29" i="52" s="1"/>
  <c r="A25" i="16"/>
  <c r="C193" i="16"/>
  <c r="D193" i="35"/>
  <c r="D193" i="16"/>
  <c r="O193" i="16"/>
  <c r="C192" i="26"/>
  <c r="A193" i="16"/>
  <c r="C201" i="16"/>
  <c r="D201" i="35"/>
  <c r="D201" i="16"/>
  <c r="O201" i="16"/>
  <c r="C200" i="26"/>
  <c r="A201" i="16"/>
  <c r="B33" i="58"/>
  <c r="O29" i="16"/>
  <c r="D29" i="16"/>
  <c r="B33" i="52"/>
  <c r="AA33" i="52" s="1"/>
  <c r="C29" i="16"/>
  <c r="A29" i="16"/>
  <c r="C28" i="26"/>
  <c r="B33" i="56"/>
  <c r="D29" i="35"/>
  <c r="D138" i="16"/>
  <c r="O138" i="16"/>
  <c r="C137" i="26"/>
  <c r="A138" i="16"/>
  <c r="C138" i="16"/>
  <c r="D138" i="35"/>
  <c r="D187" i="16"/>
  <c r="O187" i="16"/>
  <c r="C186" i="26"/>
  <c r="A187" i="16"/>
  <c r="C187" i="16"/>
  <c r="D187" i="35"/>
  <c r="D59" i="16"/>
  <c r="O59" i="16"/>
  <c r="C58" i="26"/>
  <c r="A59" i="16"/>
  <c r="C59" i="16"/>
  <c r="D59" i="35"/>
  <c r="C108" i="16"/>
  <c r="D108" i="16"/>
  <c r="C107" i="26"/>
  <c r="A108" i="16"/>
  <c r="O108" i="16"/>
  <c r="D108" i="35"/>
  <c r="O166" i="16"/>
  <c r="C165" i="26"/>
  <c r="A166" i="16"/>
  <c r="C166" i="16"/>
  <c r="D166" i="35"/>
  <c r="D166" i="16"/>
  <c r="B42" i="58"/>
  <c r="A38" i="16"/>
  <c r="C37" i="26"/>
  <c r="B42" i="56"/>
  <c r="D38" i="35"/>
  <c r="D38" i="16"/>
  <c r="O38" i="16"/>
  <c r="C38" i="16"/>
  <c r="B42" i="52"/>
  <c r="AA42" i="52" s="1"/>
  <c r="C94" i="26"/>
  <c r="A95" i="16"/>
  <c r="D95" i="16"/>
  <c r="D95" i="35"/>
  <c r="O95" i="16"/>
  <c r="C95" i="16"/>
  <c r="C112" i="16"/>
  <c r="D112" i="35"/>
  <c r="D112" i="16"/>
  <c r="O112" i="16"/>
  <c r="C111" i="26"/>
  <c r="A112" i="16"/>
  <c r="B28" i="58"/>
  <c r="B28" i="52"/>
  <c r="AA28" i="52" s="1"/>
  <c r="C24" i="16"/>
  <c r="A24" i="16"/>
  <c r="D24" i="16"/>
  <c r="B28" i="56"/>
  <c r="D24" i="35"/>
  <c r="C23" i="26"/>
  <c r="O24" i="16"/>
  <c r="C152" i="26"/>
  <c r="A153" i="16"/>
  <c r="C153" i="16"/>
  <c r="D153" i="35"/>
  <c r="O153" i="16"/>
  <c r="D153" i="16"/>
  <c r="C167" i="26"/>
  <c r="A168" i="16"/>
  <c r="C168" i="16"/>
  <c r="D168" i="35"/>
  <c r="D168" i="16"/>
  <c r="O168" i="16"/>
  <c r="C175" i="26"/>
  <c r="A176" i="16"/>
  <c r="C176" i="16"/>
  <c r="D176" i="35"/>
  <c r="O176" i="16"/>
  <c r="D176" i="16"/>
  <c r="C40" i="26"/>
  <c r="B45" i="56"/>
  <c r="D41" i="35"/>
  <c r="C41" i="16"/>
  <c r="O41" i="16"/>
  <c r="A41" i="16"/>
  <c r="B45" i="52"/>
  <c r="AA45" i="52" s="1"/>
  <c r="D41" i="16"/>
  <c r="B45" i="58"/>
  <c r="D98" i="16"/>
  <c r="A98" i="16"/>
  <c r="C97" i="26"/>
  <c r="D98" i="35"/>
  <c r="O98" i="16"/>
  <c r="C98" i="16"/>
  <c r="O147" i="16"/>
  <c r="C146" i="26"/>
  <c r="D147" i="35"/>
  <c r="C147" i="16"/>
  <c r="A147" i="16"/>
  <c r="D147" i="16"/>
  <c r="D196" i="16"/>
  <c r="A196" i="16"/>
  <c r="C195" i="26"/>
  <c r="D196" i="35"/>
  <c r="O196" i="16"/>
  <c r="C196" i="16"/>
  <c r="D68" i="16"/>
  <c r="C68" i="16"/>
  <c r="O68" i="16"/>
  <c r="A68" i="16"/>
  <c r="C67" i="26"/>
  <c r="D68" i="35"/>
  <c r="O126" i="16"/>
  <c r="C126" i="16"/>
  <c r="C125" i="26"/>
  <c r="D126" i="16"/>
  <c r="D126" i="35"/>
  <c r="A126" i="16"/>
  <c r="C183" i="16"/>
  <c r="C182" i="26"/>
  <c r="A183" i="16"/>
  <c r="O183" i="16"/>
  <c r="D183" i="16"/>
  <c r="D183" i="35"/>
  <c r="C55" i="16"/>
  <c r="C54" i="26"/>
  <c r="A55" i="16"/>
  <c r="D55" i="16"/>
  <c r="D55" i="35"/>
  <c r="O55" i="16"/>
  <c r="O72" i="16"/>
  <c r="C71" i="26"/>
  <c r="A72" i="16"/>
  <c r="C72" i="16"/>
  <c r="D72" i="35"/>
  <c r="D72" i="16"/>
  <c r="D27" i="16"/>
  <c r="B31" i="56"/>
  <c r="D27" i="35"/>
  <c r="C27" i="16"/>
  <c r="C26" i="26"/>
  <c r="O27" i="16"/>
  <c r="A27" i="16"/>
  <c r="B31" i="58"/>
  <c r="B31" i="52"/>
  <c r="AA31" i="52" s="1"/>
  <c r="D93" i="16"/>
  <c r="C93" i="16"/>
  <c r="O93" i="16"/>
  <c r="C92" i="26"/>
  <c r="A93" i="16"/>
  <c r="D93" i="35"/>
  <c r="D105" i="16"/>
  <c r="C105" i="16"/>
  <c r="O105" i="16"/>
  <c r="C104" i="26"/>
  <c r="A105" i="16"/>
  <c r="D105" i="35"/>
  <c r="D117" i="16"/>
  <c r="C117" i="16"/>
  <c r="O117" i="16"/>
  <c r="C116" i="26"/>
  <c r="A117" i="16"/>
  <c r="D117" i="35"/>
  <c r="O154" i="16"/>
  <c r="C153" i="26"/>
  <c r="A154" i="16"/>
  <c r="C154" i="16"/>
  <c r="D154" i="35"/>
  <c r="D154" i="16"/>
  <c r="C14" i="16"/>
  <c r="A14" i="16"/>
  <c r="C13" i="26"/>
  <c r="B18" i="56"/>
  <c r="D14" i="35"/>
  <c r="B18" i="52"/>
  <c r="AA18" i="52" s="1"/>
  <c r="B18" i="58"/>
  <c r="O14" i="16"/>
  <c r="D14" i="16"/>
  <c r="C74" i="26"/>
  <c r="A75" i="16"/>
  <c r="C75" i="16"/>
  <c r="D75" i="35"/>
  <c r="D75" i="16"/>
  <c r="O75" i="16"/>
  <c r="C123" i="26"/>
  <c r="A124" i="16"/>
  <c r="O124" i="16"/>
  <c r="D124" i="35"/>
  <c r="C124" i="16"/>
  <c r="D124" i="16"/>
  <c r="C181" i="26"/>
  <c r="A182" i="16"/>
  <c r="C182" i="16"/>
  <c r="D182" i="35"/>
  <c r="D182" i="16"/>
  <c r="O182" i="16"/>
  <c r="C53" i="26"/>
  <c r="A54" i="16"/>
  <c r="C54" i="16"/>
  <c r="D54" i="35"/>
  <c r="O54" i="16"/>
  <c r="D54" i="16"/>
  <c r="C110" i="26"/>
  <c r="A111" i="16"/>
  <c r="D111" i="16"/>
  <c r="D111" i="35"/>
  <c r="O111" i="16"/>
  <c r="C111" i="16"/>
  <c r="C128" i="16"/>
  <c r="D128" i="35"/>
  <c r="D128" i="16"/>
  <c r="A128" i="16"/>
  <c r="O128" i="16"/>
  <c r="C127" i="26"/>
  <c r="C20" i="26"/>
  <c r="O21" i="16"/>
  <c r="B25" i="58"/>
  <c r="B25" i="52"/>
  <c r="AA25" i="52" s="1"/>
  <c r="D21" i="16"/>
  <c r="D21" i="35"/>
  <c r="C21" i="16"/>
  <c r="A21" i="16"/>
  <c r="B25" i="56"/>
  <c r="D169" i="16"/>
  <c r="O169" i="16"/>
  <c r="C168" i="26"/>
  <c r="A169" i="16"/>
  <c r="C169" i="16"/>
  <c r="D169" i="35"/>
  <c r="D189" i="16"/>
  <c r="O189" i="16"/>
  <c r="C188" i="26"/>
  <c r="A189" i="16"/>
  <c r="C189" i="16"/>
  <c r="D189" i="35"/>
  <c r="D197" i="16"/>
  <c r="O197" i="16"/>
  <c r="C196" i="26"/>
  <c r="A197" i="16"/>
  <c r="C197" i="16"/>
  <c r="D197" i="35"/>
  <c r="D178" i="16"/>
  <c r="O178" i="16"/>
  <c r="C177" i="26"/>
  <c r="A178" i="16"/>
  <c r="C178" i="16"/>
  <c r="D178" i="35"/>
  <c r="D50" i="16"/>
  <c r="B54" i="52"/>
  <c r="AA54" i="52" s="1"/>
  <c r="B54" i="58"/>
  <c r="A50" i="16"/>
  <c r="C49" i="26"/>
  <c r="B54" i="56"/>
  <c r="D50" i="35"/>
  <c r="C50" i="16"/>
  <c r="O50" i="16"/>
  <c r="O99" i="16"/>
  <c r="C98" i="26"/>
  <c r="A99" i="16"/>
  <c r="C99" i="16"/>
  <c r="D99" i="35"/>
  <c r="D99" i="16"/>
  <c r="C147" i="26"/>
  <c r="A148" i="16"/>
  <c r="O148" i="16"/>
  <c r="D148" i="35"/>
  <c r="C148" i="16"/>
  <c r="D148" i="16"/>
  <c r="C15" i="26"/>
  <c r="B20" i="56"/>
  <c r="D16" i="35"/>
  <c r="B20" i="58"/>
  <c r="O16" i="16"/>
  <c r="D16" i="16"/>
  <c r="B20" i="52"/>
  <c r="AA20" i="52" s="1"/>
  <c r="C16" i="16"/>
  <c r="A16" i="16"/>
  <c r="C78" i="16"/>
  <c r="D78" i="35"/>
  <c r="D78" i="16"/>
  <c r="O78" i="16"/>
  <c r="C77" i="26"/>
  <c r="A78" i="16"/>
  <c r="D135" i="16"/>
  <c r="D135" i="35"/>
  <c r="O135" i="16"/>
  <c r="C135" i="16"/>
  <c r="C134" i="26"/>
  <c r="A135" i="16"/>
  <c r="C152" i="16"/>
  <c r="D152" i="35"/>
  <c r="D152" i="16"/>
  <c r="O152" i="16"/>
  <c r="C151" i="26"/>
  <c r="A152" i="16"/>
  <c r="D12" i="16"/>
  <c r="O12" i="16"/>
  <c r="C12" i="16"/>
  <c r="B16" i="52"/>
  <c r="AA16" i="52" s="1"/>
  <c r="B16" i="58"/>
  <c r="A12" i="16"/>
  <c r="C11" i="26"/>
  <c r="B16" i="56"/>
  <c r="D12" i="35"/>
  <c r="C5" i="16"/>
  <c r="A5" i="16"/>
  <c r="D5" i="16"/>
  <c r="B9" i="56"/>
  <c r="D5" i="35"/>
  <c r="C4" i="26"/>
  <c r="O5" i="16"/>
  <c r="B204" i="16"/>
  <c r="B9" i="58"/>
  <c r="B9" i="52"/>
  <c r="AA9" i="52" s="1"/>
  <c r="AJ18" i="40"/>
  <c r="AN17" i="40"/>
  <c r="AX5" i="40"/>
  <c r="AX17" i="40"/>
  <c r="AX54" i="40"/>
  <c r="AX14" i="40"/>
  <c r="AX44" i="40"/>
  <c r="AX59" i="40"/>
  <c r="AX36" i="40"/>
  <c r="AX10" i="40"/>
  <c r="AX40" i="40"/>
  <c r="AX55" i="40"/>
  <c r="AX34" i="40"/>
  <c r="AX53" i="40"/>
  <c r="AX27" i="40"/>
  <c r="AX7" i="40"/>
  <c r="AX24" i="40"/>
  <c r="AX48" i="40"/>
  <c r="AX4" i="40"/>
  <c r="AX38" i="40"/>
  <c r="AX61" i="40"/>
  <c r="AX31" i="40"/>
  <c r="AX43" i="40"/>
  <c r="AX28" i="40"/>
  <c r="AX57" i="40"/>
  <c r="AX29" i="40"/>
  <c r="AX39" i="40"/>
  <c r="AX26" i="40"/>
  <c r="AX37" i="40"/>
  <c r="AX19" i="40"/>
  <c r="AX58" i="40"/>
  <c r="AX16" i="40"/>
  <c r="AX6" i="40"/>
  <c r="AX33" i="40"/>
  <c r="AX47" i="40"/>
  <c r="AX30" i="40"/>
  <c r="AX45" i="40"/>
  <c r="AX23" i="40"/>
  <c r="AX63" i="40"/>
  <c r="AX20" i="40"/>
  <c r="AX41" i="40"/>
  <c r="AX21" i="40"/>
  <c r="AX62" i="40"/>
  <c r="AX18" i="40"/>
  <c r="AX52" i="40"/>
  <c r="AX11" i="40"/>
  <c r="AX42" i="40"/>
  <c r="AX49" i="40"/>
  <c r="AX25" i="40"/>
  <c r="AX9" i="40"/>
  <c r="AX22" i="40"/>
  <c r="AX60" i="40"/>
  <c r="AX15" i="40"/>
  <c r="AX50" i="40"/>
  <c r="AX12" i="40"/>
  <c r="AX56" i="40"/>
  <c r="AX13" i="40"/>
  <c r="AX46" i="40"/>
  <c r="AX8" i="40"/>
  <c r="AX35" i="40"/>
  <c r="AX51" i="40"/>
  <c r="AX32" i="40"/>
  <c r="S8" i="55"/>
  <c r="M8" i="55"/>
  <c r="AI8" i="37"/>
  <c r="AL7" i="37"/>
  <c r="AM7" i="37" s="1"/>
  <c r="AN59" i="40"/>
  <c r="AJ60" i="40"/>
  <c r="AN23" i="40"/>
  <c r="AJ24" i="40"/>
  <c r="BS54" i="40"/>
  <c r="BS38" i="40"/>
  <c r="BS30" i="40"/>
  <c r="BS22" i="40"/>
  <c r="BS14" i="40"/>
  <c r="BS6" i="40"/>
  <c r="BS49" i="40"/>
  <c r="BS63" i="40"/>
  <c r="BS48" i="40"/>
  <c r="BS4" i="40"/>
  <c r="BS29" i="40"/>
  <c r="BS21" i="40"/>
  <c r="BS13" i="40"/>
  <c r="BS55" i="40"/>
  <c r="BS39" i="40"/>
  <c r="BS50" i="40"/>
  <c r="BS36" i="40"/>
  <c r="BS28" i="40"/>
  <c r="BS20" i="40"/>
  <c r="BS12" i="40"/>
  <c r="BS61" i="40"/>
  <c r="BS45" i="40"/>
  <c r="BS60" i="40"/>
  <c r="BS44" i="40"/>
  <c r="BS35" i="40"/>
  <c r="BS27" i="40"/>
  <c r="BS19" i="40"/>
  <c r="BS11" i="40"/>
  <c r="BS51" i="40"/>
  <c r="BS9" i="40"/>
  <c r="BS62" i="40"/>
  <c r="BS46" i="40"/>
  <c r="BS34" i="40"/>
  <c r="BS26" i="40"/>
  <c r="BS18" i="40"/>
  <c r="BS10" i="40"/>
  <c r="BS57" i="40"/>
  <c r="BS41" i="40"/>
  <c r="BS56" i="40"/>
  <c r="BS40" i="40"/>
  <c r="BS33" i="40"/>
  <c r="BS25" i="40"/>
  <c r="BS17" i="40"/>
  <c r="BS7" i="40"/>
  <c r="BS47" i="40"/>
  <c r="BS58" i="40"/>
  <c r="BS42" i="40"/>
  <c r="BS32" i="40"/>
  <c r="BS24" i="40"/>
  <c r="BS16" i="40"/>
  <c r="BS8" i="40"/>
  <c r="BS53" i="40"/>
  <c r="BS5" i="40"/>
  <c r="BS52" i="40"/>
  <c r="BS37" i="40"/>
  <c r="BS31" i="40"/>
  <c r="BS23" i="40"/>
  <c r="BS15" i="40"/>
  <c r="BS59" i="40"/>
  <c r="BS43" i="40"/>
  <c r="AI55" i="40"/>
  <c r="AL54" i="40"/>
  <c r="AM54" i="40" s="1"/>
  <c r="AN29" i="40"/>
  <c r="AJ30" i="40"/>
  <c r="AI13" i="37"/>
  <c r="AL12" i="37"/>
  <c r="AM12" i="37" s="1"/>
  <c r="BA19" i="40"/>
  <c r="BA51" i="40"/>
  <c r="BA14" i="40"/>
  <c r="BA49" i="40"/>
  <c r="BA60" i="40"/>
  <c r="BA36" i="40"/>
  <c r="BA62" i="40"/>
  <c r="BA45" i="40"/>
  <c r="BA56" i="40"/>
  <c r="BA34" i="40"/>
  <c r="BA58" i="40"/>
  <c r="BA29" i="40"/>
  <c r="BA7" i="40"/>
  <c r="BA24" i="40"/>
  <c r="BA38" i="40"/>
  <c r="BA53" i="40"/>
  <c r="BA4" i="40"/>
  <c r="BA11" i="40"/>
  <c r="BA6" i="40"/>
  <c r="BA33" i="40"/>
  <c r="BA44" i="40"/>
  <c r="BA28" i="40"/>
  <c r="BA46" i="40"/>
  <c r="BA31" i="40"/>
  <c r="BA40" i="40"/>
  <c r="BA26" i="40"/>
  <c r="BA42" i="40"/>
  <c r="BA21" i="40"/>
  <c r="BA55" i="40"/>
  <c r="BA16" i="40"/>
  <c r="BA35" i="40"/>
  <c r="BA48" i="40"/>
  <c r="BA30" i="40"/>
  <c r="BA50" i="40"/>
  <c r="BA25" i="40"/>
  <c r="BA9" i="40"/>
  <c r="BA20" i="40"/>
  <c r="BA5" i="40"/>
  <c r="BA23" i="40"/>
  <c r="BA59" i="40"/>
  <c r="BA18" i="40"/>
  <c r="BA57" i="40"/>
  <c r="BA13" i="40"/>
  <c r="BA39" i="40"/>
  <c r="BA8" i="40"/>
  <c r="BA27" i="40"/>
  <c r="BA63" i="40"/>
  <c r="BA22" i="40"/>
  <c r="BA37" i="40"/>
  <c r="BA17" i="40"/>
  <c r="BA47" i="40"/>
  <c r="BA12" i="40"/>
  <c r="BA61" i="40"/>
  <c r="BA15" i="40"/>
  <c r="BA43" i="40"/>
  <c r="BA10" i="40"/>
  <c r="BA41" i="40"/>
  <c r="BA52" i="40"/>
  <c r="BA32" i="40"/>
  <c r="BA54" i="40"/>
  <c r="BD60" i="40"/>
  <c r="BD44" i="40"/>
  <c r="BD55" i="40"/>
  <c r="BD39" i="40"/>
  <c r="BD32" i="40"/>
  <c r="BD24" i="40"/>
  <c r="BD16" i="40"/>
  <c r="BD8" i="40"/>
  <c r="BD58" i="40"/>
  <c r="BD42" i="40"/>
  <c r="BD61" i="40"/>
  <c r="BD45" i="40"/>
  <c r="BD31" i="40"/>
  <c r="BD23" i="40"/>
  <c r="BD15" i="40"/>
  <c r="BD56" i="40"/>
  <c r="BD40" i="40"/>
  <c r="BD51" i="40"/>
  <c r="BD37" i="40"/>
  <c r="BD30" i="40"/>
  <c r="BD22" i="40"/>
  <c r="BD14" i="40"/>
  <c r="BD6" i="40"/>
  <c r="BD54" i="40"/>
  <c r="BD38" i="40"/>
  <c r="BD57" i="40"/>
  <c r="BD41" i="40"/>
  <c r="BD29" i="40"/>
  <c r="BD21" i="40"/>
  <c r="BD13" i="40"/>
  <c r="BD9" i="40"/>
  <c r="BD52" i="40"/>
  <c r="BD11" i="40"/>
  <c r="BD47" i="40"/>
  <c r="BD36" i="40"/>
  <c r="BD28" i="40"/>
  <c r="BD20" i="40"/>
  <c r="BD12" i="40"/>
  <c r="BD5" i="40"/>
  <c r="BD50" i="40"/>
  <c r="BD4" i="40"/>
  <c r="BD53" i="40"/>
  <c r="BD35" i="40"/>
  <c r="BD27" i="40"/>
  <c r="BD19" i="40"/>
  <c r="BD7" i="40"/>
  <c r="BD48" i="40"/>
  <c r="BD59" i="40"/>
  <c r="BD43" i="40"/>
  <c r="BD34" i="40"/>
  <c r="BD26" i="40"/>
  <c r="BD18" i="40"/>
  <c r="BD10" i="40"/>
  <c r="BD62" i="40"/>
  <c r="BD46" i="40"/>
  <c r="BD63" i="40"/>
  <c r="BD49" i="40"/>
  <c r="BD33" i="40"/>
  <c r="BD25" i="40"/>
  <c r="BD17" i="40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K62" i="58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62" i="55"/>
  <c r="H124" i="55" s="1"/>
  <c r="H125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M62" i="55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122" i="55" s="1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62" i="56"/>
  <c r="L58" i="56"/>
  <c r="L60" i="56" s="1"/>
  <c r="F58" i="57"/>
  <c r="F60" i="57" s="1"/>
  <c r="U58" i="57"/>
  <c r="U60" i="57" s="1"/>
  <c r="U67" i="57"/>
  <c r="U119" i="57" s="1"/>
  <c r="H62" i="57"/>
  <c r="H58" i="57"/>
  <c r="H60" i="57" s="1"/>
  <c r="Q58" i="57"/>
  <c r="Q60" i="57" s="1"/>
  <c r="Q63" i="57"/>
  <c r="Q122" i="57" s="1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62" i="57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R124" i="57" s="1"/>
  <c r="R125" i="57" s="1"/>
  <c r="AN55" i="40"/>
  <c r="AJ56" i="40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L62" i="58"/>
  <c r="BF62" i="55"/>
  <c r="BF58" i="55"/>
  <c r="BF60" i="55" s="1"/>
  <c r="L58" i="55"/>
  <c r="L60" i="55" s="1"/>
  <c r="G58" i="57"/>
  <c r="G60" i="57" s="1"/>
  <c r="G62" i="57"/>
  <c r="G122" i="57" s="1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AN13" i="40"/>
  <c r="AJ14" i="40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62" i="56"/>
  <c r="E58" i="56"/>
  <c r="E60" i="56" s="1"/>
  <c r="BR62" i="55"/>
  <c r="BR58" i="55"/>
  <c r="BR60" i="55" s="1"/>
  <c r="W62" i="55"/>
  <c r="W122" i="55" s="1"/>
  <c r="W58" i="55"/>
  <c r="W60" i="55" s="1"/>
  <c r="K62" i="56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AN49" i="40"/>
  <c r="AJ50" i="40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AJ38" i="40"/>
  <c r="AN37" i="40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E62" i="58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N43" i="40"/>
  <c r="AJ44" i="40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AJ7" i="40" l="1"/>
  <c r="AN6" i="40"/>
  <c r="B3" i="26"/>
  <c r="B2" i="27" s="1"/>
  <c r="B202" i="20" s="1"/>
  <c r="G1003" i="26"/>
  <c r="G203" i="26"/>
  <c r="G803" i="26"/>
  <c r="E2" i="27"/>
  <c r="G603" i="26"/>
  <c r="G403" i="26"/>
  <c r="B62" i="58"/>
  <c r="AA62" i="58" s="1"/>
  <c r="AA8" i="58"/>
  <c r="B62" i="56"/>
  <c r="AA62" i="56" s="1"/>
  <c r="AA8" i="56"/>
  <c r="D8" i="58"/>
  <c r="E3" i="26"/>
  <c r="D8" i="56"/>
  <c r="D8" i="52"/>
  <c r="AC8" i="52" s="1"/>
  <c r="F4" i="35"/>
  <c r="C8" i="52"/>
  <c r="AB8" i="52" s="1"/>
  <c r="C8" i="58"/>
  <c r="E4" i="35"/>
  <c r="C8" i="56"/>
  <c r="D3" i="26"/>
  <c r="D204" i="35"/>
  <c r="A3" i="35"/>
  <c r="B63" i="56"/>
  <c r="AA63" i="56" s="1"/>
  <c r="AA9" i="56"/>
  <c r="B70" i="58"/>
  <c r="AA70" i="58" s="1"/>
  <c r="AA16" i="58"/>
  <c r="D16" i="58"/>
  <c r="F12" i="35"/>
  <c r="D16" i="56"/>
  <c r="E11" i="26"/>
  <c r="D16" i="52"/>
  <c r="AC16" i="52" s="1"/>
  <c r="E151" i="26"/>
  <c r="F152" i="35"/>
  <c r="B134" i="26"/>
  <c r="B133" i="27" s="1"/>
  <c r="B333" i="20" s="1"/>
  <c r="G534" i="26"/>
  <c r="G1134" i="26"/>
  <c r="G334" i="26"/>
  <c r="G934" i="26"/>
  <c r="E133" i="27"/>
  <c r="G734" i="26"/>
  <c r="F135" i="35"/>
  <c r="E134" i="26"/>
  <c r="E77" i="26"/>
  <c r="F78" i="35"/>
  <c r="C20" i="58"/>
  <c r="E16" i="35"/>
  <c r="C20" i="56"/>
  <c r="D15" i="26"/>
  <c r="C20" i="52"/>
  <c r="AB20" i="52" s="1"/>
  <c r="B74" i="58"/>
  <c r="AA74" i="58" s="1"/>
  <c r="AA20" i="58"/>
  <c r="E147" i="26"/>
  <c r="F148" i="35"/>
  <c r="E99" i="35"/>
  <c r="D98" i="26"/>
  <c r="G849" i="26"/>
  <c r="E48" i="27"/>
  <c r="G649" i="26"/>
  <c r="B49" i="26"/>
  <c r="B48" i="27" s="1"/>
  <c r="B248" i="20" s="1"/>
  <c r="G449" i="26"/>
  <c r="G1049" i="26"/>
  <c r="G249" i="26"/>
  <c r="D54" i="56"/>
  <c r="D54" i="52"/>
  <c r="AC54" i="52" s="1"/>
  <c r="E49" i="26"/>
  <c r="D54" i="58"/>
  <c r="F50" i="35"/>
  <c r="G977" i="26"/>
  <c r="E176" i="27"/>
  <c r="G777" i="26"/>
  <c r="B177" i="26"/>
  <c r="B176" i="27" s="1"/>
  <c r="B376" i="20" s="1"/>
  <c r="G577" i="26"/>
  <c r="G1177" i="26"/>
  <c r="G377" i="26"/>
  <c r="D196" i="26"/>
  <c r="E197" i="35"/>
  <c r="F197" i="35"/>
  <c r="E196" i="26"/>
  <c r="G1188" i="26"/>
  <c r="G388" i="26"/>
  <c r="G988" i="26"/>
  <c r="E187" i="27"/>
  <c r="G788" i="26"/>
  <c r="B188" i="26"/>
  <c r="B187" i="27" s="1"/>
  <c r="B387" i="20" s="1"/>
  <c r="G588" i="26"/>
  <c r="D168" i="26"/>
  <c r="E169" i="35"/>
  <c r="E168" i="26"/>
  <c r="F169" i="35"/>
  <c r="E111" i="35"/>
  <c r="D110" i="26"/>
  <c r="B72" i="58"/>
  <c r="AA72" i="58" s="1"/>
  <c r="AA18" i="58"/>
  <c r="B13" i="26"/>
  <c r="B12" i="27" s="1"/>
  <c r="B212" i="20" s="1"/>
  <c r="G413" i="26"/>
  <c r="G1013" i="26"/>
  <c r="G213" i="26"/>
  <c r="G813" i="26"/>
  <c r="E12" i="27"/>
  <c r="G613" i="26"/>
  <c r="E104" i="26"/>
  <c r="F105" i="35"/>
  <c r="B85" i="58"/>
  <c r="AA85" i="58" s="1"/>
  <c r="AA31" i="58"/>
  <c r="D26" i="26"/>
  <c r="C31" i="52"/>
  <c r="AB31" i="52" s="1"/>
  <c r="C31" i="58"/>
  <c r="C31" i="56"/>
  <c r="E27" i="35"/>
  <c r="E71" i="26"/>
  <c r="F72" i="35"/>
  <c r="B71" i="26"/>
  <c r="B70" i="27" s="1"/>
  <c r="B270" i="20" s="1"/>
  <c r="G471" i="26"/>
  <c r="G1071" i="26"/>
  <c r="G271" i="26"/>
  <c r="G871" i="26"/>
  <c r="E70" i="27"/>
  <c r="G671" i="26"/>
  <c r="E54" i="26"/>
  <c r="F55" i="35"/>
  <c r="G1182" i="26"/>
  <c r="G382" i="26"/>
  <c r="G982" i="26"/>
  <c r="E181" i="27"/>
  <c r="G782" i="26"/>
  <c r="B182" i="26"/>
  <c r="B181" i="27" s="1"/>
  <c r="B381" i="20" s="1"/>
  <c r="G582" i="26"/>
  <c r="E125" i="26"/>
  <c r="F126" i="35"/>
  <c r="D67" i="26"/>
  <c r="E68" i="35"/>
  <c r="E146" i="26"/>
  <c r="F147" i="35"/>
  <c r="E145" i="27"/>
  <c r="G746" i="26"/>
  <c r="B146" i="26"/>
  <c r="B145" i="27" s="1"/>
  <c r="B345" i="20" s="1"/>
  <c r="G546" i="26"/>
  <c r="G1146" i="26"/>
  <c r="G346" i="26"/>
  <c r="G946" i="26"/>
  <c r="B99" i="58"/>
  <c r="AA99" i="58" s="1"/>
  <c r="AA45" i="58"/>
  <c r="G840" i="26"/>
  <c r="E39" i="27"/>
  <c r="G640" i="26"/>
  <c r="B40" i="26"/>
  <c r="B39" i="27" s="1"/>
  <c r="B239" i="20" s="1"/>
  <c r="G440" i="26"/>
  <c r="G1040" i="26"/>
  <c r="G240" i="26"/>
  <c r="E176" i="35"/>
  <c r="D175" i="26"/>
  <c r="E167" i="26"/>
  <c r="F168" i="35"/>
  <c r="G1167" i="26"/>
  <c r="G367" i="26"/>
  <c r="G967" i="26"/>
  <c r="E166" i="27"/>
  <c r="G767" i="26"/>
  <c r="B167" i="26"/>
  <c r="B166" i="27" s="1"/>
  <c r="B366" i="20" s="1"/>
  <c r="G567" i="26"/>
  <c r="D152" i="26"/>
  <c r="E153" i="35"/>
  <c r="E22" i="27"/>
  <c r="G623" i="26"/>
  <c r="B23" i="26"/>
  <c r="B22" i="27" s="1"/>
  <c r="B222" i="20" s="1"/>
  <c r="G423" i="26"/>
  <c r="G1023" i="26"/>
  <c r="G223" i="26"/>
  <c r="G823" i="26"/>
  <c r="B96" i="58"/>
  <c r="AA96" i="58" s="1"/>
  <c r="AA42" i="58"/>
  <c r="D107" i="26"/>
  <c r="E108" i="35"/>
  <c r="E57" i="27"/>
  <c r="G658" i="26"/>
  <c r="B58" i="26"/>
  <c r="B57" i="27" s="1"/>
  <c r="B257" i="20" s="1"/>
  <c r="G458" i="26"/>
  <c r="G1058" i="26"/>
  <c r="G258" i="26"/>
  <c r="G858" i="26"/>
  <c r="E187" i="35"/>
  <c r="D186" i="26"/>
  <c r="E186" i="26"/>
  <c r="F187" i="35"/>
  <c r="G937" i="26"/>
  <c r="E136" i="27"/>
  <c r="G737" i="26"/>
  <c r="B137" i="26"/>
  <c r="B136" i="27" s="1"/>
  <c r="B336" i="20" s="1"/>
  <c r="G537" i="26"/>
  <c r="G1137" i="26"/>
  <c r="G337" i="26"/>
  <c r="B87" i="56"/>
  <c r="AA87" i="56" s="1"/>
  <c r="AA33" i="56"/>
  <c r="D29" i="58"/>
  <c r="F25" i="35"/>
  <c r="D29" i="56"/>
  <c r="E24" i="26"/>
  <c r="D29" i="52"/>
  <c r="AC29" i="52" s="1"/>
  <c r="B97" i="58"/>
  <c r="AA97" i="58" s="1"/>
  <c r="AA43" i="58"/>
  <c r="E166" i="26"/>
  <c r="F167" i="35"/>
  <c r="D166" i="26"/>
  <c r="E167" i="35"/>
  <c r="E109" i="26"/>
  <c r="F110" i="35"/>
  <c r="C56" i="56"/>
  <c r="D51" i="26"/>
  <c r="C56" i="52"/>
  <c r="AB56" i="52" s="1"/>
  <c r="C56" i="58"/>
  <c r="E52" i="35"/>
  <c r="G851" i="26"/>
  <c r="E50" i="27"/>
  <c r="G651" i="26"/>
  <c r="B51" i="26"/>
  <c r="B50" i="27" s="1"/>
  <c r="B250" i="20" s="1"/>
  <c r="G451" i="26"/>
  <c r="G1051" i="26"/>
  <c r="G251" i="26"/>
  <c r="B130" i="26"/>
  <c r="B129" i="27" s="1"/>
  <c r="B329" i="20" s="1"/>
  <c r="G530" i="26"/>
  <c r="G1130" i="26"/>
  <c r="G330" i="26"/>
  <c r="G930" i="26"/>
  <c r="E129" i="27"/>
  <c r="G730" i="26"/>
  <c r="B71" i="56"/>
  <c r="AA71" i="56" s="1"/>
  <c r="AA17" i="56"/>
  <c r="E144" i="26"/>
  <c r="F145" i="35"/>
  <c r="E143" i="27"/>
  <c r="G744" i="26"/>
  <c r="B144" i="26"/>
  <c r="B143" i="27" s="1"/>
  <c r="B343" i="20" s="1"/>
  <c r="G544" i="26"/>
  <c r="G1144" i="26"/>
  <c r="G344" i="26"/>
  <c r="G944" i="26"/>
  <c r="D132" i="26"/>
  <c r="E133" i="35"/>
  <c r="G1031" i="26"/>
  <c r="G231" i="26"/>
  <c r="G831" i="26"/>
  <c r="E30" i="27"/>
  <c r="G631" i="26"/>
  <c r="B31" i="26"/>
  <c r="B30" i="27" s="1"/>
  <c r="B230" i="20" s="1"/>
  <c r="G431" i="26"/>
  <c r="D85" i="26"/>
  <c r="E86" i="35"/>
  <c r="E85" i="26"/>
  <c r="F86" i="35"/>
  <c r="E155" i="26"/>
  <c r="F156" i="35"/>
  <c r="C26" i="52"/>
  <c r="AB26" i="52" s="1"/>
  <c r="C26" i="58"/>
  <c r="E22" i="35"/>
  <c r="D21" i="26"/>
  <c r="C26" i="56"/>
  <c r="G1103" i="26"/>
  <c r="G303" i="26"/>
  <c r="G903" i="26"/>
  <c r="E102" i="27"/>
  <c r="G703" i="26"/>
  <c r="B103" i="26"/>
  <c r="B102" i="27" s="1"/>
  <c r="B302" i="20" s="1"/>
  <c r="G503" i="26"/>
  <c r="E85" i="27"/>
  <c r="G686" i="26"/>
  <c r="B86" i="26"/>
  <c r="B85" i="27" s="1"/>
  <c r="B285" i="20" s="1"/>
  <c r="G486" i="26"/>
  <c r="G1086" i="26"/>
  <c r="G286" i="26"/>
  <c r="G886" i="26"/>
  <c r="E86" i="26"/>
  <c r="F87" i="35"/>
  <c r="C34" i="58"/>
  <c r="E30" i="35"/>
  <c r="C34" i="56"/>
  <c r="D29" i="26"/>
  <c r="C34" i="52"/>
  <c r="AB34" i="52" s="1"/>
  <c r="B88" i="56"/>
  <c r="AA88" i="56" s="1"/>
  <c r="AA34" i="56"/>
  <c r="E100" i="35"/>
  <c r="D99" i="26"/>
  <c r="G1099" i="26"/>
  <c r="G299" i="26"/>
  <c r="G899" i="26"/>
  <c r="E98" i="27"/>
  <c r="G699" i="26"/>
  <c r="B99" i="26"/>
  <c r="B98" i="27" s="1"/>
  <c r="B298" i="20" s="1"/>
  <c r="G499" i="26"/>
  <c r="B109" i="58"/>
  <c r="AA109" i="58" s="1"/>
  <c r="AA55" i="58"/>
  <c r="D178" i="26"/>
  <c r="E179" i="35"/>
  <c r="F179" i="35"/>
  <c r="E178" i="26"/>
  <c r="G1129" i="26"/>
  <c r="G329" i="26"/>
  <c r="G929" i="26"/>
  <c r="E128" i="27"/>
  <c r="G729" i="26"/>
  <c r="B129" i="26"/>
  <c r="B128" i="27" s="1"/>
  <c r="B328" i="20" s="1"/>
  <c r="G529" i="26"/>
  <c r="D72" i="26"/>
  <c r="E73" i="35"/>
  <c r="E72" i="26"/>
  <c r="F73" i="35"/>
  <c r="B140" i="26"/>
  <c r="B139" i="27" s="1"/>
  <c r="B339" i="20" s="1"/>
  <c r="G540" i="26"/>
  <c r="G1140" i="26"/>
  <c r="G340" i="26"/>
  <c r="G940" i="26"/>
  <c r="E139" i="27"/>
  <c r="G740" i="26"/>
  <c r="D160" i="26"/>
  <c r="E161" i="35"/>
  <c r="E160" i="26"/>
  <c r="F161" i="35"/>
  <c r="B76" i="56"/>
  <c r="AA76" i="56" s="1"/>
  <c r="AA22" i="56"/>
  <c r="E143" i="26"/>
  <c r="F144" i="35"/>
  <c r="G943" i="26"/>
  <c r="E142" i="27"/>
  <c r="G743" i="26"/>
  <c r="B143" i="26"/>
  <c r="B142" i="27" s="1"/>
  <c r="B342" i="20" s="1"/>
  <c r="G543" i="26"/>
  <c r="G1143" i="26"/>
  <c r="G343" i="26"/>
  <c r="E126" i="26"/>
  <c r="F127" i="35"/>
  <c r="F70" i="35"/>
  <c r="E69" i="26"/>
  <c r="E68" i="27"/>
  <c r="G669" i="26"/>
  <c r="B69" i="26"/>
  <c r="B68" i="27" s="1"/>
  <c r="B268" i="20" s="1"/>
  <c r="G469" i="26"/>
  <c r="G1069" i="26"/>
  <c r="G269" i="26"/>
  <c r="G869" i="26"/>
  <c r="E198" i="35"/>
  <c r="D197" i="26"/>
  <c r="D139" i="26"/>
  <c r="E140" i="35"/>
  <c r="G939" i="26"/>
  <c r="E138" i="27"/>
  <c r="G739" i="26"/>
  <c r="B139" i="26"/>
  <c r="B138" i="27" s="1"/>
  <c r="B338" i="20" s="1"/>
  <c r="G539" i="26"/>
  <c r="G1139" i="26"/>
  <c r="G339" i="26"/>
  <c r="C46" i="56"/>
  <c r="D41" i="26"/>
  <c r="C46" i="52"/>
  <c r="AB46" i="52" s="1"/>
  <c r="C46" i="58"/>
  <c r="E42" i="35"/>
  <c r="D30" i="56"/>
  <c r="E25" i="26"/>
  <c r="D30" i="52"/>
  <c r="AC30" i="52" s="1"/>
  <c r="D30" i="58"/>
  <c r="F26" i="35"/>
  <c r="D70" i="26"/>
  <c r="E71" i="35"/>
  <c r="E82" i="27"/>
  <c r="G683" i="26"/>
  <c r="B83" i="26"/>
  <c r="B82" i="27" s="1"/>
  <c r="B282" i="20" s="1"/>
  <c r="G483" i="26"/>
  <c r="G1083" i="26"/>
  <c r="G283" i="26"/>
  <c r="G883" i="26"/>
  <c r="B93" i="56"/>
  <c r="AA93" i="56" s="1"/>
  <c r="AA39" i="56"/>
  <c r="E45" i="27"/>
  <c r="G646" i="26"/>
  <c r="B46" i="26"/>
  <c r="B45" i="27" s="1"/>
  <c r="B245" i="20" s="1"/>
  <c r="G446" i="26"/>
  <c r="G1046" i="26"/>
  <c r="G246" i="26"/>
  <c r="G846" i="26"/>
  <c r="G974" i="26"/>
  <c r="E173" i="27"/>
  <c r="G774" i="26"/>
  <c r="B174" i="26"/>
  <c r="B173" i="27" s="1"/>
  <c r="B373" i="20" s="1"/>
  <c r="G574" i="26"/>
  <c r="G1174" i="26"/>
  <c r="G374" i="26"/>
  <c r="G1059" i="26"/>
  <c r="G259" i="26"/>
  <c r="G859" i="26"/>
  <c r="E58" i="27"/>
  <c r="G659" i="26"/>
  <c r="B59" i="26"/>
  <c r="B58" i="27" s="1"/>
  <c r="B258" i="20" s="1"/>
  <c r="G459" i="26"/>
  <c r="E187" i="26"/>
  <c r="F188" i="35"/>
  <c r="B138" i="26"/>
  <c r="B137" i="27" s="1"/>
  <c r="B337" i="20" s="1"/>
  <c r="G538" i="26"/>
  <c r="G1138" i="26"/>
  <c r="G338" i="26"/>
  <c r="G938" i="26"/>
  <c r="E137" i="27"/>
  <c r="G738" i="26"/>
  <c r="C37" i="58"/>
  <c r="C37" i="56"/>
  <c r="D32" i="26"/>
  <c r="C37" i="52"/>
  <c r="AB37" i="52" s="1"/>
  <c r="E33" i="35"/>
  <c r="G972" i="26"/>
  <c r="E171" i="27"/>
  <c r="G772" i="26"/>
  <c r="B172" i="26"/>
  <c r="B171" i="27" s="1"/>
  <c r="B371" i="20" s="1"/>
  <c r="G572" i="26"/>
  <c r="G1172" i="26"/>
  <c r="G372" i="26"/>
  <c r="E165" i="35"/>
  <c r="D164" i="26"/>
  <c r="G1120" i="26"/>
  <c r="G320" i="26"/>
  <c r="G920" i="26"/>
  <c r="E119" i="27"/>
  <c r="G720" i="26"/>
  <c r="B120" i="26"/>
  <c r="B119" i="27" s="1"/>
  <c r="B319" i="20" s="1"/>
  <c r="G520" i="26"/>
  <c r="AA11" i="56"/>
  <c r="B65" i="56"/>
  <c r="AA65" i="56" s="1"/>
  <c r="E135" i="26"/>
  <c r="F136" i="35"/>
  <c r="D118" i="26"/>
  <c r="E119" i="35"/>
  <c r="E82" i="26"/>
  <c r="F83" i="35"/>
  <c r="C38" i="58"/>
  <c r="E34" i="35"/>
  <c r="C38" i="56"/>
  <c r="D33" i="26"/>
  <c r="C38" i="52"/>
  <c r="AB38" i="52" s="1"/>
  <c r="G1161" i="26"/>
  <c r="G361" i="26"/>
  <c r="G961" i="26"/>
  <c r="E160" i="27"/>
  <c r="G761" i="26"/>
  <c r="B161" i="26"/>
  <c r="B160" i="27" s="1"/>
  <c r="B360" i="20" s="1"/>
  <c r="G561" i="26"/>
  <c r="G1136" i="26"/>
  <c r="G336" i="26"/>
  <c r="G936" i="26"/>
  <c r="E135" i="27"/>
  <c r="G736" i="26"/>
  <c r="B136" i="26"/>
  <c r="B135" i="27" s="1"/>
  <c r="B335" i="20" s="1"/>
  <c r="G536" i="26"/>
  <c r="E136" i="26"/>
  <c r="F137" i="35"/>
  <c r="B66" i="56"/>
  <c r="AA66" i="56" s="1"/>
  <c r="AA12" i="56"/>
  <c r="D52" i="52"/>
  <c r="AC52" i="52" s="1"/>
  <c r="E47" i="26"/>
  <c r="D52" i="58"/>
  <c r="F48" i="35"/>
  <c r="D52" i="56"/>
  <c r="B89" i="56"/>
  <c r="AA89" i="56" s="1"/>
  <c r="AA35" i="56"/>
  <c r="D171" i="26"/>
  <c r="E172" i="35"/>
  <c r="B171" i="26"/>
  <c r="B170" i="27" s="1"/>
  <c r="B370" i="20" s="1"/>
  <c r="G571" i="26"/>
  <c r="G1171" i="26"/>
  <c r="G371" i="26"/>
  <c r="G971" i="26"/>
  <c r="E170" i="27"/>
  <c r="G771" i="26"/>
  <c r="D122" i="26"/>
  <c r="E123" i="35"/>
  <c r="E73" i="26"/>
  <c r="F74" i="35"/>
  <c r="E72" i="27"/>
  <c r="G673" i="26"/>
  <c r="B73" i="26"/>
  <c r="B72" i="27" s="1"/>
  <c r="B272" i="20" s="1"/>
  <c r="G473" i="26"/>
  <c r="G1073" i="26"/>
  <c r="G273" i="26"/>
  <c r="G873" i="26"/>
  <c r="D201" i="26"/>
  <c r="E202" i="35"/>
  <c r="B95" i="58"/>
  <c r="AA95" i="58" s="1"/>
  <c r="AA41" i="58"/>
  <c r="B77" i="56"/>
  <c r="AA77" i="56" s="1"/>
  <c r="AA23" i="56"/>
  <c r="B77" i="58"/>
  <c r="AA77" i="58" s="1"/>
  <c r="AA23" i="58"/>
  <c r="G1018" i="26"/>
  <c r="G218" i="26"/>
  <c r="G818" i="26"/>
  <c r="E17" i="27"/>
  <c r="G618" i="26"/>
  <c r="B18" i="26"/>
  <c r="B17" i="27" s="1"/>
  <c r="B217" i="20" s="1"/>
  <c r="G418" i="26"/>
  <c r="G902" i="26"/>
  <c r="E101" i="27"/>
  <c r="G702" i="26"/>
  <c r="B102" i="26"/>
  <c r="B101" i="27" s="1"/>
  <c r="B301" i="20" s="1"/>
  <c r="G502" i="26"/>
  <c r="G1102" i="26"/>
  <c r="G302" i="26"/>
  <c r="D173" i="26"/>
  <c r="E174" i="35"/>
  <c r="E115" i="26"/>
  <c r="F116" i="35"/>
  <c r="G1066" i="26"/>
  <c r="G266" i="26"/>
  <c r="G866" i="26"/>
  <c r="E65" i="27"/>
  <c r="G666" i="26"/>
  <c r="B66" i="26"/>
  <c r="B65" i="27" s="1"/>
  <c r="B265" i="20" s="1"/>
  <c r="G466" i="26"/>
  <c r="D194" i="26"/>
  <c r="E195" i="35"/>
  <c r="B145" i="26"/>
  <c r="B144" i="27" s="1"/>
  <c r="B344" i="20" s="1"/>
  <c r="G545" i="26"/>
  <c r="G1145" i="26"/>
  <c r="G345" i="26"/>
  <c r="G945" i="26"/>
  <c r="E144" i="27"/>
  <c r="G745" i="26"/>
  <c r="E68" i="26"/>
  <c r="F69" i="35"/>
  <c r="D49" i="52"/>
  <c r="AC49" i="52" s="1"/>
  <c r="D49" i="58"/>
  <c r="F45" i="35"/>
  <c r="D49" i="56"/>
  <c r="E44" i="26"/>
  <c r="E43" i="27"/>
  <c r="G644" i="26"/>
  <c r="B44" i="26"/>
  <c r="B43" i="27" s="1"/>
  <c r="B243" i="20" s="1"/>
  <c r="G444" i="26"/>
  <c r="G1044" i="26"/>
  <c r="G244" i="26"/>
  <c r="G844" i="26"/>
  <c r="B78" i="56"/>
  <c r="AA78" i="56" s="1"/>
  <c r="AA24" i="56"/>
  <c r="F150" i="35"/>
  <c r="E149" i="26"/>
  <c r="E148" i="27"/>
  <c r="G749" i="26"/>
  <c r="B149" i="26"/>
  <c r="B148" i="27" s="1"/>
  <c r="B348" i="20" s="1"/>
  <c r="G549" i="26"/>
  <c r="G1149" i="26"/>
  <c r="G349" i="26"/>
  <c r="G949" i="26"/>
  <c r="B101" i="58"/>
  <c r="AA101" i="58" s="1"/>
  <c r="AA47" i="58"/>
  <c r="B64" i="56"/>
  <c r="AA64" i="56" s="1"/>
  <c r="AA10" i="56"/>
  <c r="E5" i="26"/>
  <c r="D10" i="52"/>
  <c r="AC10" i="52" s="1"/>
  <c r="D10" i="58"/>
  <c r="F6" i="35"/>
  <c r="D10" i="56"/>
  <c r="B98" i="58"/>
  <c r="AA98" i="58" s="1"/>
  <c r="AA44" i="58"/>
  <c r="C44" i="56"/>
  <c r="D39" i="26"/>
  <c r="C44" i="52"/>
  <c r="AB44" i="52" s="1"/>
  <c r="C44" i="58"/>
  <c r="E40" i="35"/>
  <c r="C15" i="58"/>
  <c r="E11" i="35"/>
  <c r="C15" i="56"/>
  <c r="D10" i="26"/>
  <c r="C15" i="52"/>
  <c r="AB15" i="52" s="1"/>
  <c r="D93" i="26"/>
  <c r="E94" i="35"/>
  <c r="E93" i="26"/>
  <c r="F94" i="35"/>
  <c r="E163" i="26"/>
  <c r="F164" i="35"/>
  <c r="B75" i="58"/>
  <c r="AA75" i="58" s="1"/>
  <c r="AA21" i="58"/>
  <c r="G1079" i="26"/>
  <c r="G279" i="26"/>
  <c r="G879" i="26"/>
  <c r="E78" i="27"/>
  <c r="G679" i="26"/>
  <c r="B79" i="26"/>
  <c r="B78" i="27" s="1"/>
  <c r="B278" i="20" s="1"/>
  <c r="G479" i="26"/>
  <c r="E62" i="26"/>
  <c r="F63" i="35"/>
  <c r="G990" i="26"/>
  <c r="E189" i="27"/>
  <c r="G790" i="26"/>
  <c r="B190" i="26"/>
  <c r="B189" i="27" s="1"/>
  <c r="B389" i="20" s="1"/>
  <c r="G590" i="26"/>
  <c r="G1190" i="26"/>
  <c r="G390" i="26"/>
  <c r="D133" i="26"/>
  <c r="E134" i="35"/>
  <c r="F134" i="35"/>
  <c r="E133" i="26"/>
  <c r="G1075" i="26"/>
  <c r="G275" i="26"/>
  <c r="G875" i="26"/>
  <c r="E74" i="27"/>
  <c r="G675" i="26"/>
  <c r="B75" i="26"/>
  <c r="B74" i="27" s="1"/>
  <c r="B274" i="20" s="1"/>
  <c r="G475" i="26"/>
  <c r="B73" i="56"/>
  <c r="AA73" i="56" s="1"/>
  <c r="AA19" i="56"/>
  <c r="D53" i="56"/>
  <c r="E48" i="26"/>
  <c r="D53" i="52"/>
  <c r="AC53" i="52" s="1"/>
  <c r="D53" i="58"/>
  <c r="F49" i="35"/>
  <c r="C57" i="52"/>
  <c r="AB57" i="52" s="1"/>
  <c r="C57" i="58"/>
  <c r="E53" i="35"/>
  <c r="C57" i="56"/>
  <c r="D52" i="26"/>
  <c r="D9" i="56"/>
  <c r="E4" i="26"/>
  <c r="D9" i="52"/>
  <c r="AC9" i="52" s="1"/>
  <c r="D9" i="58"/>
  <c r="F5" i="35"/>
  <c r="B70" i="56"/>
  <c r="AA70" i="56" s="1"/>
  <c r="AA16" i="56"/>
  <c r="D134" i="26"/>
  <c r="E135" i="35"/>
  <c r="D147" i="26"/>
  <c r="E148" i="35"/>
  <c r="B147" i="26"/>
  <c r="B146" i="27" s="1"/>
  <c r="B346" i="20" s="1"/>
  <c r="G547" i="26"/>
  <c r="G1147" i="26"/>
  <c r="G347" i="26"/>
  <c r="G947" i="26"/>
  <c r="E146" i="27"/>
  <c r="G747" i="26"/>
  <c r="C54" i="52"/>
  <c r="AB54" i="52" s="1"/>
  <c r="C54" i="58"/>
  <c r="E50" i="35"/>
  <c r="C54" i="56"/>
  <c r="D49" i="26"/>
  <c r="B79" i="56"/>
  <c r="AA79" i="56" s="1"/>
  <c r="AA25" i="56"/>
  <c r="E20" i="26"/>
  <c r="D25" i="52"/>
  <c r="AC25" i="52" s="1"/>
  <c r="D25" i="58"/>
  <c r="F21" i="35"/>
  <c r="D25" i="56"/>
  <c r="B20" i="26"/>
  <c r="B19" i="27" s="1"/>
  <c r="B219" i="20" s="1"/>
  <c r="G420" i="26"/>
  <c r="G1020" i="26"/>
  <c r="G220" i="26"/>
  <c r="G820" i="26"/>
  <c r="E19" i="27"/>
  <c r="G620" i="26"/>
  <c r="F128" i="35"/>
  <c r="E127" i="26"/>
  <c r="G1110" i="26"/>
  <c r="G310" i="26"/>
  <c r="G910" i="26"/>
  <c r="E109" i="27"/>
  <c r="G710" i="26"/>
  <c r="B110" i="26"/>
  <c r="B109" i="27" s="1"/>
  <c r="B309" i="20" s="1"/>
  <c r="G510" i="26"/>
  <c r="D53" i="26"/>
  <c r="E54" i="35"/>
  <c r="E181" i="26"/>
  <c r="F182" i="35"/>
  <c r="B181" i="26"/>
  <c r="B180" i="27" s="1"/>
  <c r="B380" i="20" s="1"/>
  <c r="G581" i="26"/>
  <c r="G1181" i="26"/>
  <c r="G381" i="26"/>
  <c r="G981" i="26"/>
  <c r="E180" i="27"/>
  <c r="G781" i="26"/>
  <c r="E74" i="26"/>
  <c r="F75" i="35"/>
  <c r="E73" i="27"/>
  <c r="G674" i="26"/>
  <c r="B74" i="26"/>
  <c r="B73" i="27" s="1"/>
  <c r="B273" i="20" s="1"/>
  <c r="G474" i="26"/>
  <c r="G1074" i="26"/>
  <c r="G274" i="26"/>
  <c r="G874" i="26"/>
  <c r="D153" i="26"/>
  <c r="E154" i="35"/>
  <c r="E117" i="35"/>
  <c r="D116" i="26"/>
  <c r="E103" i="27"/>
  <c r="G704" i="26"/>
  <c r="B104" i="26"/>
  <c r="B103" i="27" s="1"/>
  <c r="B303" i="20" s="1"/>
  <c r="G504" i="26"/>
  <c r="G1104" i="26"/>
  <c r="G304" i="26"/>
  <c r="G904" i="26"/>
  <c r="D92" i="26"/>
  <c r="E93" i="35"/>
  <c r="E182" i="26"/>
  <c r="F183" i="35"/>
  <c r="D182" i="26"/>
  <c r="E183" i="35"/>
  <c r="E124" i="27"/>
  <c r="G725" i="26"/>
  <c r="B125" i="26"/>
  <c r="B124" i="27" s="1"/>
  <c r="B324" i="20" s="1"/>
  <c r="G525" i="26"/>
  <c r="G1125" i="26"/>
  <c r="G325" i="26"/>
  <c r="G925" i="26"/>
  <c r="B67" i="26"/>
  <c r="B66" i="27" s="1"/>
  <c r="B266" i="20" s="1"/>
  <c r="G467" i="26"/>
  <c r="G1067" i="26"/>
  <c r="G267" i="26"/>
  <c r="G867" i="26"/>
  <c r="E66" i="27"/>
  <c r="G667" i="26"/>
  <c r="E67" i="26"/>
  <c r="F68" i="35"/>
  <c r="G995" i="26"/>
  <c r="E194" i="27"/>
  <c r="G795" i="26"/>
  <c r="B195" i="26"/>
  <c r="B194" i="27" s="1"/>
  <c r="B394" i="20" s="1"/>
  <c r="G595" i="26"/>
  <c r="G1195" i="26"/>
  <c r="G395" i="26"/>
  <c r="G897" i="26"/>
  <c r="E96" i="27"/>
  <c r="G697" i="26"/>
  <c r="B97" i="26"/>
  <c r="B96" i="27" s="1"/>
  <c r="B296" i="20" s="1"/>
  <c r="G497" i="26"/>
  <c r="G1097" i="26"/>
  <c r="G297" i="26"/>
  <c r="E40" i="26"/>
  <c r="D45" i="52"/>
  <c r="AC45" i="52" s="1"/>
  <c r="D45" i="58"/>
  <c r="F41" i="35"/>
  <c r="D45" i="56"/>
  <c r="C45" i="52"/>
  <c r="AB45" i="52" s="1"/>
  <c r="C45" i="58"/>
  <c r="E41" i="35"/>
  <c r="C45" i="56"/>
  <c r="D40" i="26"/>
  <c r="E175" i="26"/>
  <c r="F176" i="35"/>
  <c r="E152" i="26"/>
  <c r="F153" i="35"/>
  <c r="C28" i="52"/>
  <c r="AB28" i="52" s="1"/>
  <c r="C28" i="58"/>
  <c r="E24" i="35"/>
  <c r="C28" i="56"/>
  <c r="D23" i="26"/>
  <c r="E110" i="27"/>
  <c r="G711" i="26"/>
  <c r="B111" i="26"/>
  <c r="B110" i="27" s="1"/>
  <c r="B310" i="20" s="1"/>
  <c r="G511" i="26"/>
  <c r="G1111" i="26"/>
  <c r="G311" i="26"/>
  <c r="G911" i="26"/>
  <c r="E112" i="35"/>
  <c r="D111" i="26"/>
  <c r="E94" i="26"/>
  <c r="F95" i="35"/>
  <c r="D37" i="26"/>
  <c r="C42" i="52"/>
  <c r="AB42" i="52" s="1"/>
  <c r="C42" i="58"/>
  <c r="E38" i="35"/>
  <c r="C42" i="56"/>
  <c r="B96" i="56"/>
  <c r="AA96" i="56" s="1"/>
  <c r="AA42" i="56"/>
  <c r="E165" i="26"/>
  <c r="F166" i="35"/>
  <c r="B165" i="26"/>
  <c r="B164" i="27" s="1"/>
  <c r="B364" i="20" s="1"/>
  <c r="G565" i="26"/>
  <c r="G1165" i="26"/>
  <c r="G365" i="26"/>
  <c r="G965" i="26"/>
  <c r="E164" i="27"/>
  <c r="G765" i="26"/>
  <c r="E27" i="27"/>
  <c r="G628" i="26"/>
  <c r="B28" i="26"/>
  <c r="B27" i="27" s="1"/>
  <c r="B227" i="20" s="1"/>
  <c r="G428" i="26"/>
  <c r="G1028" i="26"/>
  <c r="G228" i="26"/>
  <c r="G828" i="26"/>
  <c r="E28" i="26"/>
  <c r="D33" i="58"/>
  <c r="D33" i="56"/>
  <c r="D33" i="52"/>
  <c r="AC33" i="52" s="1"/>
  <c r="F29" i="35"/>
  <c r="B200" i="26"/>
  <c r="B199" i="27" s="1"/>
  <c r="B399" i="20" s="1"/>
  <c r="G600" i="26"/>
  <c r="G1200" i="26"/>
  <c r="G400" i="26"/>
  <c r="G1000" i="26"/>
  <c r="E199" i="27"/>
  <c r="G800" i="26"/>
  <c r="E201" i="35"/>
  <c r="D200" i="26"/>
  <c r="E192" i="26"/>
  <c r="F193" i="35"/>
  <c r="G1024" i="26"/>
  <c r="G224" i="26"/>
  <c r="G824" i="26"/>
  <c r="E23" i="27"/>
  <c r="G624" i="26"/>
  <c r="B24" i="26"/>
  <c r="B23" i="27" s="1"/>
  <c r="B223" i="20" s="1"/>
  <c r="G424" i="26"/>
  <c r="E55" i="26"/>
  <c r="F56" i="35"/>
  <c r="G855" i="26"/>
  <c r="E54" i="27"/>
  <c r="G655" i="26"/>
  <c r="B55" i="26"/>
  <c r="B54" i="27" s="1"/>
  <c r="B254" i="20" s="1"/>
  <c r="G455" i="26"/>
  <c r="G1055" i="26"/>
  <c r="G255" i="26"/>
  <c r="B97" i="56"/>
  <c r="AA97" i="56" s="1"/>
  <c r="AA43" i="56"/>
  <c r="D38" i="26"/>
  <c r="C43" i="52"/>
  <c r="AB43" i="52" s="1"/>
  <c r="C43" i="58"/>
  <c r="E39" i="35"/>
  <c r="C43" i="56"/>
  <c r="G1109" i="26"/>
  <c r="G309" i="26"/>
  <c r="G909" i="26"/>
  <c r="E108" i="27"/>
  <c r="G709" i="26"/>
  <c r="B109" i="26"/>
  <c r="B108" i="27" s="1"/>
  <c r="B308" i="20" s="1"/>
  <c r="G509" i="26"/>
  <c r="D56" i="52"/>
  <c r="AC56" i="52" s="1"/>
  <c r="E51" i="26"/>
  <c r="D56" i="58"/>
  <c r="F52" i="35"/>
  <c r="D56" i="56"/>
  <c r="B110" i="58"/>
  <c r="AA110" i="58" s="1"/>
  <c r="AA56" i="58"/>
  <c r="E179" i="26"/>
  <c r="F180" i="35"/>
  <c r="E81" i="26"/>
  <c r="F82" i="35"/>
  <c r="B71" i="58"/>
  <c r="AA71" i="58" s="1"/>
  <c r="AA17" i="58"/>
  <c r="G812" i="26"/>
  <c r="E11" i="27"/>
  <c r="G612" i="26"/>
  <c r="B12" i="26"/>
  <c r="B11" i="27" s="1"/>
  <c r="B211" i="20" s="1"/>
  <c r="G412" i="26"/>
  <c r="G1012" i="26"/>
  <c r="G212" i="26"/>
  <c r="D88" i="26"/>
  <c r="E89" i="35"/>
  <c r="F89" i="35"/>
  <c r="E88" i="26"/>
  <c r="B90" i="58"/>
  <c r="AA90" i="58" s="1"/>
  <c r="AA36" i="58"/>
  <c r="D159" i="26"/>
  <c r="E160" i="35"/>
  <c r="G942" i="26"/>
  <c r="E141" i="27"/>
  <c r="G742" i="26"/>
  <c r="B142" i="26"/>
  <c r="B141" i="27" s="1"/>
  <c r="B341" i="20" s="1"/>
  <c r="G542" i="26"/>
  <c r="G1142" i="26"/>
  <c r="G342" i="26"/>
  <c r="B86" i="58"/>
  <c r="AA86" i="58" s="1"/>
  <c r="AA32" i="58"/>
  <c r="D32" i="56"/>
  <c r="E27" i="26"/>
  <c r="D32" i="52"/>
  <c r="AC32" i="52" s="1"/>
  <c r="D32" i="58"/>
  <c r="F28" i="35"/>
  <c r="D155" i="26"/>
  <c r="E156" i="35"/>
  <c r="E106" i="26"/>
  <c r="F107" i="35"/>
  <c r="B106" i="26"/>
  <c r="B105" i="27" s="1"/>
  <c r="B305" i="20" s="1"/>
  <c r="G506" i="26"/>
  <c r="G1106" i="26"/>
  <c r="G306" i="26"/>
  <c r="G906" i="26"/>
  <c r="E105" i="27"/>
  <c r="G706" i="26"/>
  <c r="E58" i="35"/>
  <c r="D57" i="26"/>
  <c r="F186" i="35"/>
  <c r="E185" i="26"/>
  <c r="E184" i="27"/>
  <c r="G785" i="26"/>
  <c r="B185" i="26"/>
  <c r="B184" i="27" s="1"/>
  <c r="B384" i="20" s="1"/>
  <c r="G585" i="26"/>
  <c r="G1185" i="26"/>
  <c r="G385" i="26"/>
  <c r="G985" i="26"/>
  <c r="D199" i="26"/>
  <c r="E200" i="35"/>
  <c r="E191" i="26"/>
  <c r="F192" i="35"/>
  <c r="G991" i="26"/>
  <c r="E190" i="27"/>
  <c r="G791" i="26"/>
  <c r="B191" i="26"/>
  <c r="B190" i="27" s="1"/>
  <c r="B390" i="20" s="1"/>
  <c r="G591" i="26"/>
  <c r="G1191" i="26"/>
  <c r="G391" i="26"/>
  <c r="E181" i="35"/>
  <c r="D180" i="26"/>
  <c r="B80" i="58"/>
  <c r="AA80" i="58" s="1"/>
  <c r="AA26" i="58"/>
  <c r="B80" i="56"/>
  <c r="AA80" i="56" s="1"/>
  <c r="AA26" i="56"/>
  <c r="D86" i="26"/>
  <c r="E87" i="35"/>
  <c r="E28" i="27"/>
  <c r="G629" i="26"/>
  <c r="B29" i="26"/>
  <c r="B28" i="27" s="1"/>
  <c r="B228" i="20" s="1"/>
  <c r="G429" i="26"/>
  <c r="G1029" i="26"/>
  <c r="G229" i="26"/>
  <c r="G829" i="26"/>
  <c r="E158" i="35"/>
  <c r="D157" i="26"/>
  <c r="F100" i="35"/>
  <c r="E99" i="26"/>
  <c r="B109" i="56"/>
  <c r="AA109" i="56" s="1"/>
  <c r="AA55" i="56"/>
  <c r="D22" i="52"/>
  <c r="AC22" i="52" s="1"/>
  <c r="D22" i="58"/>
  <c r="F18" i="35"/>
  <c r="D22" i="56"/>
  <c r="E17" i="26"/>
  <c r="D17" i="26"/>
  <c r="C22" i="52"/>
  <c r="AB22" i="52" s="1"/>
  <c r="C22" i="58"/>
  <c r="E18" i="35"/>
  <c r="C22" i="56"/>
  <c r="C27" i="52"/>
  <c r="AB27" i="52" s="1"/>
  <c r="C27" i="58"/>
  <c r="E23" i="35"/>
  <c r="C27" i="56"/>
  <c r="D22" i="26"/>
  <c r="B81" i="56"/>
  <c r="AA81" i="56" s="1"/>
  <c r="AA27" i="56"/>
  <c r="E127" i="35"/>
  <c r="D126" i="26"/>
  <c r="E90" i="26"/>
  <c r="F91" i="35"/>
  <c r="B90" i="26"/>
  <c r="B89" i="27" s="1"/>
  <c r="B289" i="20" s="1"/>
  <c r="G490" i="26"/>
  <c r="G1090" i="26"/>
  <c r="G290" i="26"/>
  <c r="G890" i="26"/>
  <c r="E89" i="27"/>
  <c r="G690" i="26"/>
  <c r="B100" i="58"/>
  <c r="AA100" i="58" s="1"/>
  <c r="AA46" i="58"/>
  <c r="D169" i="26"/>
  <c r="E170" i="35"/>
  <c r="E169" i="26"/>
  <c r="F170" i="35"/>
  <c r="E184" i="26"/>
  <c r="F185" i="35"/>
  <c r="G1176" i="26"/>
  <c r="G376" i="26"/>
  <c r="G976" i="26"/>
  <c r="E175" i="27"/>
  <c r="G776" i="26"/>
  <c r="B176" i="26"/>
  <c r="B175" i="27" s="1"/>
  <c r="B375" i="20" s="1"/>
  <c r="G576" i="26"/>
  <c r="D176" i="26"/>
  <c r="E177" i="35"/>
  <c r="D156" i="26"/>
  <c r="E157" i="35"/>
  <c r="B84" i="58"/>
  <c r="AA84" i="58" s="1"/>
  <c r="AA30" i="58"/>
  <c r="E24" i="27"/>
  <c r="G625" i="26"/>
  <c r="B25" i="26"/>
  <c r="B24" i="27" s="1"/>
  <c r="B224" i="20" s="1"/>
  <c r="G425" i="26"/>
  <c r="G1025" i="26"/>
  <c r="G225" i="26"/>
  <c r="G825" i="26"/>
  <c r="E87" i="26"/>
  <c r="F88" i="35"/>
  <c r="E86" i="27"/>
  <c r="G687" i="26"/>
  <c r="B87" i="26"/>
  <c r="B86" i="27" s="1"/>
  <c r="B286" i="20" s="1"/>
  <c r="G487" i="26"/>
  <c r="G1087" i="26"/>
  <c r="G287" i="26"/>
  <c r="G887" i="26"/>
  <c r="F71" i="35"/>
  <c r="E70" i="26"/>
  <c r="B198" i="26"/>
  <c r="B197" i="27" s="1"/>
  <c r="B397" i="20" s="1"/>
  <c r="G598" i="26"/>
  <c r="G1198" i="26"/>
  <c r="G398" i="26"/>
  <c r="G998" i="26"/>
  <c r="E197" i="27"/>
  <c r="G798" i="26"/>
  <c r="D141" i="26"/>
  <c r="E142" i="35"/>
  <c r="E83" i="26"/>
  <c r="F84" i="35"/>
  <c r="G834" i="26"/>
  <c r="E33" i="27"/>
  <c r="G634" i="26"/>
  <c r="B34" i="26"/>
  <c r="B33" i="27" s="1"/>
  <c r="B233" i="20" s="1"/>
  <c r="G434" i="26"/>
  <c r="G1034" i="26"/>
  <c r="G234" i="26"/>
  <c r="C39" i="58"/>
  <c r="E35" i="35"/>
  <c r="C39" i="56"/>
  <c r="D34" i="26"/>
  <c r="C39" i="52"/>
  <c r="AB39" i="52" s="1"/>
  <c r="G1162" i="26"/>
  <c r="G362" i="26"/>
  <c r="G962" i="26"/>
  <c r="E161" i="27"/>
  <c r="G762" i="26"/>
  <c r="B162" i="26"/>
  <c r="B161" i="27" s="1"/>
  <c r="B361" i="20" s="1"/>
  <c r="G562" i="26"/>
  <c r="D162" i="26"/>
  <c r="E163" i="35"/>
  <c r="D113" i="26"/>
  <c r="E114" i="35"/>
  <c r="E56" i="26"/>
  <c r="F57" i="35"/>
  <c r="G856" i="26"/>
  <c r="E55" i="27"/>
  <c r="G656" i="26"/>
  <c r="B56" i="26"/>
  <c r="B55" i="27" s="1"/>
  <c r="B255" i="20" s="1"/>
  <c r="G456" i="26"/>
  <c r="G1056" i="26"/>
  <c r="G256" i="26"/>
  <c r="E77" i="35"/>
  <c r="D76" i="26"/>
  <c r="E96" i="26"/>
  <c r="F97" i="35"/>
  <c r="G1096" i="26"/>
  <c r="G296" i="26"/>
  <c r="G896" i="26"/>
  <c r="E95" i="27"/>
  <c r="G696" i="26"/>
  <c r="B96" i="26"/>
  <c r="B95" i="27" s="1"/>
  <c r="B295" i="20" s="1"/>
  <c r="G496" i="26"/>
  <c r="C13" i="58"/>
  <c r="E9" i="35"/>
  <c r="C13" i="56"/>
  <c r="D8" i="26"/>
  <c r="C13" i="52"/>
  <c r="AB13" i="52" s="1"/>
  <c r="B67" i="56"/>
  <c r="AA67" i="56" s="1"/>
  <c r="AA13" i="56"/>
  <c r="D63" i="26"/>
  <c r="E64" i="35"/>
  <c r="C51" i="52"/>
  <c r="AB51" i="52" s="1"/>
  <c r="C51" i="58"/>
  <c r="E47" i="35"/>
  <c r="C51" i="56"/>
  <c r="D46" i="26"/>
  <c r="E46" i="26"/>
  <c r="D51" i="58"/>
  <c r="F47" i="35"/>
  <c r="D51" i="56"/>
  <c r="D51" i="52"/>
  <c r="AC51" i="52" s="1"/>
  <c r="D117" i="26"/>
  <c r="E118" i="35"/>
  <c r="E117" i="26"/>
  <c r="F118" i="35"/>
  <c r="D187" i="26"/>
  <c r="E188" i="35"/>
  <c r="D89" i="26"/>
  <c r="E90" i="35"/>
  <c r="B91" i="56"/>
  <c r="AA91" i="56" s="1"/>
  <c r="AA37" i="56"/>
  <c r="F165" i="35"/>
  <c r="E164" i="26"/>
  <c r="B6" i="26"/>
  <c r="B5" i="27" s="1"/>
  <c r="B205" i="20" s="1"/>
  <c r="G406" i="26"/>
  <c r="G1006" i="26"/>
  <c r="G206" i="26"/>
  <c r="G806" i="26"/>
  <c r="E5" i="27"/>
  <c r="G606" i="26"/>
  <c r="E118" i="26"/>
  <c r="F119" i="35"/>
  <c r="B189" i="26"/>
  <c r="B188" i="27" s="1"/>
  <c r="B388" i="20" s="1"/>
  <c r="G589" i="26"/>
  <c r="G1189" i="26"/>
  <c r="G389" i="26"/>
  <c r="G989" i="26"/>
  <c r="E188" i="27"/>
  <c r="G789" i="26"/>
  <c r="D189" i="26"/>
  <c r="E190" i="35"/>
  <c r="E131" i="26"/>
  <c r="F132" i="35"/>
  <c r="E81" i="27"/>
  <c r="G682" i="26"/>
  <c r="B82" i="26"/>
  <c r="B81" i="27" s="1"/>
  <c r="B281" i="20" s="1"/>
  <c r="G482" i="26"/>
  <c r="G1082" i="26"/>
  <c r="G282" i="26"/>
  <c r="G882" i="26"/>
  <c r="D82" i="26"/>
  <c r="E83" i="35"/>
  <c r="B92" i="56"/>
  <c r="AA92" i="56" s="1"/>
  <c r="AA38" i="56"/>
  <c r="D161" i="26"/>
  <c r="E162" i="35"/>
  <c r="D148" i="26"/>
  <c r="E149" i="35"/>
  <c r="D124" i="26"/>
  <c r="E125" i="35"/>
  <c r="D12" i="56"/>
  <c r="E7" i="26"/>
  <c r="D12" i="52"/>
  <c r="AC12" i="52" s="1"/>
  <c r="D12" i="58"/>
  <c r="F8" i="35"/>
  <c r="B66" i="58"/>
  <c r="AA66" i="58" s="1"/>
  <c r="AA12" i="58"/>
  <c r="C52" i="56"/>
  <c r="D47" i="26"/>
  <c r="C52" i="52"/>
  <c r="AB52" i="52" s="1"/>
  <c r="C52" i="58"/>
  <c r="E48" i="35"/>
  <c r="B106" i="56"/>
  <c r="AA106" i="56" s="1"/>
  <c r="AA52" i="56"/>
  <c r="B30" i="26"/>
  <c r="B29" i="27" s="1"/>
  <c r="B229" i="20" s="1"/>
  <c r="G430" i="26"/>
  <c r="G1030" i="26"/>
  <c r="G230" i="26"/>
  <c r="G830" i="26"/>
  <c r="E29" i="27"/>
  <c r="G630" i="26"/>
  <c r="C35" i="52"/>
  <c r="AB35" i="52" s="1"/>
  <c r="C35" i="58"/>
  <c r="E31" i="35"/>
  <c r="C35" i="56"/>
  <c r="D30" i="26"/>
  <c r="G1158" i="26"/>
  <c r="G358" i="26"/>
  <c r="G958" i="26"/>
  <c r="E157" i="27"/>
  <c r="G758" i="26"/>
  <c r="B158" i="26"/>
  <c r="B157" i="27" s="1"/>
  <c r="B357" i="20" s="1"/>
  <c r="G558" i="26"/>
  <c r="B101" i="26"/>
  <c r="B100" i="27" s="1"/>
  <c r="B300" i="20" s="1"/>
  <c r="G501" i="26"/>
  <c r="G1101" i="26"/>
  <c r="G301" i="26"/>
  <c r="G901" i="26"/>
  <c r="E100" i="27"/>
  <c r="G701" i="26"/>
  <c r="E102" i="35"/>
  <c r="D101" i="26"/>
  <c r="C48" i="58"/>
  <c r="E44" i="35"/>
  <c r="C48" i="56"/>
  <c r="D43" i="26"/>
  <c r="C48" i="52"/>
  <c r="AB48" i="52" s="1"/>
  <c r="B102" i="56"/>
  <c r="AA102" i="56" s="1"/>
  <c r="AA48" i="56"/>
  <c r="D112" i="26"/>
  <c r="E113" i="35"/>
  <c r="F101" i="35"/>
  <c r="E100" i="26"/>
  <c r="B100" i="26"/>
  <c r="B99" i="27" s="1"/>
  <c r="B299" i="20" s="1"/>
  <c r="G500" i="26"/>
  <c r="G1100" i="26"/>
  <c r="G300" i="26"/>
  <c r="G900" i="26"/>
  <c r="E99" i="27"/>
  <c r="G700" i="26"/>
  <c r="C41" i="58"/>
  <c r="E37" i="35"/>
  <c r="C41" i="56"/>
  <c r="D36" i="26"/>
  <c r="C41" i="52"/>
  <c r="AB41" i="52" s="1"/>
  <c r="D50" i="56"/>
  <c r="E45" i="26"/>
  <c r="D50" i="52"/>
  <c r="AC50" i="52" s="1"/>
  <c r="D50" i="58"/>
  <c r="F46" i="35"/>
  <c r="B104" i="56"/>
  <c r="AA104" i="56" s="1"/>
  <c r="AA50" i="56"/>
  <c r="B104" i="58"/>
  <c r="AA104" i="58" s="1"/>
  <c r="AA50" i="58"/>
  <c r="D115" i="26"/>
  <c r="E116" i="35"/>
  <c r="E194" i="26"/>
  <c r="F195" i="35"/>
  <c r="D84" i="26"/>
  <c r="E85" i="35"/>
  <c r="B68" i="26"/>
  <c r="B67" i="27" s="1"/>
  <c r="B267" i="20" s="1"/>
  <c r="G468" i="26"/>
  <c r="G1068" i="26"/>
  <c r="G268" i="26"/>
  <c r="G868" i="26"/>
  <c r="E67" i="27"/>
  <c r="G668" i="26"/>
  <c r="B103" i="58"/>
  <c r="AA103" i="58" s="1"/>
  <c r="AA49" i="58"/>
  <c r="C49" i="52"/>
  <c r="AB49" i="52" s="1"/>
  <c r="C49" i="58"/>
  <c r="E45" i="35"/>
  <c r="C49" i="56"/>
  <c r="D44" i="26"/>
  <c r="B78" i="58"/>
  <c r="AA78" i="58" s="1"/>
  <c r="AA24" i="58"/>
  <c r="E19" i="26"/>
  <c r="D24" i="52"/>
  <c r="AC24" i="52" s="1"/>
  <c r="D24" i="58"/>
  <c r="F20" i="35"/>
  <c r="D24" i="56"/>
  <c r="E95" i="26"/>
  <c r="F96" i="35"/>
  <c r="B78" i="26"/>
  <c r="B77" i="27" s="1"/>
  <c r="B277" i="20" s="1"/>
  <c r="G478" i="26"/>
  <c r="G1078" i="26"/>
  <c r="G278" i="26"/>
  <c r="G878" i="26"/>
  <c r="E77" i="27"/>
  <c r="G678" i="26"/>
  <c r="F79" i="35"/>
  <c r="E78" i="26"/>
  <c r="C14" i="58"/>
  <c r="E10" i="35"/>
  <c r="C14" i="56"/>
  <c r="D9" i="26"/>
  <c r="C14" i="52"/>
  <c r="AB14" i="52" s="1"/>
  <c r="B68" i="56"/>
  <c r="AA68" i="56" s="1"/>
  <c r="AA14" i="56"/>
  <c r="D91" i="26"/>
  <c r="E92" i="35"/>
  <c r="E90" i="27"/>
  <c r="G691" i="26"/>
  <c r="B91" i="26"/>
  <c r="B90" i="27" s="1"/>
  <c r="B290" i="20" s="1"/>
  <c r="G491" i="26"/>
  <c r="G1091" i="26"/>
  <c r="G291" i="26"/>
  <c r="G891" i="26"/>
  <c r="D47" i="56"/>
  <c r="E42" i="26"/>
  <c r="D47" i="52"/>
  <c r="AC47" i="52" s="1"/>
  <c r="D47" i="58"/>
  <c r="F43" i="35"/>
  <c r="D170" i="26"/>
  <c r="E171" i="35"/>
  <c r="E170" i="26"/>
  <c r="F171" i="35"/>
  <c r="G1121" i="26"/>
  <c r="G321" i="26"/>
  <c r="G921" i="26"/>
  <c r="E120" i="27"/>
  <c r="G721" i="26"/>
  <c r="B121" i="26"/>
  <c r="B120" i="27" s="1"/>
  <c r="B320" i="20" s="1"/>
  <c r="G521" i="26"/>
  <c r="E65" i="35"/>
  <c r="D64" i="26"/>
  <c r="E64" i="26"/>
  <c r="F65" i="35"/>
  <c r="B108" i="26"/>
  <c r="B107" i="27" s="1"/>
  <c r="B307" i="20" s="1"/>
  <c r="G508" i="26"/>
  <c r="G1108" i="26"/>
  <c r="G308" i="26"/>
  <c r="G908" i="26"/>
  <c r="E107" i="27"/>
  <c r="G708" i="26"/>
  <c r="D128" i="26"/>
  <c r="E129" i="35"/>
  <c r="E128" i="26"/>
  <c r="F129" i="35"/>
  <c r="C10" i="58"/>
  <c r="E6" i="35"/>
  <c r="C10" i="56"/>
  <c r="D5" i="26"/>
  <c r="C10" i="52"/>
  <c r="AB10" i="52" s="1"/>
  <c r="B69" i="58"/>
  <c r="AA69" i="58" s="1"/>
  <c r="AA15" i="58"/>
  <c r="B69" i="56"/>
  <c r="AA69" i="56" s="1"/>
  <c r="AA15" i="56"/>
  <c r="G950" i="26"/>
  <c r="E149" i="27"/>
  <c r="G750" i="26"/>
  <c r="B150" i="26"/>
  <c r="B149" i="27" s="1"/>
  <c r="B349" i="20" s="1"/>
  <c r="G550" i="26"/>
  <c r="G1150" i="26"/>
  <c r="G350" i="26"/>
  <c r="C40" i="58"/>
  <c r="E36" i="35"/>
  <c r="C40" i="56"/>
  <c r="D35" i="26"/>
  <c r="C40" i="52"/>
  <c r="AB40" i="52" s="1"/>
  <c r="B94" i="58"/>
  <c r="AA94" i="58" s="1"/>
  <c r="AA40" i="58"/>
  <c r="D163" i="26"/>
  <c r="E164" i="35"/>
  <c r="E114" i="26"/>
  <c r="F115" i="35"/>
  <c r="G1114" i="26"/>
  <c r="G314" i="26"/>
  <c r="G914" i="26"/>
  <c r="E113" i="27"/>
  <c r="G714" i="26"/>
  <c r="B114" i="26"/>
  <c r="B113" i="27" s="1"/>
  <c r="B313" i="20" s="1"/>
  <c r="G514" i="26"/>
  <c r="D65" i="26"/>
  <c r="E66" i="35"/>
  <c r="F194" i="35"/>
  <c r="E193" i="26"/>
  <c r="B193" i="26"/>
  <c r="B192" i="27" s="1"/>
  <c r="B392" i="20" s="1"/>
  <c r="G593" i="26"/>
  <c r="G1193" i="26"/>
  <c r="G393" i="26"/>
  <c r="G993" i="26"/>
  <c r="E192" i="27"/>
  <c r="G793" i="26"/>
  <c r="E81" i="35"/>
  <c r="D80" i="26"/>
  <c r="E60" i="26"/>
  <c r="F61" i="35"/>
  <c r="E59" i="27"/>
  <c r="G660" i="26"/>
  <c r="B60" i="26"/>
  <c r="B59" i="27" s="1"/>
  <c r="B259" i="20" s="1"/>
  <c r="G460" i="26"/>
  <c r="G1060" i="26"/>
  <c r="G260" i="26"/>
  <c r="G860" i="26"/>
  <c r="D183" i="26"/>
  <c r="E184" i="35"/>
  <c r="C21" i="58"/>
  <c r="E17" i="35"/>
  <c r="C21" i="56"/>
  <c r="D16" i="26"/>
  <c r="C21" i="52"/>
  <c r="AB21" i="52" s="1"/>
  <c r="B75" i="56"/>
  <c r="AA75" i="56" s="1"/>
  <c r="AA21" i="56"/>
  <c r="D190" i="26"/>
  <c r="E191" i="35"/>
  <c r="E75" i="26"/>
  <c r="F76" i="35"/>
  <c r="B14" i="26"/>
  <c r="B13" i="27" s="1"/>
  <c r="B213" i="20" s="1"/>
  <c r="G414" i="26"/>
  <c r="G1014" i="26"/>
  <c r="G214" i="26"/>
  <c r="G814" i="26"/>
  <c r="E13" i="27"/>
  <c r="G614" i="26"/>
  <c r="D14" i="26"/>
  <c r="C19" i="52"/>
  <c r="AB19" i="52" s="1"/>
  <c r="C19" i="58"/>
  <c r="E15" i="35"/>
  <c r="C19" i="56"/>
  <c r="E153" i="27"/>
  <c r="G754" i="26"/>
  <c r="B154" i="26"/>
  <c r="B153" i="27" s="1"/>
  <c r="B353" i="20" s="1"/>
  <c r="G554" i="26"/>
  <c r="G1154" i="26"/>
  <c r="G354" i="26"/>
  <c r="G954" i="26"/>
  <c r="D154" i="26"/>
  <c r="E155" i="35"/>
  <c r="E106" i="35"/>
  <c r="D105" i="26"/>
  <c r="C53" i="58"/>
  <c r="E49" i="35"/>
  <c r="C53" i="56"/>
  <c r="D48" i="26"/>
  <c r="C53" i="52"/>
  <c r="AB53" i="52" s="1"/>
  <c r="B107" i="56"/>
  <c r="AA107" i="56" s="1"/>
  <c r="AA53" i="56"/>
  <c r="E202" i="26"/>
  <c r="F203" i="35"/>
  <c r="E201" i="27"/>
  <c r="G802" i="26"/>
  <c r="B202" i="26"/>
  <c r="B201" i="27" s="1"/>
  <c r="B401" i="20" s="1"/>
  <c r="G602" i="26"/>
  <c r="G1202" i="26"/>
  <c r="G402" i="26"/>
  <c r="G1002" i="26"/>
  <c r="B111" i="58"/>
  <c r="AA111" i="58" s="1"/>
  <c r="AA57" i="58"/>
  <c r="B4" i="26"/>
  <c r="B3" i="27" s="1"/>
  <c r="B203" i="20" s="1"/>
  <c r="G404" i="26"/>
  <c r="G1004" i="26"/>
  <c r="G204" i="26"/>
  <c r="G804" i="26"/>
  <c r="E3" i="27"/>
  <c r="G604" i="26"/>
  <c r="E10" i="27"/>
  <c r="G611" i="26"/>
  <c r="B11" i="26"/>
  <c r="B10" i="27" s="1"/>
  <c r="B210" i="20" s="1"/>
  <c r="G411" i="26"/>
  <c r="G1011" i="26"/>
  <c r="G211" i="26"/>
  <c r="G811" i="26"/>
  <c r="C16" i="56"/>
  <c r="D11" i="26"/>
  <c r="C16" i="52"/>
  <c r="AB16" i="52" s="1"/>
  <c r="C16" i="58"/>
  <c r="E12" i="35"/>
  <c r="E150" i="27"/>
  <c r="G751" i="26"/>
  <c r="B151" i="26"/>
  <c r="B150" i="27" s="1"/>
  <c r="B350" i="20" s="1"/>
  <c r="G551" i="26"/>
  <c r="G1151" i="26"/>
  <c r="G351" i="26"/>
  <c r="G951" i="26"/>
  <c r="D151" i="26"/>
  <c r="E152" i="35"/>
  <c r="B77" i="26"/>
  <c r="B76" i="27" s="1"/>
  <c r="B276" i="20" s="1"/>
  <c r="G477" i="26"/>
  <c r="G1077" i="26"/>
  <c r="G277" i="26"/>
  <c r="G877" i="26"/>
  <c r="E76" i="27"/>
  <c r="G677" i="26"/>
  <c r="D77" i="26"/>
  <c r="E78" i="35"/>
  <c r="D20" i="56"/>
  <c r="E15" i="26"/>
  <c r="D20" i="52"/>
  <c r="AC20" i="52" s="1"/>
  <c r="D20" i="58"/>
  <c r="F16" i="35"/>
  <c r="B74" i="56"/>
  <c r="AA74" i="56" s="1"/>
  <c r="AA20" i="56"/>
  <c r="E98" i="26"/>
  <c r="F99" i="35"/>
  <c r="G898" i="26"/>
  <c r="E97" i="27"/>
  <c r="G698" i="26"/>
  <c r="B98" i="26"/>
  <c r="B97" i="27" s="1"/>
  <c r="B297" i="20" s="1"/>
  <c r="G498" i="26"/>
  <c r="G1098" i="26"/>
  <c r="G298" i="26"/>
  <c r="B108" i="58"/>
  <c r="AA108" i="58" s="1"/>
  <c r="AA54" i="58"/>
  <c r="D177" i="26"/>
  <c r="E178" i="35"/>
  <c r="F178" i="35"/>
  <c r="E177" i="26"/>
  <c r="G1196" i="26"/>
  <c r="G396" i="26"/>
  <c r="G996" i="26"/>
  <c r="E195" i="27"/>
  <c r="G796" i="26"/>
  <c r="B196" i="26"/>
  <c r="B195" i="27" s="1"/>
  <c r="B395" i="20" s="1"/>
  <c r="G596" i="26"/>
  <c r="D188" i="26"/>
  <c r="E189" i="35"/>
  <c r="E188" i="26"/>
  <c r="F189" i="35"/>
  <c r="B168" i="26"/>
  <c r="B167" i="27" s="1"/>
  <c r="B367" i="20" s="1"/>
  <c r="G568" i="26"/>
  <c r="G1168" i="26"/>
  <c r="G368" i="26"/>
  <c r="G968" i="26"/>
  <c r="E167" i="27"/>
  <c r="G768" i="26"/>
  <c r="G1127" i="26"/>
  <c r="G327" i="26"/>
  <c r="G927" i="26"/>
  <c r="E126" i="27"/>
  <c r="G727" i="26"/>
  <c r="B127" i="26"/>
  <c r="B126" i="27" s="1"/>
  <c r="B326" i="20" s="1"/>
  <c r="G527" i="26"/>
  <c r="F54" i="35"/>
  <c r="E53" i="26"/>
  <c r="E123" i="26"/>
  <c r="F124" i="35"/>
  <c r="D18" i="52"/>
  <c r="AC18" i="52" s="1"/>
  <c r="D18" i="58"/>
  <c r="F14" i="35"/>
  <c r="D18" i="56"/>
  <c r="E13" i="26"/>
  <c r="C18" i="58"/>
  <c r="E14" i="35"/>
  <c r="C18" i="56"/>
  <c r="D13" i="26"/>
  <c r="C18" i="52"/>
  <c r="AB18" i="52" s="1"/>
  <c r="F117" i="35"/>
  <c r="E116" i="26"/>
  <c r="E92" i="26"/>
  <c r="F93" i="35"/>
  <c r="B85" i="56"/>
  <c r="AA85" i="56" s="1"/>
  <c r="AA31" i="56"/>
  <c r="D71" i="26"/>
  <c r="E72" i="35"/>
  <c r="B54" i="26"/>
  <c r="B53" i="27" s="1"/>
  <c r="B253" i="20" s="1"/>
  <c r="G454" i="26"/>
  <c r="G1054" i="26"/>
  <c r="G254" i="26"/>
  <c r="G854" i="26"/>
  <c r="E53" i="27"/>
  <c r="G654" i="26"/>
  <c r="D125" i="26"/>
  <c r="E126" i="35"/>
  <c r="D195" i="26"/>
  <c r="E196" i="35"/>
  <c r="D146" i="26"/>
  <c r="E147" i="35"/>
  <c r="E98" i="35"/>
  <c r="D97" i="26"/>
  <c r="G975" i="26"/>
  <c r="E174" i="27"/>
  <c r="G775" i="26"/>
  <c r="B175" i="26"/>
  <c r="B174" i="27" s="1"/>
  <c r="B374" i="20" s="1"/>
  <c r="G575" i="26"/>
  <c r="G1175" i="26"/>
  <c r="G375" i="26"/>
  <c r="D167" i="26"/>
  <c r="E168" i="35"/>
  <c r="G1152" i="26"/>
  <c r="G352" i="26"/>
  <c r="G952" i="26"/>
  <c r="E151" i="27"/>
  <c r="G752" i="26"/>
  <c r="B152" i="26"/>
  <c r="B151" i="27" s="1"/>
  <c r="B351" i="20" s="1"/>
  <c r="G552" i="26"/>
  <c r="B82" i="56"/>
  <c r="AA82" i="56" s="1"/>
  <c r="AA28" i="56"/>
  <c r="D94" i="26"/>
  <c r="E95" i="35"/>
  <c r="G1037" i="26"/>
  <c r="G237" i="26"/>
  <c r="G837" i="26"/>
  <c r="E36" i="27"/>
  <c r="G637" i="26"/>
  <c r="B37" i="26"/>
  <c r="B36" i="27" s="1"/>
  <c r="B236" i="20" s="1"/>
  <c r="G437" i="26"/>
  <c r="G907" i="26"/>
  <c r="E106" i="27"/>
  <c r="G707" i="26"/>
  <c r="B107" i="26"/>
  <c r="B106" i="27" s="1"/>
  <c r="B306" i="20" s="1"/>
  <c r="G507" i="26"/>
  <c r="G1107" i="26"/>
  <c r="G307" i="26"/>
  <c r="D58" i="26"/>
  <c r="E59" i="35"/>
  <c r="E58" i="26"/>
  <c r="F59" i="35"/>
  <c r="G1186" i="26"/>
  <c r="G386" i="26"/>
  <c r="G986" i="26"/>
  <c r="E185" i="27"/>
  <c r="G786" i="26"/>
  <c r="B186" i="26"/>
  <c r="B185" i="27" s="1"/>
  <c r="B385" i="20" s="1"/>
  <c r="G586" i="26"/>
  <c r="D137" i="26"/>
  <c r="E138" i="35"/>
  <c r="E137" i="26"/>
  <c r="F138" i="35"/>
  <c r="C29" i="52"/>
  <c r="AB29" i="52" s="1"/>
  <c r="C29" i="58"/>
  <c r="E25" i="35"/>
  <c r="C29" i="56"/>
  <c r="D24" i="26"/>
  <c r="G838" i="26"/>
  <c r="E37" i="27"/>
  <c r="G638" i="26"/>
  <c r="B38" i="26"/>
  <c r="B37" i="27" s="1"/>
  <c r="B237" i="20" s="1"/>
  <c r="G438" i="26"/>
  <c r="G1038" i="26"/>
  <c r="G238" i="26"/>
  <c r="E165" i="27"/>
  <c r="G766" i="26"/>
  <c r="B166" i="26"/>
  <c r="B165" i="27" s="1"/>
  <c r="B365" i="20" s="1"/>
  <c r="G566" i="26"/>
  <c r="G1166" i="26"/>
  <c r="G366" i="26"/>
  <c r="G966" i="26"/>
  <c r="D179" i="26"/>
  <c r="E180" i="35"/>
  <c r="G1179" i="26"/>
  <c r="G379" i="26"/>
  <c r="G979" i="26"/>
  <c r="E178" i="27"/>
  <c r="G779" i="26"/>
  <c r="B179" i="26"/>
  <c r="B178" i="27" s="1"/>
  <c r="B378" i="20" s="1"/>
  <c r="G579" i="26"/>
  <c r="D130" i="26"/>
  <c r="E131" i="35"/>
  <c r="B81" i="26"/>
  <c r="B80" i="27" s="1"/>
  <c r="B280" i="20" s="1"/>
  <c r="G481" i="26"/>
  <c r="G1081" i="26"/>
  <c r="G281" i="26"/>
  <c r="G881" i="26"/>
  <c r="E80" i="27"/>
  <c r="G681" i="26"/>
  <c r="E145" i="35"/>
  <c r="D144" i="26"/>
  <c r="F133" i="35"/>
  <c r="E132" i="26"/>
  <c r="G1132" i="26"/>
  <c r="G332" i="26"/>
  <c r="G932" i="26"/>
  <c r="E131" i="27"/>
  <c r="G732" i="26"/>
  <c r="B132" i="26"/>
  <c r="B131" i="27" s="1"/>
  <c r="B331" i="20" s="1"/>
  <c r="G532" i="26"/>
  <c r="C36" i="52"/>
  <c r="AB36" i="52" s="1"/>
  <c r="C36" i="58"/>
  <c r="E32" i="35"/>
  <c r="C36" i="56"/>
  <c r="D31" i="26"/>
  <c r="D142" i="26"/>
  <c r="E143" i="35"/>
  <c r="G885" i="26"/>
  <c r="E84" i="27"/>
  <c r="G685" i="26"/>
  <c r="B85" i="26"/>
  <c r="B84" i="27" s="1"/>
  <c r="B284" i="20" s="1"/>
  <c r="G485" i="26"/>
  <c r="G1085" i="26"/>
  <c r="G285" i="26"/>
  <c r="B86" i="56"/>
  <c r="AA86" i="56" s="1"/>
  <c r="AA32" i="56"/>
  <c r="E21" i="26"/>
  <c r="D26" i="52"/>
  <c r="AC26" i="52" s="1"/>
  <c r="D26" i="58"/>
  <c r="F22" i="35"/>
  <c r="D26" i="56"/>
  <c r="D103" i="26"/>
  <c r="E104" i="35"/>
  <c r="F104" i="35"/>
  <c r="E103" i="26"/>
  <c r="B88" i="58"/>
  <c r="AA88" i="58" s="1"/>
  <c r="AA34" i="58"/>
  <c r="F30" i="35"/>
  <c r="D34" i="56"/>
  <c r="E29" i="26"/>
  <c r="D34" i="52"/>
  <c r="AC34" i="52" s="1"/>
  <c r="D34" i="58"/>
  <c r="G850" i="26"/>
  <c r="E49" i="27"/>
  <c r="G650" i="26"/>
  <c r="B50" i="26"/>
  <c r="B49" i="27" s="1"/>
  <c r="B249" i="20" s="1"/>
  <c r="G450" i="26"/>
  <c r="G1050" i="26"/>
  <c r="G250" i="26"/>
  <c r="E50" i="26"/>
  <c r="D55" i="58"/>
  <c r="F51" i="35"/>
  <c r="D55" i="56"/>
  <c r="D55" i="52"/>
  <c r="AC55" i="52" s="1"/>
  <c r="E177" i="27"/>
  <c r="G778" i="26"/>
  <c r="B178" i="26"/>
  <c r="B177" i="27" s="1"/>
  <c r="B377" i="20" s="1"/>
  <c r="G578" i="26"/>
  <c r="G1178" i="26"/>
  <c r="G378" i="26"/>
  <c r="G978" i="26"/>
  <c r="D129" i="26"/>
  <c r="E130" i="35"/>
  <c r="E129" i="26"/>
  <c r="F130" i="35"/>
  <c r="G872" i="26"/>
  <c r="E71" i="27"/>
  <c r="G672" i="26"/>
  <c r="B72" i="26"/>
  <c r="B71" i="27" s="1"/>
  <c r="B271" i="20" s="1"/>
  <c r="G472" i="26"/>
  <c r="G1072" i="26"/>
  <c r="G272" i="26"/>
  <c r="E141" i="35"/>
  <c r="D140" i="26"/>
  <c r="E140" i="26"/>
  <c r="F141" i="35"/>
  <c r="G1160" i="26"/>
  <c r="G360" i="26"/>
  <c r="G960" i="26"/>
  <c r="E159" i="27"/>
  <c r="G760" i="26"/>
  <c r="B160" i="26"/>
  <c r="B159" i="27" s="1"/>
  <c r="B359" i="20" s="1"/>
  <c r="G560" i="26"/>
  <c r="G817" i="26"/>
  <c r="E16" i="27"/>
  <c r="G617" i="26"/>
  <c r="B17" i="26"/>
  <c r="B16" i="27" s="1"/>
  <c r="B216" i="20" s="1"/>
  <c r="G417" i="26"/>
  <c r="G1017" i="26"/>
  <c r="G217" i="26"/>
  <c r="D27" i="56"/>
  <c r="E22" i="26"/>
  <c r="D27" i="52"/>
  <c r="AC27" i="52" s="1"/>
  <c r="D27" i="58"/>
  <c r="F23" i="35"/>
  <c r="D143" i="26"/>
  <c r="E144" i="35"/>
  <c r="E125" i="27"/>
  <c r="G726" i="26"/>
  <c r="B126" i="26"/>
  <c r="B125" i="27" s="1"/>
  <c r="B325" i="20" s="1"/>
  <c r="G526" i="26"/>
  <c r="G1126" i="26"/>
  <c r="G326" i="26"/>
  <c r="G926" i="26"/>
  <c r="D69" i="26"/>
  <c r="E70" i="35"/>
  <c r="E197" i="26"/>
  <c r="F198" i="35"/>
  <c r="G997" i="26"/>
  <c r="E196" i="27"/>
  <c r="G797" i="26"/>
  <c r="B197" i="26"/>
  <c r="B196" i="27" s="1"/>
  <c r="B396" i="20" s="1"/>
  <c r="G597" i="26"/>
  <c r="G1197" i="26"/>
  <c r="G397" i="26"/>
  <c r="B100" i="56"/>
  <c r="AA100" i="56" s="1"/>
  <c r="AA46" i="56"/>
  <c r="D198" i="26"/>
  <c r="E199" i="35"/>
  <c r="D83" i="26"/>
  <c r="E84" i="35"/>
  <c r="D13" i="56"/>
  <c r="E8" i="26"/>
  <c r="D13" i="52"/>
  <c r="AC13" i="52" s="1"/>
  <c r="D13" i="58"/>
  <c r="F9" i="35"/>
  <c r="E174" i="26"/>
  <c r="F175" i="35"/>
  <c r="D174" i="26"/>
  <c r="E175" i="35"/>
  <c r="E59" i="26"/>
  <c r="F60" i="35"/>
  <c r="G1187" i="26"/>
  <c r="G387" i="26"/>
  <c r="G987" i="26"/>
  <c r="E186" i="27"/>
  <c r="G787" i="26"/>
  <c r="B187" i="26"/>
  <c r="B186" i="27" s="1"/>
  <c r="B386" i="20" s="1"/>
  <c r="G587" i="26"/>
  <c r="E139" i="35"/>
  <c r="D138" i="26"/>
  <c r="G1089" i="26"/>
  <c r="G289" i="26"/>
  <c r="G889" i="26"/>
  <c r="E88" i="27"/>
  <c r="G689" i="26"/>
  <c r="B89" i="26"/>
  <c r="B88" i="27" s="1"/>
  <c r="B288" i="20" s="1"/>
  <c r="G489" i="26"/>
  <c r="B91" i="58"/>
  <c r="AA91" i="58" s="1"/>
  <c r="AA37" i="58"/>
  <c r="B32" i="26"/>
  <c r="B31" i="27" s="1"/>
  <c r="B231" i="20" s="1"/>
  <c r="G432" i="26"/>
  <c r="G1032" i="26"/>
  <c r="G232" i="26"/>
  <c r="G832" i="26"/>
  <c r="E31" i="27"/>
  <c r="G632" i="26"/>
  <c r="D172" i="26"/>
  <c r="E173" i="35"/>
  <c r="E163" i="27"/>
  <c r="G764" i="26"/>
  <c r="B164" i="26"/>
  <c r="B163" i="27" s="1"/>
  <c r="B363" i="20" s="1"/>
  <c r="G564" i="26"/>
  <c r="G1164" i="26"/>
  <c r="G364" i="26"/>
  <c r="G964" i="26"/>
  <c r="E121" i="35"/>
  <c r="D120" i="26"/>
  <c r="D6" i="26"/>
  <c r="C11" i="52"/>
  <c r="AB11" i="52" s="1"/>
  <c r="C11" i="58"/>
  <c r="E7" i="35"/>
  <c r="C11" i="56"/>
  <c r="G861" i="26"/>
  <c r="E60" i="27"/>
  <c r="G661" i="26"/>
  <c r="B61" i="26"/>
  <c r="B60" i="27" s="1"/>
  <c r="B260" i="20" s="1"/>
  <c r="G461" i="26"/>
  <c r="G1061" i="26"/>
  <c r="G261" i="26"/>
  <c r="G1131" i="26"/>
  <c r="G331" i="26"/>
  <c r="G931" i="26"/>
  <c r="E130" i="27"/>
  <c r="G731" i="26"/>
  <c r="B131" i="26"/>
  <c r="B130" i="27" s="1"/>
  <c r="B330" i="20" s="1"/>
  <c r="G531" i="26"/>
  <c r="B33" i="26"/>
  <c r="B32" i="27" s="1"/>
  <c r="B232" i="20" s="1"/>
  <c r="G633" i="26"/>
  <c r="E32" i="27"/>
  <c r="G433" i="26"/>
  <c r="G1033" i="26"/>
  <c r="G233" i="26"/>
  <c r="G833" i="26"/>
  <c r="B148" i="26"/>
  <c r="B147" i="27" s="1"/>
  <c r="B347" i="20" s="1"/>
  <c r="G548" i="26"/>
  <c r="G1148" i="26"/>
  <c r="G348" i="26"/>
  <c r="G948" i="26"/>
  <c r="E147" i="27"/>
  <c r="G748" i="26"/>
  <c r="F149" i="35"/>
  <c r="E148" i="26"/>
  <c r="D136" i="26"/>
  <c r="E137" i="35"/>
  <c r="E123" i="27"/>
  <c r="G724" i="26"/>
  <c r="B124" i="26"/>
  <c r="B123" i="27" s="1"/>
  <c r="B323" i="20" s="1"/>
  <c r="G524" i="26"/>
  <c r="G1124" i="26"/>
  <c r="G324" i="26"/>
  <c r="G924" i="26"/>
  <c r="E124" i="26"/>
  <c r="F125" i="35"/>
  <c r="E46" i="27"/>
  <c r="G647" i="26"/>
  <c r="B47" i="26"/>
  <c r="B46" i="27" s="1"/>
  <c r="B246" i="20" s="1"/>
  <c r="G447" i="26"/>
  <c r="G1047" i="26"/>
  <c r="G247" i="26"/>
  <c r="G847" i="26"/>
  <c r="D35" i="56"/>
  <c r="E30" i="26"/>
  <c r="D35" i="52"/>
  <c r="AC35" i="52" s="1"/>
  <c r="D35" i="58"/>
  <c r="F31" i="35"/>
  <c r="E159" i="35"/>
  <c r="D158" i="26"/>
  <c r="G843" i="26"/>
  <c r="E42" i="27"/>
  <c r="G643" i="26"/>
  <c r="B43" i="26"/>
  <c r="B42" i="27" s="1"/>
  <c r="B242" i="20" s="1"/>
  <c r="G443" i="26"/>
  <c r="G1043" i="26"/>
  <c r="G243" i="26"/>
  <c r="E122" i="26"/>
  <c r="F123" i="35"/>
  <c r="G1122" i="26"/>
  <c r="G322" i="26"/>
  <c r="G922" i="26"/>
  <c r="E121" i="27"/>
  <c r="G722" i="26"/>
  <c r="B122" i="26"/>
  <c r="B121" i="27" s="1"/>
  <c r="B321" i="20" s="1"/>
  <c r="G522" i="26"/>
  <c r="E74" i="35"/>
  <c r="D73" i="26"/>
  <c r="E201" i="26"/>
  <c r="F202" i="35"/>
  <c r="B201" i="26"/>
  <c r="B200" i="27" s="1"/>
  <c r="B400" i="20" s="1"/>
  <c r="G601" i="26"/>
  <c r="G1201" i="26"/>
  <c r="G401" i="26"/>
  <c r="G1001" i="26"/>
  <c r="E200" i="27"/>
  <c r="G801" i="26"/>
  <c r="B95" i="56"/>
  <c r="AA95" i="56" s="1"/>
  <c r="AA41" i="56"/>
  <c r="D18" i="26"/>
  <c r="C23" i="52"/>
  <c r="AB23" i="52" s="1"/>
  <c r="C23" i="58"/>
  <c r="E19" i="35"/>
  <c r="C23" i="56"/>
  <c r="D23" i="58"/>
  <c r="F19" i="35"/>
  <c r="D23" i="56"/>
  <c r="E18" i="26"/>
  <c r="D23" i="52"/>
  <c r="AC23" i="52" s="1"/>
  <c r="E118" i="27"/>
  <c r="G719" i="26"/>
  <c r="B119" i="26"/>
  <c r="B118" i="27" s="1"/>
  <c r="B318" i="20" s="1"/>
  <c r="G519" i="26"/>
  <c r="G1119" i="26"/>
  <c r="G319" i="26"/>
  <c r="G919" i="26"/>
  <c r="D119" i="26"/>
  <c r="E120" i="35"/>
  <c r="E102" i="26"/>
  <c r="F103" i="35"/>
  <c r="G1045" i="26"/>
  <c r="G245" i="26"/>
  <c r="G845" i="26"/>
  <c r="E44" i="27"/>
  <c r="G645" i="26"/>
  <c r="B45" i="26"/>
  <c r="B44" i="27" s="1"/>
  <c r="B244" i="20" s="1"/>
  <c r="G445" i="26"/>
  <c r="F174" i="35"/>
  <c r="E173" i="26"/>
  <c r="E172" i="27"/>
  <c r="G773" i="26"/>
  <c r="B173" i="26"/>
  <c r="B172" i="27" s="1"/>
  <c r="B372" i="20" s="1"/>
  <c r="G573" i="26"/>
  <c r="G1173" i="26"/>
  <c r="G373" i="26"/>
  <c r="G973" i="26"/>
  <c r="B115" i="26"/>
  <c r="B114" i="27" s="1"/>
  <c r="B314" i="20" s="1"/>
  <c r="G515" i="26"/>
  <c r="G1115" i="26"/>
  <c r="G315" i="26"/>
  <c r="G915" i="26"/>
  <c r="E114" i="27"/>
  <c r="G715" i="26"/>
  <c r="D66" i="26"/>
  <c r="E67" i="35"/>
  <c r="E193" i="27"/>
  <c r="G794" i="26"/>
  <c r="B194" i="26"/>
  <c r="B193" i="27" s="1"/>
  <c r="B393" i="20" s="1"/>
  <c r="G594" i="26"/>
  <c r="G1194" i="26"/>
  <c r="G394" i="26"/>
  <c r="G994" i="26"/>
  <c r="D145" i="26"/>
  <c r="E146" i="35"/>
  <c r="E84" i="26"/>
  <c r="F85" i="35"/>
  <c r="G1019" i="26"/>
  <c r="G219" i="26"/>
  <c r="G819" i="26"/>
  <c r="E18" i="27"/>
  <c r="G619" i="26"/>
  <c r="B19" i="26"/>
  <c r="B18" i="27" s="1"/>
  <c r="B218" i="20" s="1"/>
  <c r="G419" i="26"/>
  <c r="D78" i="26"/>
  <c r="E79" i="35"/>
  <c r="G809" i="26"/>
  <c r="E8" i="27"/>
  <c r="G609" i="26"/>
  <c r="B9" i="26"/>
  <c r="B8" i="27" s="1"/>
  <c r="B208" i="20" s="1"/>
  <c r="G409" i="26"/>
  <c r="G1009" i="26"/>
  <c r="G209" i="26"/>
  <c r="D149" i="26"/>
  <c r="E150" i="35"/>
  <c r="E91" i="26"/>
  <c r="F92" i="35"/>
  <c r="B101" i="56"/>
  <c r="AA101" i="56" s="1"/>
  <c r="AA47" i="56"/>
  <c r="B64" i="58"/>
  <c r="AA64" i="58" s="1"/>
  <c r="AA10" i="58"/>
  <c r="D44" i="58"/>
  <c r="D44" i="56"/>
  <c r="D44" i="52"/>
  <c r="AC44" i="52" s="1"/>
  <c r="F40" i="35"/>
  <c r="E39" i="26"/>
  <c r="B98" i="56"/>
  <c r="AA98" i="56" s="1"/>
  <c r="AA44" i="56"/>
  <c r="E9" i="27"/>
  <c r="G610" i="26"/>
  <c r="B10" i="26"/>
  <c r="B9" i="27" s="1"/>
  <c r="B209" i="20" s="1"/>
  <c r="G410" i="26"/>
  <c r="G1010" i="26"/>
  <c r="G210" i="26"/>
  <c r="G810" i="26"/>
  <c r="D150" i="26"/>
  <c r="E151" i="35"/>
  <c r="G893" i="26"/>
  <c r="E92" i="27"/>
  <c r="G693" i="26"/>
  <c r="B93" i="26"/>
  <c r="B92" i="27" s="1"/>
  <c r="B292" i="20" s="1"/>
  <c r="G493" i="26"/>
  <c r="G1093" i="26"/>
  <c r="G293" i="26"/>
  <c r="B94" i="56"/>
  <c r="AA94" i="56" s="1"/>
  <c r="AA40" i="56"/>
  <c r="D21" i="56"/>
  <c r="E16" i="26"/>
  <c r="D21" i="52"/>
  <c r="AC21" i="52" s="1"/>
  <c r="D21" i="58"/>
  <c r="F17" i="35"/>
  <c r="D79" i="26"/>
  <c r="E80" i="35"/>
  <c r="F80" i="35"/>
  <c r="E79" i="26"/>
  <c r="E61" i="27"/>
  <c r="G662" i="26"/>
  <c r="B62" i="26"/>
  <c r="B61" i="27" s="1"/>
  <c r="B261" i="20" s="1"/>
  <c r="G462" i="26"/>
  <c r="G1062" i="26"/>
  <c r="G262" i="26"/>
  <c r="G862" i="26"/>
  <c r="E190" i="26"/>
  <c r="F191" i="35"/>
  <c r="G933" i="26"/>
  <c r="E132" i="27"/>
  <c r="G733" i="26"/>
  <c r="B133" i="26"/>
  <c r="B132" i="27" s="1"/>
  <c r="B332" i="20" s="1"/>
  <c r="G533" i="26"/>
  <c r="G1133" i="26"/>
  <c r="G333" i="26"/>
  <c r="E76" i="35"/>
  <c r="D75" i="26"/>
  <c r="G848" i="26"/>
  <c r="E47" i="27"/>
  <c r="G648" i="26"/>
  <c r="B48" i="26"/>
  <c r="B47" i="27" s="1"/>
  <c r="B247" i="20" s="1"/>
  <c r="G448" i="26"/>
  <c r="G1048" i="26"/>
  <c r="G248" i="26"/>
  <c r="B111" i="56"/>
  <c r="AA111" i="56" s="1"/>
  <c r="AA57" i="56"/>
  <c r="B63" i="58"/>
  <c r="AA63" i="58" s="1"/>
  <c r="AA9" i="58"/>
  <c r="C9" i="56"/>
  <c r="D4" i="26"/>
  <c r="C9" i="52"/>
  <c r="AB9" i="52" s="1"/>
  <c r="C9" i="58"/>
  <c r="E5" i="35"/>
  <c r="G1015" i="26"/>
  <c r="G215" i="26"/>
  <c r="G815" i="26"/>
  <c r="E14" i="27"/>
  <c r="G615" i="26"/>
  <c r="B15" i="26"/>
  <c r="B14" i="27" s="1"/>
  <c r="B214" i="20" s="1"/>
  <c r="G415" i="26"/>
  <c r="B108" i="56"/>
  <c r="AA108" i="56" s="1"/>
  <c r="AA54" i="56"/>
  <c r="C25" i="52"/>
  <c r="AB25" i="52" s="1"/>
  <c r="C25" i="58"/>
  <c r="E21" i="35"/>
  <c r="C25" i="56"/>
  <c r="D20" i="26"/>
  <c r="B79" i="58"/>
  <c r="AA79" i="58" s="1"/>
  <c r="AA25" i="58"/>
  <c r="E128" i="35"/>
  <c r="D127" i="26"/>
  <c r="E110" i="26"/>
  <c r="F111" i="35"/>
  <c r="G1053" i="26"/>
  <c r="G253" i="26"/>
  <c r="G853" i="26"/>
  <c r="E52" i="27"/>
  <c r="G653" i="26"/>
  <c r="B53" i="26"/>
  <c r="B52" i="27" s="1"/>
  <c r="B252" i="20" s="1"/>
  <c r="G453" i="26"/>
  <c r="E182" i="35"/>
  <c r="D181" i="26"/>
  <c r="D123" i="26"/>
  <c r="E124" i="35"/>
  <c r="B123" i="26"/>
  <c r="B122" i="27" s="1"/>
  <c r="B322" i="20" s="1"/>
  <c r="G523" i="26"/>
  <c r="G1123" i="26"/>
  <c r="G323" i="26"/>
  <c r="G923" i="26"/>
  <c r="E122" i="27"/>
  <c r="G723" i="26"/>
  <c r="E75" i="35"/>
  <c r="D74" i="26"/>
  <c r="B72" i="56"/>
  <c r="AA72" i="56" s="1"/>
  <c r="AA18" i="56"/>
  <c r="E153" i="26"/>
  <c r="F154" i="35"/>
  <c r="E152" i="27"/>
  <c r="G753" i="26"/>
  <c r="B153" i="26"/>
  <c r="B152" i="27" s="1"/>
  <c r="B352" i="20" s="1"/>
  <c r="G553" i="26"/>
  <c r="G1153" i="26"/>
  <c r="G353" i="26"/>
  <c r="G953" i="26"/>
  <c r="E115" i="27"/>
  <c r="G716" i="26"/>
  <c r="B116" i="26"/>
  <c r="B115" i="27" s="1"/>
  <c r="B315" i="20" s="1"/>
  <c r="G516" i="26"/>
  <c r="G1116" i="26"/>
  <c r="G316" i="26"/>
  <c r="G916" i="26"/>
  <c r="E105" i="35"/>
  <c r="D104" i="26"/>
  <c r="G892" i="26"/>
  <c r="E91" i="27"/>
  <c r="G692" i="26"/>
  <c r="B92" i="26"/>
  <c r="B91" i="27" s="1"/>
  <c r="B291" i="20" s="1"/>
  <c r="G492" i="26"/>
  <c r="G1092" i="26"/>
  <c r="G292" i="26"/>
  <c r="B26" i="26"/>
  <c r="B25" i="27" s="1"/>
  <c r="B225" i="20" s="1"/>
  <c r="G426" i="26"/>
  <c r="G1026" i="26"/>
  <c r="G226" i="26"/>
  <c r="G826" i="26"/>
  <c r="E25" i="27"/>
  <c r="G626" i="26"/>
  <c r="E26" i="26"/>
  <c r="D31" i="52"/>
  <c r="AC31" i="52" s="1"/>
  <c r="D31" i="58"/>
  <c r="F27" i="35"/>
  <c r="D31" i="56"/>
  <c r="D54" i="26"/>
  <c r="E55" i="35"/>
  <c r="E195" i="26"/>
  <c r="F196" i="35"/>
  <c r="E97" i="26"/>
  <c r="F98" i="35"/>
  <c r="B99" i="56"/>
  <c r="AA99" i="56" s="1"/>
  <c r="AA45" i="56"/>
  <c r="E23" i="26"/>
  <c r="D28" i="52"/>
  <c r="AC28" i="52" s="1"/>
  <c r="D28" i="58"/>
  <c r="F24" i="35"/>
  <c r="D28" i="56"/>
  <c r="B82" i="58"/>
  <c r="AA82" i="58" s="1"/>
  <c r="AA28" i="58"/>
  <c r="E111" i="26"/>
  <c r="F112" i="35"/>
  <c r="G1094" i="26"/>
  <c r="G294" i="26"/>
  <c r="G894" i="26"/>
  <c r="E93" i="27"/>
  <c r="G694" i="26"/>
  <c r="B94" i="26"/>
  <c r="B93" i="27" s="1"/>
  <c r="B293" i="20" s="1"/>
  <c r="G494" i="26"/>
  <c r="E37" i="26"/>
  <c r="D42" i="52"/>
  <c r="AC42" i="52" s="1"/>
  <c r="F38" i="35"/>
  <c r="D42" i="58"/>
  <c r="D42" i="56"/>
  <c r="D165" i="26"/>
  <c r="E166" i="35"/>
  <c r="E107" i="26"/>
  <c r="F108" i="35"/>
  <c r="C33" i="56"/>
  <c r="D28" i="26"/>
  <c r="C33" i="52"/>
  <c r="AB33" i="52" s="1"/>
  <c r="C33" i="58"/>
  <c r="E29" i="35"/>
  <c r="B87" i="58"/>
  <c r="AA87" i="58" s="1"/>
  <c r="AA33" i="58"/>
  <c r="E200" i="26"/>
  <c r="F201" i="35"/>
  <c r="G992" i="26"/>
  <c r="E191" i="27"/>
  <c r="G792" i="26"/>
  <c r="B192" i="26"/>
  <c r="B191" i="27" s="1"/>
  <c r="B391" i="20" s="1"/>
  <c r="G592" i="26"/>
  <c r="G1192" i="26"/>
  <c r="G392" i="26"/>
  <c r="D192" i="26"/>
  <c r="E193" i="35"/>
  <c r="B83" i="58"/>
  <c r="AA83" i="58" s="1"/>
  <c r="AA29" i="58"/>
  <c r="B83" i="56"/>
  <c r="AA83" i="56" s="1"/>
  <c r="AA29" i="56"/>
  <c r="E56" i="35"/>
  <c r="D55" i="26"/>
  <c r="D43" i="58"/>
  <c r="F39" i="35"/>
  <c r="D43" i="56"/>
  <c r="E38" i="26"/>
  <c r="D43" i="52"/>
  <c r="AC43" i="52" s="1"/>
  <c r="D109" i="26"/>
  <c r="E110" i="35"/>
  <c r="B110" i="56"/>
  <c r="AA110" i="56" s="1"/>
  <c r="AA56" i="56"/>
  <c r="E130" i="26"/>
  <c r="F131" i="35"/>
  <c r="E82" i="35"/>
  <c r="D81" i="26"/>
  <c r="D17" i="56"/>
  <c r="E12" i="26"/>
  <c r="D17" i="52"/>
  <c r="AC17" i="52" s="1"/>
  <c r="D17" i="58"/>
  <c r="F13" i="35"/>
  <c r="D12" i="26"/>
  <c r="C17" i="52"/>
  <c r="AB17" i="52" s="1"/>
  <c r="C17" i="58"/>
  <c r="E13" i="35"/>
  <c r="C17" i="56"/>
  <c r="E87" i="27"/>
  <c r="G688" i="26"/>
  <c r="B88" i="26"/>
  <c r="B87" i="27" s="1"/>
  <c r="B287" i="20" s="1"/>
  <c r="G488" i="26"/>
  <c r="G1088" i="26"/>
  <c r="G288" i="26"/>
  <c r="G888" i="26"/>
  <c r="D36" i="58"/>
  <c r="F32" i="35"/>
  <c r="D36" i="56"/>
  <c r="D36" i="52"/>
  <c r="AC36" i="52" s="1"/>
  <c r="E31" i="26"/>
  <c r="B90" i="56"/>
  <c r="AA90" i="56" s="1"/>
  <c r="AA36" i="56"/>
  <c r="E159" i="26"/>
  <c r="F160" i="35"/>
  <c r="G1159" i="26"/>
  <c r="G359" i="26"/>
  <c r="G959" i="26"/>
  <c r="E158" i="27"/>
  <c r="G759" i="26"/>
  <c r="B159" i="26"/>
  <c r="B158" i="27" s="1"/>
  <c r="B358" i="20" s="1"/>
  <c r="G559" i="26"/>
  <c r="E142" i="26"/>
  <c r="F143" i="35"/>
  <c r="G1027" i="26"/>
  <c r="G227" i="26"/>
  <c r="G827" i="26"/>
  <c r="B27" i="26"/>
  <c r="B26" i="27" s="1"/>
  <c r="B226" i="20" s="1"/>
  <c r="G427" i="26"/>
  <c r="E26" i="27"/>
  <c r="G627" i="26"/>
  <c r="C32" i="56"/>
  <c r="D27" i="26"/>
  <c r="C32" i="52"/>
  <c r="AB32" i="52" s="1"/>
  <c r="C32" i="58"/>
  <c r="E28" i="35"/>
  <c r="E154" i="27"/>
  <c r="G755" i="26"/>
  <c r="B155" i="26"/>
  <c r="B154" i="27" s="1"/>
  <c r="B354" i="20" s="1"/>
  <c r="G555" i="26"/>
  <c r="G1155" i="26"/>
  <c r="G355" i="26"/>
  <c r="G955" i="26"/>
  <c r="D106" i="26"/>
  <c r="E107" i="35"/>
  <c r="E57" i="26"/>
  <c r="F58" i="35"/>
  <c r="G1057" i="26"/>
  <c r="G857" i="26"/>
  <c r="E56" i="27"/>
  <c r="G657" i="26"/>
  <c r="B57" i="26"/>
  <c r="B56" i="27" s="1"/>
  <c r="B256" i="20" s="1"/>
  <c r="G457" i="26"/>
  <c r="G257" i="26"/>
  <c r="D185" i="26"/>
  <c r="E186" i="35"/>
  <c r="E199" i="26"/>
  <c r="F200" i="35"/>
  <c r="B199" i="26"/>
  <c r="B198" i="27" s="1"/>
  <c r="B398" i="20" s="1"/>
  <c r="G599" i="26"/>
  <c r="G1199" i="26"/>
  <c r="G399" i="26"/>
  <c r="G999" i="26"/>
  <c r="E198" i="27"/>
  <c r="G799" i="26"/>
  <c r="D191" i="26"/>
  <c r="E192" i="35"/>
  <c r="E180" i="26"/>
  <c r="F181" i="35"/>
  <c r="G780" i="26"/>
  <c r="B180" i="26"/>
  <c r="B179" i="27" s="1"/>
  <c r="B379" i="20" s="1"/>
  <c r="G580" i="26"/>
  <c r="G1180" i="26"/>
  <c r="G380" i="26"/>
  <c r="G980" i="26"/>
  <c r="E179" i="27"/>
  <c r="E20" i="27"/>
  <c r="G421" i="26"/>
  <c r="G1021" i="26"/>
  <c r="G221" i="26"/>
  <c r="G821" i="26"/>
  <c r="B21" i="26"/>
  <c r="B20" i="27" s="1"/>
  <c r="B220" i="20" s="1"/>
  <c r="G621" i="26"/>
  <c r="E157" i="26"/>
  <c r="F158" i="35"/>
  <c r="E156" i="27"/>
  <c r="G757" i="26"/>
  <c r="B157" i="26"/>
  <c r="B156" i="27" s="1"/>
  <c r="B356" i="20" s="1"/>
  <c r="G557" i="26"/>
  <c r="G1157" i="26"/>
  <c r="G357" i="26"/>
  <c r="G957" i="26"/>
  <c r="C55" i="58"/>
  <c r="E51" i="35"/>
  <c r="C55" i="56"/>
  <c r="D50" i="26"/>
  <c r="C55" i="52"/>
  <c r="AB55" i="52" s="1"/>
  <c r="B76" i="58"/>
  <c r="AA76" i="58" s="1"/>
  <c r="AA22" i="58"/>
  <c r="B81" i="58"/>
  <c r="AA81" i="58" s="1"/>
  <c r="AA27" i="58"/>
  <c r="E21" i="27"/>
  <c r="G622" i="26"/>
  <c r="B22" i="26"/>
  <c r="B21" i="27" s="1"/>
  <c r="B221" i="20" s="1"/>
  <c r="G422" i="26"/>
  <c r="G1022" i="26"/>
  <c r="G222" i="26"/>
  <c r="G822" i="26"/>
  <c r="E139" i="26"/>
  <c r="F140" i="35"/>
  <c r="D90" i="26"/>
  <c r="E91" i="35"/>
  <c r="B41" i="26"/>
  <c r="B40" i="27" s="1"/>
  <c r="B240" i="20" s="1"/>
  <c r="G641" i="26"/>
  <c r="E40" i="27"/>
  <c r="G441" i="26"/>
  <c r="G1041" i="26"/>
  <c r="G241" i="26"/>
  <c r="G841" i="26"/>
  <c r="E41" i="26"/>
  <c r="D46" i="52"/>
  <c r="AC46" i="52" s="1"/>
  <c r="D46" i="58"/>
  <c r="F42" i="35"/>
  <c r="D46" i="56"/>
  <c r="B169" i="26"/>
  <c r="B168" i="27" s="1"/>
  <c r="B368" i="20" s="1"/>
  <c r="G569" i="26"/>
  <c r="G1169" i="26"/>
  <c r="G369" i="26"/>
  <c r="G969" i="26"/>
  <c r="E168" i="27"/>
  <c r="G769" i="26"/>
  <c r="G984" i="26"/>
  <c r="E183" i="27"/>
  <c r="G784" i="26"/>
  <c r="B184" i="26"/>
  <c r="B183" i="27" s="1"/>
  <c r="B383" i="20" s="1"/>
  <c r="G584" i="26"/>
  <c r="G1184" i="26"/>
  <c r="G384" i="26"/>
  <c r="D184" i="26"/>
  <c r="E185" i="35"/>
  <c r="E176" i="26"/>
  <c r="F177" i="35"/>
  <c r="E156" i="26"/>
  <c r="F157" i="35"/>
  <c r="G956" i="26"/>
  <c r="E155" i="27"/>
  <c r="G756" i="26"/>
  <c r="B156" i="26"/>
  <c r="B155" i="27" s="1"/>
  <c r="B355" i="20" s="1"/>
  <c r="G556" i="26"/>
  <c r="G1156" i="26"/>
  <c r="G356" i="26"/>
  <c r="D25" i="26"/>
  <c r="C30" i="52"/>
  <c r="AB30" i="52" s="1"/>
  <c r="C30" i="58"/>
  <c r="E26" i="35"/>
  <c r="C30" i="56"/>
  <c r="B84" i="56"/>
  <c r="AA84" i="56" s="1"/>
  <c r="AA30" i="56"/>
  <c r="E88" i="35"/>
  <c r="D87" i="26"/>
  <c r="B70" i="26"/>
  <c r="B69" i="27" s="1"/>
  <c r="B269" i="20" s="1"/>
  <c r="G470" i="26"/>
  <c r="G1070" i="26"/>
  <c r="G270" i="26"/>
  <c r="G870" i="26"/>
  <c r="E69" i="27"/>
  <c r="G670" i="26"/>
  <c r="F199" i="35"/>
  <c r="E198" i="26"/>
  <c r="E141" i="26"/>
  <c r="F142" i="35"/>
  <c r="E140" i="27"/>
  <c r="G741" i="26"/>
  <c r="B141" i="26"/>
  <c r="B140" i="27" s="1"/>
  <c r="B340" i="20" s="1"/>
  <c r="G541" i="26"/>
  <c r="G1141" i="26"/>
  <c r="G341" i="26"/>
  <c r="G941" i="26"/>
  <c r="B93" i="58"/>
  <c r="AA93" i="58" s="1"/>
  <c r="AA39" i="58"/>
  <c r="E34" i="26"/>
  <c r="D39" i="52"/>
  <c r="AC39" i="52" s="1"/>
  <c r="D39" i="58"/>
  <c r="F35" i="35"/>
  <c r="D39" i="56"/>
  <c r="F163" i="35"/>
  <c r="E162" i="26"/>
  <c r="F114" i="35"/>
  <c r="E113" i="26"/>
  <c r="E112" i="27"/>
  <c r="G713" i="26"/>
  <c r="B113" i="26"/>
  <c r="B112" i="27" s="1"/>
  <c r="B312" i="20" s="1"/>
  <c r="G513" i="26"/>
  <c r="G1113" i="26"/>
  <c r="G313" i="26"/>
  <c r="G913" i="26"/>
  <c r="D56" i="26"/>
  <c r="E57" i="35"/>
  <c r="E76" i="26"/>
  <c r="F77" i="35"/>
  <c r="G876" i="26"/>
  <c r="E75" i="27"/>
  <c r="G676" i="26"/>
  <c r="B76" i="26"/>
  <c r="B75" i="27" s="1"/>
  <c r="B275" i="20" s="1"/>
  <c r="G476" i="26"/>
  <c r="G1076" i="26"/>
  <c r="G276" i="26"/>
  <c r="D96" i="26"/>
  <c r="E97" i="35"/>
  <c r="B67" i="58"/>
  <c r="AA67" i="58" s="1"/>
  <c r="AA13" i="58"/>
  <c r="G808" i="26"/>
  <c r="E7" i="27"/>
  <c r="G608" i="26"/>
  <c r="B8" i="26"/>
  <c r="B7" i="27" s="1"/>
  <c r="B207" i="20" s="1"/>
  <c r="G408" i="26"/>
  <c r="G1008" i="26"/>
  <c r="G208" i="26"/>
  <c r="E63" i="26"/>
  <c r="F64" i="35"/>
  <c r="G863" i="26"/>
  <c r="E62" i="27"/>
  <c r="G663" i="26"/>
  <c r="B63" i="26"/>
  <c r="B62" i="27" s="1"/>
  <c r="B262" i="20" s="1"/>
  <c r="G463" i="26"/>
  <c r="G1063" i="26"/>
  <c r="G263" i="26"/>
  <c r="B105" i="56"/>
  <c r="AA105" i="56" s="1"/>
  <c r="AA51" i="56"/>
  <c r="B105" i="58"/>
  <c r="AA105" i="58" s="1"/>
  <c r="AA51" i="58"/>
  <c r="G917" i="26"/>
  <c r="E116" i="27"/>
  <c r="G717" i="26"/>
  <c r="B117" i="26"/>
  <c r="B116" i="27" s="1"/>
  <c r="B316" i="20" s="1"/>
  <c r="G517" i="26"/>
  <c r="G1117" i="26"/>
  <c r="G317" i="26"/>
  <c r="D59" i="26"/>
  <c r="E60" i="35"/>
  <c r="E138" i="26"/>
  <c r="F139" i="35"/>
  <c r="E89" i="26"/>
  <c r="F90" i="35"/>
  <c r="D37" i="56"/>
  <c r="E32" i="26"/>
  <c r="D37" i="52"/>
  <c r="AC37" i="52" s="1"/>
  <c r="D37" i="58"/>
  <c r="F33" i="35"/>
  <c r="E172" i="26"/>
  <c r="F173" i="35"/>
  <c r="F121" i="35"/>
  <c r="E120" i="26"/>
  <c r="B65" i="58"/>
  <c r="AA65" i="58" s="1"/>
  <c r="AA11" i="58"/>
  <c r="D11" i="52"/>
  <c r="AC11" i="52" s="1"/>
  <c r="D11" i="58"/>
  <c r="F7" i="35"/>
  <c r="D11" i="56"/>
  <c r="E6" i="26"/>
  <c r="G1135" i="26"/>
  <c r="G335" i="26"/>
  <c r="G935" i="26"/>
  <c r="E134" i="27"/>
  <c r="G735" i="26"/>
  <c r="B135" i="26"/>
  <c r="B134" i="27" s="1"/>
  <c r="B334" i="20" s="1"/>
  <c r="G535" i="26"/>
  <c r="D135" i="26"/>
  <c r="E136" i="35"/>
  <c r="G1118" i="26"/>
  <c r="G318" i="26"/>
  <c r="G918" i="26"/>
  <c r="E117" i="27"/>
  <c r="G718" i="26"/>
  <c r="B118" i="26"/>
  <c r="B117" i="27" s="1"/>
  <c r="B317" i="20" s="1"/>
  <c r="G518" i="26"/>
  <c r="E61" i="26"/>
  <c r="F62" i="35"/>
  <c r="D61" i="26"/>
  <c r="E62" i="35"/>
  <c r="E189" i="26"/>
  <c r="F190" i="35"/>
  <c r="E132" i="35"/>
  <c r="D131" i="26"/>
  <c r="D38" i="56"/>
  <c r="E33" i="26"/>
  <c r="D38" i="52"/>
  <c r="AC38" i="52" s="1"/>
  <c r="D38" i="58"/>
  <c r="F34" i="35"/>
  <c r="B92" i="58"/>
  <c r="AA92" i="58" s="1"/>
  <c r="AA38" i="58"/>
  <c r="E161" i="26"/>
  <c r="F162" i="35"/>
  <c r="D7" i="26"/>
  <c r="C12" i="52"/>
  <c r="AB12" i="52" s="1"/>
  <c r="E8" i="35"/>
  <c r="C12" i="58"/>
  <c r="C12" i="56"/>
  <c r="B7" i="26"/>
  <c r="B6" i="27" s="1"/>
  <c r="B206" i="20" s="1"/>
  <c r="G407" i="26"/>
  <c r="G1007" i="26"/>
  <c r="G207" i="26"/>
  <c r="G807" i="26"/>
  <c r="E6" i="27"/>
  <c r="G607" i="26"/>
  <c r="B106" i="58"/>
  <c r="AA106" i="58" s="1"/>
  <c r="AA52" i="58"/>
  <c r="B89" i="58"/>
  <c r="AA89" i="58" s="1"/>
  <c r="AA35" i="58"/>
  <c r="E158" i="26"/>
  <c r="F159" i="35"/>
  <c r="E101" i="26"/>
  <c r="F102" i="35"/>
  <c r="E43" i="26"/>
  <c r="D48" i="52"/>
  <c r="AC48" i="52" s="1"/>
  <c r="D48" i="58"/>
  <c r="F44" i="35"/>
  <c r="D48" i="56"/>
  <c r="B102" i="58"/>
  <c r="AA102" i="58" s="1"/>
  <c r="AA48" i="58"/>
  <c r="E171" i="26"/>
  <c r="F172" i="35"/>
  <c r="E112" i="26"/>
  <c r="F113" i="35"/>
  <c r="B112" i="26"/>
  <c r="B111" i="27" s="1"/>
  <c r="B311" i="20" s="1"/>
  <c r="G512" i="26"/>
  <c r="G1112" i="26"/>
  <c r="G312" i="26"/>
  <c r="G912" i="26"/>
  <c r="E111" i="27"/>
  <c r="G712" i="26"/>
  <c r="D100" i="26"/>
  <c r="E101" i="35"/>
  <c r="G436" i="26"/>
  <c r="G1036" i="26"/>
  <c r="G236" i="26"/>
  <c r="G836" i="26"/>
  <c r="E35" i="27"/>
  <c r="G636" i="26"/>
  <c r="B36" i="26"/>
  <c r="B35" i="27" s="1"/>
  <c r="B235" i="20" s="1"/>
  <c r="D41" i="58"/>
  <c r="F37" i="35"/>
  <c r="D41" i="56"/>
  <c r="E36" i="26"/>
  <c r="D41" i="52"/>
  <c r="AC41" i="52" s="1"/>
  <c r="E119" i="26"/>
  <c r="F120" i="35"/>
  <c r="D102" i="26"/>
  <c r="E103" i="35"/>
  <c r="C50" i="56"/>
  <c r="D45" i="26"/>
  <c r="C50" i="52"/>
  <c r="AB50" i="52" s="1"/>
  <c r="C50" i="58"/>
  <c r="E46" i="35"/>
  <c r="E66" i="26"/>
  <c r="F67" i="35"/>
  <c r="E145" i="26"/>
  <c r="F146" i="35"/>
  <c r="E83" i="27"/>
  <c r="G684" i="26"/>
  <c r="B84" i="26"/>
  <c r="B83" i="27" s="1"/>
  <c r="B283" i="20" s="1"/>
  <c r="G484" i="26"/>
  <c r="G1084" i="26"/>
  <c r="G284" i="26"/>
  <c r="G884" i="26"/>
  <c r="D68" i="26"/>
  <c r="E69" i="35"/>
  <c r="B103" i="56"/>
  <c r="AA103" i="56" s="1"/>
  <c r="AA49" i="56"/>
  <c r="C24" i="58"/>
  <c r="E20" i="35"/>
  <c r="C24" i="56"/>
  <c r="D19" i="26"/>
  <c r="C24" i="52"/>
  <c r="AB24" i="52" s="1"/>
  <c r="G895" i="26"/>
  <c r="E94" i="27"/>
  <c r="G695" i="26"/>
  <c r="G1095" i="26"/>
  <c r="G295" i="26"/>
  <c r="B95" i="26"/>
  <c r="B94" i="27" s="1"/>
  <c r="B294" i="20" s="1"/>
  <c r="G495" i="26"/>
  <c r="D95" i="26"/>
  <c r="E96" i="35"/>
  <c r="B68" i="58"/>
  <c r="AA68" i="58" s="1"/>
  <c r="AA14" i="58"/>
  <c r="D14" i="58"/>
  <c r="F10" i="35"/>
  <c r="D14" i="56"/>
  <c r="E9" i="26"/>
  <c r="D14" i="52"/>
  <c r="AC14" i="52" s="1"/>
  <c r="G842" i="26"/>
  <c r="E41" i="27"/>
  <c r="G642" i="26"/>
  <c r="B42" i="26"/>
  <c r="B41" i="27" s="1"/>
  <c r="B241" i="20" s="1"/>
  <c r="G442" i="26"/>
  <c r="G1042" i="26"/>
  <c r="G242" i="26"/>
  <c r="D42" i="26"/>
  <c r="C47" i="52"/>
  <c r="AB47" i="52" s="1"/>
  <c r="C47" i="58"/>
  <c r="E43" i="35"/>
  <c r="C47" i="56"/>
  <c r="E169" i="27"/>
  <c r="G770" i="26"/>
  <c r="B170" i="26"/>
  <c r="B169" i="27" s="1"/>
  <c r="B369" i="20" s="1"/>
  <c r="G570" i="26"/>
  <c r="G1170" i="26"/>
  <c r="G370" i="26"/>
  <c r="G970" i="26"/>
  <c r="E122" i="35"/>
  <c r="D121" i="26"/>
  <c r="E121" i="26"/>
  <c r="F122" i="35"/>
  <c r="G864" i="26"/>
  <c r="E63" i="27"/>
  <c r="G664" i="26"/>
  <c r="B64" i="26"/>
  <c r="B63" i="27" s="1"/>
  <c r="B263" i="20" s="1"/>
  <c r="G464" i="26"/>
  <c r="G1064" i="26"/>
  <c r="G264" i="26"/>
  <c r="D108" i="26"/>
  <c r="E109" i="35"/>
  <c r="F109" i="35"/>
  <c r="E108" i="26"/>
  <c r="G1128" i="26"/>
  <c r="G328" i="26"/>
  <c r="G928" i="26"/>
  <c r="E127" i="27"/>
  <c r="G728" i="26"/>
  <c r="B128" i="26"/>
  <c r="B127" i="27" s="1"/>
  <c r="B327" i="20" s="1"/>
  <c r="G528" i="26"/>
  <c r="B5" i="26"/>
  <c r="B4" i="27" s="1"/>
  <c r="B204" i="20" s="1"/>
  <c r="G405" i="26"/>
  <c r="G1005" i="26"/>
  <c r="G205" i="26"/>
  <c r="G805" i="26"/>
  <c r="E4" i="27"/>
  <c r="G605" i="26"/>
  <c r="G839" i="26"/>
  <c r="E38" i="27"/>
  <c r="G639" i="26"/>
  <c r="B39" i="26"/>
  <c r="B38" i="27" s="1"/>
  <c r="B238" i="20" s="1"/>
  <c r="G439" i="26"/>
  <c r="G1039" i="26"/>
  <c r="G239" i="26"/>
  <c r="D15" i="52"/>
  <c r="AC15" i="52" s="1"/>
  <c r="D15" i="58"/>
  <c r="F11" i="35"/>
  <c r="D15" i="56"/>
  <c r="E10" i="26"/>
  <c r="E150" i="26"/>
  <c r="F151" i="35"/>
  <c r="B35" i="26"/>
  <c r="B34" i="27" s="1"/>
  <c r="B234" i="20" s="1"/>
  <c r="G435" i="26"/>
  <c r="G1035" i="26"/>
  <c r="G235" i="26"/>
  <c r="G835" i="26"/>
  <c r="E34" i="27"/>
  <c r="G635" i="26"/>
  <c r="D40" i="52"/>
  <c r="AC40" i="52" s="1"/>
  <c r="D40" i="58"/>
  <c r="F36" i="35"/>
  <c r="D40" i="56"/>
  <c r="E35" i="26"/>
  <c r="G963" i="26"/>
  <c r="E162" i="27"/>
  <c r="G763" i="26"/>
  <c r="B163" i="26"/>
  <c r="B162" i="27" s="1"/>
  <c r="B362" i="20" s="1"/>
  <c r="G563" i="26"/>
  <c r="G1163" i="26"/>
  <c r="G363" i="26"/>
  <c r="D114" i="26"/>
  <c r="E115" i="35"/>
  <c r="E65" i="26"/>
  <c r="F66" i="35"/>
  <c r="G865" i="26"/>
  <c r="E64" i="27"/>
  <c r="G665" i="26"/>
  <c r="B65" i="26"/>
  <c r="B64" i="27" s="1"/>
  <c r="B264" i="20" s="1"/>
  <c r="G465" i="26"/>
  <c r="G1065" i="26"/>
  <c r="G265" i="26"/>
  <c r="D193" i="26"/>
  <c r="E194" i="35"/>
  <c r="E80" i="26"/>
  <c r="F81" i="35"/>
  <c r="G1080" i="26"/>
  <c r="G280" i="26"/>
  <c r="G880" i="26"/>
  <c r="E79" i="27"/>
  <c r="G680" i="26"/>
  <c r="B80" i="26"/>
  <c r="B79" i="27" s="1"/>
  <c r="B279" i="20" s="1"/>
  <c r="G480" i="26"/>
  <c r="D60" i="26"/>
  <c r="E61" i="35"/>
  <c r="E183" i="26"/>
  <c r="F184" i="35"/>
  <c r="B183" i="26"/>
  <c r="B182" i="27" s="1"/>
  <c r="B382" i="20" s="1"/>
  <c r="G583" i="26"/>
  <c r="G1183" i="26"/>
  <c r="G383" i="26"/>
  <c r="G983" i="26"/>
  <c r="E182" i="27"/>
  <c r="G783" i="26"/>
  <c r="G1016" i="26"/>
  <c r="G216" i="26"/>
  <c r="G816" i="26"/>
  <c r="E15" i="27"/>
  <c r="G616" i="26"/>
  <c r="B16" i="26"/>
  <c r="B15" i="27" s="1"/>
  <c r="B215" i="20" s="1"/>
  <c r="G416" i="26"/>
  <c r="E63" i="35"/>
  <c r="D62" i="26"/>
  <c r="B73" i="58"/>
  <c r="AA73" i="58" s="1"/>
  <c r="AA19" i="58"/>
  <c r="D19" i="58"/>
  <c r="F15" i="35"/>
  <c r="D19" i="56"/>
  <c r="E14" i="26"/>
  <c r="D19" i="52"/>
  <c r="AC19" i="52" s="1"/>
  <c r="E154" i="26"/>
  <c r="F155" i="35"/>
  <c r="E105" i="26"/>
  <c r="F106" i="35"/>
  <c r="B105" i="26"/>
  <c r="B104" i="27" s="1"/>
  <c r="B304" i="20" s="1"/>
  <c r="G505" i="26"/>
  <c r="G1105" i="26"/>
  <c r="G305" i="26"/>
  <c r="G905" i="26"/>
  <c r="E104" i="27"/>
  <c r="G705" i="26"/>
  <c r="B107" i="58"/>
  <c r="AA107" i="58" s="1"/>
  <c r="AA53" i="58"/>
  <c r="E203" i="35"/>
  <c r="D202" i="26"/>
  <c r="G852" i="26"/>
  <c r="E51" i="27"/>
  <c r="G652" i="26"/>
  <c r="B52" i="26"/>
  <c r="B51" i="27" s="1"/>
  <c r="B251" i="20" s="1"/>
  <c r="G452" i="26"/>
  <c r="G1052" i="26"/>
  <c r="G252" i="26"/>
  <c r="D57" i="58"/>
  <c r="F53" i="35"/>
  <c r="D57" i="56"/>
  <c r="D57" i="52"/>
  <c r="AC57" i="52" s="1"/>
  <c r="E52" i="26"/>
  <c r="AJ19" i="40"/>
  <c r="AN18" i="40"/>
  <c r="AI9" i="37"/>
  <c r="AL9" i="37" s="1"/>
  <c r="AM9" i="37" s="1"/>
  <c r="AL8" i="37"/>
  <c r="AM8" i="37" s="1"/>
  <c r="AL31" i="37"/>
  <c r="AM31" i="37" s="1"/>
  <c r="AI32" i="37"/>
  <c r="AJ31" i="40"/>
  <c r="AN30" i="40"/>
  <c r="AJ25" i="40"/>
  <c r="AN24" i="40"/>
  <c r="AN60" i="40"/>
  <c r="AJ61" i="40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12" i="55"/>
  <c r="D8" i="29"/>
  <c r="D14" i="15"/>
  <c r="B18" i="47"/>
  <c r="AA18" i="47" s="1"/>
  <c r="AZ18" i="47" s="1"/>
  <c r="B18" i="57"/>
  <c r="O14" i="15"/>
  <c r="C14" i="15"/>
  <c r="A14" i="15"/>
  <c r="C13" i="19"/>
  <c r="B18" i="55"/>
  <c r="D14" i="29"/>
  <c r="C144" i="15"/>
  <c r="D144" i="29"/>
  <c r="D144" i="15"/>
  <c r="O144" i="15"/>
  <c r="C143" i="19"/>
  <c r="A144" i="15"/>
  <c r="O79" i="15"/>
  <c r="C78" i="19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21" i="55"/>
  <c r="B21" i="57"/>
  <c r="O17" i="15"/>
  <c r="C129" i="19"/>
  <c r="A130" i="15"/>
  <c r="C130" i="15"/>
  <c r="D130" i="29"/>
  <c r="D130" i="15"/>
  <c r="O130" i="15"/>
  <c r="D61" i="15"/>
  <c r="O61" i="15"/>
  <c r="C60" i="19"/>
  <c r="A61" i="15"/>
  <c r="C61" i="15"/>
  <c r="D61" i="29"/>
  <c r="C188" i="19"/>
  <c r="A189" i="15"/>
  <c r="C189" i="15"/>
  <c r="D189" i="29"/>
  <c r="D189" i="15"/>
  <c r="O189" i="15"/>
  <c r="D90" i="15"/>
  <c r="O90" i="15"/>
  <c r="C89" i="19"/>
  <c r="A90" i="15"/>
  <c r="C90" i="15"/>
  <c r="D90" i="29"/>
  <c r="O115" i="15"/>
  <c r="C114" i="19"/>
  <c r="A115" i="15"/>
  <c r="C115" i="15"/>
  <c r="D115" i="29"/>
  <c r="D115" i="15"/>
  <c r="C202" i="15"/>
  <c r="D202" i="29"/>
  <c r="D202" i="15"/>
  <c r="O202" i="15"/>
  <c r="C201" i="19"/>
  <c r="A202" i="15"/>
  <c r="C31" i="19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A160" i="15"/>
  <c r="C160" i="15"/>
  <c r="D160" i="29"/>
  <c r="D160" i="15"/>
  <c r="O95" i="15"/>
  <c r="D95" i="29"/>
  <c r="C95" i="15"/>
  <c r="D95" i="15"/>
  <c r="C94" i="19"/>
  <c r="A95" i="15"/>
  <c r="B20" i="57"/>
  <c r="A16" i="15"/>
  <c r="C15" i="19"/>
  <c r="B20" i="55"/>
  <c r="D16" i="29"/>
  <c r="C16" i="15"/>
  <c r="B20" i="47"/>
  <c r="AA20" i="47" s="1"/>
  <c r="AZ20" i="47" s="1"/>
  <c r="D16" i="15"/>
  <c r="O16" i="15"/>
  <c r="D146" i="15"/>
  <c r="O146" i="15"/>
  <c r="C145" i="19"/>
  <c r="A146" i="15"/>
  <c r="C146" i="15"/>
  <c r="D146" i="29"/>
  <c r="C76" i="19"/>
  <c r="A77" i="15"/>
  <c r="D77" i="15"/>
  <c r="D77" i="29"/>
  <c r="O77" i="15"/>
  <c r="C77" i="15"/>
  <c r="O154" i="15"/>
  <c r="C153" i="19"/>
  <c r="A154" i="15"/>
  <c r="C154" i="15"/>
  <c r="D154" i="29"/>
  <c r="D154" i="15"/>
  <c r="D69" i="15"/>
  <c r="O69" i="15"/>
  <c r="C68" i="19"/>
  <c r="A69" i="15"/>
  <c r="C69" i="15"/>
  <c r="D69" i="29"/>
  <c r="C24" i="15"/>
  <c r="O24" i="15"/>
  <c r="D24" i="15"/>
  <c r="A24" i="15"/>
  <c r="C23" i="19"/>
  <c r="B28" i="55"/>
  <c r="D24" i="29"/>
  <c r="B28" i="57"/>
  <c r="B28" i="47"/>
  <c r="AA28" i="47" s="1"/>
  <c r="AZ28" i="47" s="1"/>
  <c r="D104" i="15"/>
  <c r="C103" i="19"/>
  <c r="A104" i="15"/>
  <c r="O104" i="15"/>
  <c r="D104" i="29"/>
  <c r="C104" i="15"/>
  <c r="C20" i="19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A133" i="15"/>
  <c r="C133" i="15"/>
  <c r="D133" i="29"/>
  <c r="D133" i="15"/>
  <c r="C87" i="19"/>
  <c r="A88" i="15"/>
  <c r="C88" i="15"/>
  <c r="D88" i="29"/>
  <c r="D88" i="15"/>
  <c r="O88" i="15"/>
  <c r="C167" i="19"/>
  <c r="A168" i="15"/>
  <c r="C168" i="15"/>
  <c r="D168" i="29"/>
  <c r="D168" i="15"/>
  <c r="O168" i="15"/>
  <c r="C85" i="15"/>
  <c r="D85" i="29"/>
  <c r="D85" i="15"/>
  <c r="O85" i="15"/>
  <c r="C84" i="19"/>
  <c r="A85" i="15"/>
  <c r="C196" i="19"/>
  <c r="A197" i="15"/>
  <c r="C197" i="15"/>
  <c r="D197" i="29"/>
  <c r="D197" i="15"/>
  <c r="O197" i="15"/>
  <c r="D10" i="15"/>
  <c r="O10" i="15"/>
  <c r="B14" i="57"/>
  <c r="A10" i="15"/>
  <c r="C9" i="19"/>
  <c r="B14" i="55"/>
  <c r="D10" i="29"/>
  <c r="C10" i="15"/>
  <c r="B14" i="47"/>
  <c r="AA14" i="47" s="1"/>
  <c r="AZ14" i="47" s="1"/>
  <c r="O140" i="15"/>
  <c r="D140" i="29"/>
  <c r="C140" i="15"/>
  <c r="D140" i="15"/>
  <c r="C139" i="19"/>
  <c r="A140" i="15"/>
  <c r="O75" i="15"/>
  <c r="C74" i="19"/>
  <c r="A75" i="15"/>
  <c r="C75" i="15"/>
  <c r="D75" i="29"/>
  <c r="D75" i="15"/>
  <c r="C203" i="15"/>
  <c r="D203" i="29"/>
  <c r="D203" i="15"/>
  <c r="O203" i="15"/>
  <c r="C202" i="19"/>
  <c r="A203" i="15"/>
  <c r="O126" i="15"/>
  <c r="C125" i="19"/>
  <c r="A126" i="15"/>
  <c r="C126" i="15"/>
  <c r="D126" i="29"/>
  <c r="D126" i="15"/>
  <c r="D57" i="15"/>
  <c r="D57" i="29"/>
  <c r="O57" i="15"/>
  <c r="C57" i="15"/>
  <c r="C56" i="19"/>
  <c r="A57" i="15"/>
  <c r="O185" i="15"/>
  <c r="C184" i="19"/>
  <c r="A185" i="15"/>
  <c r="C185" i="15"/>
  <c r="D185" i="29"/>
  <c r="D185" i="15"/>
  <c r="C52" i="15"/>
  <c r="O52" i="15"/>
  <c r="D52" i="15"/>
  <c r="A52" i="15"/>
  <c r="C51" i="19"/>
  <c r="B56" i="55"/>
  <c r="D52" i="29"/>
  <c r="B56" i="57"/>
  <c r="B56" i="47"/>
  <c r="AA56" i="47" s="1"/>
  <c r="AZ56" i="47" s="1"/>
  <c r="O180" i="15"/>
  <c r="D180" i="29"/>
  <c r="C180" i="15"/>
  <c r="D180" i="15"/>
  <c r="C179" i="19"/>
  <c r="A180" i="15"/>
  <c r="C37" i="19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A166" i="15"/>
  <c r="C96" i="19"/>
  <c r="A97" i="15"/>
  <c r="D97" i="15"/>
  <c r="D97" i="29"/>
  <c r="C97" i="15"/>
  <c r="O97" i="15"/>
  <c r="C71" i="19"/>
  <c r="A72" i="15"/>
  <c r="C72" i="15"/>
  <c r="D72" i="29"/>
  <c r="D72" i="15"/>
  <c r="O72" i="15"/>
  <c r="O119" i="15"/>
  <c r="C119" i="15"/>
  <c r="C118" i="19"/>
  <c r="A119" i="15"/>
  <c r="D119" i="15"/>
  <c r="D119" i="29"/>
  <c r="C28" i="15"/>
  <c r="O28" i="15"/>
  <c r="D28" i="15"/>
  <c r="A28" i="15"/>
  <c r="C27" i="19"/>
  <c r="B32" i="55"/>
  <c r="D28" i="29"/>
  <c r="B32" i="57"/>
  <c r="B32" i="47"/>
  <c r="AA32" i="47" s="1"/>
  <c r="AZ32" i="47" s="1"/>
  <c r="O156" i="15"/>
  <c r="D156" i="29"/>
  <c r="C156" i="15"/>
  <c r="D156" i="15"/>
  <c r="C155" i="19"/>
  <c r="A156" i="15"/>
  <c r="O91" i="15"/>
  <c r="C90" i="19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6" i="55"/>
  <c r="D12" i="29"/>
  <c r="C141" i="19"/>
  <c r="A142" i="15"/>
  <c r="C142" i="15"/>
  <c r="D142" i="29"/>
  <c r="D142" i="15"/>
  <c r="O142" i="15"/>
  <c r="C73" i="15"/>
  <c r="O73" i="15"/>
  <c r="C72" i="19"/>
  <c r="A73" i="15"/>
  <c r="D73" i="15"/>
  <c r="D73" i="29"/>
  <c r="C200" i="19"/>
  <c r="A201" i="15"/>
  <c r="C201" i="15"/>
  <c r="D201" i="29"/>
  <c r="D201" i="15"/>
  <c r="O201" i="15"/>
  <c r="D58" i="15"/>
  <c r="O58" i="15"/>
  <c r="C57" i="19"/>
  <c r="A58" i="15"/>
  <c r="C58" i="15"/>
  <c r="D58" i="29"/>
  <c r="O56" i="15"/>
  <c r="C56" i="15"/>
  <c r="C55" i="19"/>
  <c r="A56" i="15"/>
  <c r="D56" i="15"/>
  <c r="D56" i="29"/>
  <c r="D68" i="15"/>
  <c r="O68" i="15"/>
  <c r="C67" i="19"/>
  <c r="A68" i="15"/>
  <c r="C68" i="15"/>
  <c r="D68" i="29"/>
  <c r="C195" i="19"/>
  <c r="A196" i="15"/>
  <c r="O196" i="15"/>
  <c r="D196" i="29"/>
  <c r="C196" i="15"/>
  <c r="D196" i="15"/>
  <c r="D131" i="15"/>
  <c r="O131" i="15"/>
  <c r="C130" i="19"/>
  <c r="A131" i="15"/>
  <c r="C131" i="15"/>
  <c r="D131" i="29"/>
  <c r="C53" i="19"/>
  <c r="A54" i="15"/>
  <c r="C54" i="15"/>
  <c r="D54" i="29"/>
  <c r="D54" i="15"/>
  <c r="O54" i="15"/>
  <c r="D182" i="15"/>
  <c r="O182" i="15"/>
  <c r="C181" i="19"/>
  <c r="A182" i="15"/>
  <c r="C182" i="15"/>
  <c r="D182" i="29"/>
  <c r="C112" i="19"/>
  <c r="A113" i="15"/>
  <c r="D113" i="15"/>
  <c r="D113" i="29"/>
  <c r="C113" i="15"/>
  <c r="O113" i="15"/>
  <c r="C136" i="15"/>
  <c r="D136" i="29"/>
  <c r="D136" i="15"/>
  <c r="O136" i="15"/>
  <c r="C135" i="19"/>
  <c r="A136" i="15"/>
  <c r="C182" i="19"/>
  <c r="A183" i="15"/>
  <c r="D183" i="15"/>
  <c r="D183" i="29"/>
  <c r="O183" i="15"/>
  <c r="C183" i="15"/>
  <c r="C44" i="15"/>
  <c r="O44" i="15"/>
  <c r="D44" i="15"/>
  <c r="A44" i="15"/>
  <c r="C43" i="19"/>
  <c r="B48" i="55"/>
  <c r="D44" i="29"/>
  <c r="B48" i="57"/>
  <c r="B48" i="47"/>
  <c r="AA48" i="47" s="1"/>
  <c r="AZ48" i="47" s="1"/>
  <c r="O172" i="15"/>
  <c r="D172" i="29"/>
  <c r="C172" i="15"/>
  <c r="D172" i="15"/>
  <c r="C171" i="19"/>
  <c r="A172" i="15"/>
  <c r="D107" i="15"/>
  <c r="C106" i="19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34" i="55"/>
  <c r="D30" i="29"/>
  <c r="C157" i="19"/>
  <c r="A158" i="15"/>
  <c r="C158" i="15"/>
  <c r="D158" i="29"/>
  <c r="D158" i="15"/>
  <c r="O158" i="15"/>
  <c r="O89" i="15"/>
  <c r="C89" i="15"/>
  <c r="C88" i="19"/>
  <c r="A89" i="15"/>
  <c r="D89" i="15"/>
  <c r="D89" i="29"/>
  <c r="O122" i="15"/>
  <c r="C121" i="19"/>
  <c r="A122" i="15"/>
  <c r="C122" i="15"/>
  <c r="D122" i="29"/>
  <c r="D122" i="15"/>
  <c r="C47" i="19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A176" i="15"/>
  <c r="C176" i="15"/>
  <c r="D176" i="29"/>
  <c r="D176" i="15"/>
  <c r="C111" i="15"/>
  <c r="D111" i="29"/>
  <c r="D111" i="15"/>
  <c r="O111" i="15"/>
  <c r="C110" i="19"/>
  <c r="A111" i="15"/>
  <c r="B38" i="57"/>
  <c r="A34" i="15"/>
  <c r="C33" i="19"/>
  <c r="B38" i="55"/>
  <c r="D34" i="29"/>
  <c r="C34" i="15"/>
  <c r="B38" i="47"/>
  <c r="AA38" i="47" s="1"/>
  <c r="AZ38" i="47" s="1"/>
  <c r="D34" i="15"/>
  <c r="O34" i="15"/>
  <c r="D162" i="15"/>
  <c r="O162" i="15"/>
  <c r="C161" i="19"/>
  <c r="A162" i="15"/>
  <c r="C162" i="15"/>
  <c r="D162" i="29"/>
  <c r="C92" i="19"/>
  <c r="A93" i="15"/>
  <c r="C93" i="15"/>
  <c r="D93" i="29"/>
  <c r="D93" i="15"/>
  <c r="O93" i="15"/>
  <c r="D84" i="15"/>
  <c r="O84" i="15"/>
  <c r="C83" i="19"/>
  <c r="A84" i="15"/>
  <c r="C84" i="15"/>
  <c r="D84" i="29"/>
  <c r="D13" i="15"/>
  <c r="A13" i="15"/>
  <c r="C12" i="19"/>
  <c r="B17" i="55"/>
  <c r="D13" i="29"/>
  <c r="B17" i="57"/>
  <c r="B17" i="47"/>
  <c r="AA17" i="47" s="1"/>
  <c r="AZ17" i="47" s="1"/>
  <c r="C13" i="15"/>
  <c r="O13" i="15"/>
  <c r="D147" i="15"/>
  <c r="O147" i="15"/>
  <c r="C146" i="19"/>
  <c r="A147" i="15"/>
  <c r="C147" i="15"/>
  <c r="D147" i="29"/>
  <c r="C69" i="19"/>
  <c r="A70" i="15"/>
  <c r="O70" i="15"/>
  <c r="D70" i="29"/>
  <c r="C70" i="15"/>
  <c r="D70" i="15"/>
  <c r="O198" i="15"/>
  <c r="C197" i="19"/>
  <c r="A198" i="15"/>
  <c r="C198" i="15"/>
  <c r="D198" i="29"/>
  <c r="D198" i="15"/>
  <c r="D129" i="15"/>
  <c r="O129" i="15"/>
  <c r="C128" i="19"/>
  <c r="A129" i="15"/>
  <c r="C129" i="15"/>
  <c r="D129" i="29"/>
  <c r="D200" i="15"/>
  <c r="O200" i="15"/>
  <c r="C199" i="19"/>
  <c r="A200" i="15"/>
  <c r="C200" i="15"/>
  <c r="D200" i="29"/>
  <c r="C41" i="19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A60" i="15"/>
  <c r="D188" i="15"/>
  <c r="C187" i="19"/>
  <c r="A188" i="15"/>
  <c r="O188" i="15"/>
  <c r="D188" i="29"/>
  <c r="C188" i="15"/>
  <c r="C123" i="15"/>
  <c r="D123" i="29"/>
  <c r="D123" i="15"/>
  <c r="O123" i="15"/>
  <c r="A123" i="15"/>
  <c r="C122" i="19"/>
  <c r="B50" i="57"/>
  <c r="A46" i="15"/>
  <c r="C45" i="19"/>
  <c r="B50" i="55"/>
  <c r="D46" i="29"/>
  <c r="C46" i="15"/>
  <c r="B50" i="47"/>
  <c r="AA50" i="47" s="1"/>
  <c r="AZ50" i="47" s="1"/>
  <c r="D46" i="15"/>
  <c r="O46" i="15"/>
  <c r="D174" i="15"/>
  <c r="O174" i="15"/>
  <c r="C173" i="19"/>
  <c r="A174" i="15"/>
  <c r="D174" i="29"/>
  <c r="C174" i="15"/>
  <c r="C104" i="19"/>
  <c r="A105" i="15"/>
  <c r="D105" i="15"/>
  <c r="D105" i="29"/>
  <c r="C105" i="15"/>
  <c r="O105" i="15"/>
  <c r="C185" i="19"/>
  <c r="A186" i="15"/>
  <c r="C186" i="15"/>
  <c r="D186" i="29"/>
  <c r="D186" i="15"/>
  <c r="O186" i="15"/>
  <c r="C63" i="19"/>
  <c r="A64" i="15"/>
  <c r="D64" i="15"/>
  <c r="D64" i="29"/>
  <c r="C64" i="15"/>
  <c r="O64" i="15"/>
  <c r="D192" i="15"/>
  <c r="C191" i="19"/>
  <c r="A192" i="15"/>
  <c r="C192" i="15"/>
  <c r="O192" i="15"/>
  <c r="D192" i="29"/>
  <c r="C126" i="19"/>
  <c r="A127" i="15"/>
  <c r="O127" i="15"/>
  <c r="D127" i="15"/>
  <c r="C127" i="15"/>
  <c r="D127" i="29"/>
  <c r="C49" i="19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A178" i="15"/>
  <c r="O109" i="15"/>
  <c r="C108" i="19"/>
  <c r="A109" i="15"/>
  <c r="C109" i="15"/>
  <c r="D109" i="29"/>
  <c r="D109" i="15"/>
  <c r="D100" i="15"/>
  <c r="O100" i="15"/>
  <c r="C99" i="19"/>
  <c r="A100" i="15"/>
  <c r="C100" i="15"/>
  <c r="D100" i="29"/>
  <c r="C34" i="19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A163" i="15"/>
  <c r="C163" i="15"/>
  <c r="D163" i="29"/>
  <c r="D163" i="15"/>
  <c r="O86" i="15"/>
  <c r="D86" i="29"/>
  <c r="D86" i="15"/>
  <c r="C86" i="15"/>
  <c r="C85" i="19"/>
  <c r="A86" i="15"/>
  <c r="B19" i="57"/>
  <c r="A15" i="15"/>
  <c r="C14" i="19"/>
  <c r="B19" i="55"/>
  <c r="D15" i="29"/>
  <c r="C15" i="15"/>
  <c r="B19" i="47"/>
  <c r="AA19" i="47" s="1"/>
  <c r="AZ19" i="47" s="1"/>
  <c r="D15" i="15"/>
  <c r="O15" i="15"/>
  <c r="D145" i="15"/>
  <c r="O145" i="15"/>
  <c r="C144" i="19"/>
  <c r="A145" i="15"/>
  <c r="C145" i="15"/>
  <c r="D145" i="29"/>
  <c r="C71" i="15"/>
  <c r="C70" i="19"/>
  <c r="A71" i="15"/>
  <c r="D71" i="15"/>
  <c r="D71" i="29"/>
  <c r="O71" i="15"/>
  <c r="D106" i="15"/>
  <c r="O106" i="15"/>
  <c r="C105" i="19"/>
  <c r="A106" i="15"/>
  <c r="C106" i="15"/>
  <c r="D106" i="29"/>
  <c r="C152" i="15"/>
  <c r="D152" i="29"/>
  <c r="D152" i="15"/>
  <c r="O152" i="15"/>
  <c r="C151" i="19"/>
  <c r="A152" i="15"/>
  <c r="C80" i="15"/>
  <c r="C79" i="19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13" i="55"/>
  <c r="D9" i="29"/>
  <c r="C142" i="19"/>
  <c r="A143" i="15"/>
  <c r="D143" i="15"/>
  <c r="D143" i="29"/>
  <c r="O143" i="15"/>
  <c r="C143" i="15"/>
  <c r="D66" i="15"/>
  <c r="O66" i="15"/>
  <c r="C65" i="19"/>
  <c r="A66" i="15"/>
  <c r="C66" i="15"/>
  <c r="D66" i="29"/>
  <c r="C193" i="19"/>
  <c r="A194" i="15"/>
  <c r="C194" i="15"/>
  <c r="D194" i="29"/>
  <c r="D194" i="15"/>
  <c r="O194" i="15"/>
  <c r="D125" i="15"/>
  <c r="O125" i="15"/>
  <c r="C124" i="19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43" i="55"/>
  <c r="D39" i="29"/>
  <c r="O149" i="15"/>
  <c r="C148" i="19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44" i="55"/>
  <c r="D40" i="29"/>
  <c r="D23" i="15"/>
  <c r="O23" i="15"/>
  <c r="B27" i="57"/>
  <c r="A23" i="15"/>
  <c r="C22" i="19"/>
  <c r="B27" i="55"/>
  <c r="D23" i="29"/>
  <c r="C23" i="15"/>
  <c r="B27" i="47"/>
  <c r="AA27" i="47" s="1"/>
  <c r="AZ27" i="47" s="1"/>
  <c r="D96" i="15"/>
  <c r="O96" i="15"/>
  <c r="C95" i="19"/>
  <c r="A96" i="15"/>
  <c r="C96" i="15"/>
  <c r="D96" i="29"/>
  <c r="C30" i="19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A159" i="15"/>
  <c r="D159" i="15"/>
  <c r="D159" i="29"/>
  <c r="O159" i="15"/>
  <c r="C82" i="15"/>
  <c r="D82" i="29"/>
  <c r="D82" i="15"/>
  <c r="O82" i="15"/>
  <c r="A82" i="15"/>
  <c r="C81" i="19"/>
  <c r="B15" i="57"/>
  <c r="A11" i="15"/>
  <c r="C10" i="19"/>
  <c r="B15" i="47"/>
  <c r="AA15" i="47" s="1"/>
  <c r="AZ15" i="47" s="1"/>
  <c r="D11" i="29"/>
  <c r="C11" i="15"/>
  <c r="B15" i="55"/>
  <c r="D11" i="15"/>
  <c r="O11" i="15"/>
  <c r="D141" i="15"/>
  <c r="O141" i="15"/>
  <c r="C140" i="19"/>
  <c r="A141" i="15"/>
  <c r="D141" i="29"/>
  <c r="C141" i="15"/>
  <c r="D103" i="15"/>
  <c r="O103" i="15"/>
  <c r="C102" i="19"/>
  <c r="A103" i="15"/>
  <c r="C103" i="15"/>
  <c r="D103" i="29"/>
  <c r="O87" i="15"/>
  <c r="C86" i="19"/>
  <c r="A87" i="15"/>
  <c r="C87" i="15"/>
  <c r="D87" i="29"/>
  <c r="D87" i="15"/>
  <c r="C166" i="19"/>
  <c r="A167" i="15"/>
  <c r="D167" i="15"/>
  <c r="D167" i="29"/>
  <c r="O167" i="15"/>
  <c r="C167" i="15"/>
  <c r="O134" i="15"/>
  <c r="C133" i="19"/>
  <c r="A134" i="15"/>
  <c r="C134" i="15"/>
  <c r="D134" i="29"/>
  <c r="D134" i="15"/>
  <c r="C192" i="19"/>
  <c r="A193" i="15"/>
  <c r="C193" i="15"/>
  <c r="D193" i="29"/>
  <c r="D193" i="15"/>
  <c r="O193" i="15"/>
  <c r="C74" i="15"/>
  <c r="C73" i="19"/>
  <c r="A74" i="15"/>
  <c r="D74" i="15"/>
  <c r="D74" i="29"/>
  <c r="O74" i="15"/>
  <c r="D151" i="15"/>
  <c r="D151" i="29"/>
  <c r="O151" i="15"/>
  <c r="C151" i="15"/>
  <c r="C150" i="19"/>
  <c r="A151" i="15"/>
  <c r="C25" i="19"/>
  <c r="B30" i="55"/>
  <c r="D26" i="29"/>
  <c r="D26" i="15"/>
  <c r="B30" i="47"/>
  <c r="AA30" i="47" s="1"/>
  <c r="AZ30" i="47" s="1"/>
  <c r="B30" i="57"/>
  <c r="O26" i="15"/>
  <c r="C26" i="15"/>
  <c r="A26" i="15"/>
  <c r="C137" i="19"/>
  <c r="A138" i="15"/>
  <c r="C138" i="15"/>
  <c r="D138" i="29"/>
  <c r="D138" i="15"/>
  <c r="O138" i="15"/>
  <c r="C75" i="19"/>
  <c r="A76" i="15"/>
  <c r="D76" i="15"/>
  <c r="C76" i="15"/>
  <c r="O76" i="15"/>
  <c r="D76" i="29"/>
  <c r="B9" i="57"/>
  <c r="O5" i="15"/>
  <c r="C5" i="15"/>
  <c r="C4" i="19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A139" i="15"/>
  <c r="O62" i="15"/>
  <c r="D62" i="29"/>
  <c r="A62" i="15"/>
  <c r="C62" i="15"/>
  <c r="D62" i="15"/>
  <c r="C61" i="19"/>
  <c r="C190" i="15"/>
  <c r="D190" i="15"/>
  <c r="O190" i="15"/>
  <c r="C189" i="19"/>
  <c r="A190" i="15"/>
  <c r="D190" i="29"/>
  <c r="C121" i="15"/>
  <c r="D121" i="29"/>
  <c r="C120" i="19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7" i="55"/>
  <c r="D53" i="29"/>
  <c r="C116" i="15"/>
  <c r="D116" i="15"/>
  <c r="C115" i="19"/>
  <c r="A116" i="15"/>
  <c r="O116" i="15"/>
  <c r="D116" i="29"/>
  <c r="C50" i="19"/>
  <c r="B55" i="47"/>
  <c r="AA55" i="47" s="1"/>
  <c r="AZ55" i="47" s="1"/>
  <c r="D51" i="29"/>
  <c r="C51" i="15"/>
  <c r="B55" i="55"/>
  <c r="D51" i="15"/>
  <c r="O51" i="15"/>
  <c r="B55" i="57"/>
  <c r="A51" i="15"/>
  <c r="C178" i="19"/>
  <c r="A179" i="15"/>
  <c r="C179" i="15"/>
  <c r="D179" i="29"/>
  <c r="D179" i="15"/>
  <c r="O179" i="15"/>
  <c r="C101" i="19"/>
  <c r="A102" i="15"/>
  <c r="O102" i="15"/>
  <c r="D102" i="29"/>
  <c r="C102" i="15"/>
  <c r="D102" i="15"/>
  <c r="B37" i="57"/>
  <c r="O33" i="15"/>
  <c r="C33" i="15"/>
  <c r="A33" i="15"/>
  <c r="C32" i="19"/>
  <c r="B37" i="47"/>
  <c r="AA37" i="47" s="1"/>
  <c r="AZ37" i="47" s="1"/>
  <c r="D33" i="29"/>
  <c r="D33" i="15"/>
  <c r="B37" i="55"/>
  <c r="C161" i="15"/>
  <c r="D161" i="29"/>
  <c r="D161" i="15"/>
  <c r="O161" i="15"/>
  <c r="C160" i="19"/>
  <c r="A161" i="15"/>
  <c r="C134" i="19"/>
  <c r="A135" i="15"/>
  <c r="D135" i="15"/>
  <c r="D135" i="29"/>
  <c r="O135" i="15"/>
  <c r="C135" i="15"/>
  <c r="O170" i="15"/>
  <c r="C169" i="19"/>
  <c r="A170" i="15"/>
  <c r="C170" i="15"/>
  <c r="D170" i="29"/>
  <c r="D170" i="15"/>
  <c r="O92" i="15"/>
  <c r="D92" i="15"/>
  <c r="C91" i="19"/>
  <c r="A92" i="15"/>
  <c r="C92" i="15"/>
  <c r="D92" i="29"/>
  <c r="C26" i="19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A155" i="15"/>
  <c r="C155" i="15"/>
  <c r="D155" i="29"/>
  <c r="D155" i="15"/>
  <c r="O78" i="15"/>
  <c r="D78" i="29"/>
  <c r="C78" i="15"/>
  <c r="D78" i="15"/>
  <c r="C77" i="19"/>
  <c r="A78" i="15"/>
  <c r="B11" i="57"/>
  <c r="A7" i="15"/>
  <c r="C6" i="19"/>
  <c r="B11" i="47"/>
  <c r="AA11" i="47" s="1"/>
  <c r="AZ11" i="47" s="1"/>
  <c r="D7" i="29"/>
  <c r="C7" i="15"/>
  <c r="B11" i="55"/>
  <c r="D7" i="15"/>
  <c r="O7" i="15"/>
  <c r="D137" i="15"/>
  <c r="O137" i="15"/>
  <c r="C136" i="19"/>
  <c r="A137" i="15"/>
  <c r="C137" i="15"/>
  <c r="D137" i="29"/>
  <c r="D117" i="15"/>
  <c r="O117" i="15"/>
  <c r="C116" i="19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23" i="55"/>
  <c r="O132" i="15"/>
  <c r="D132" i="29"/>
  <c r="C132" i="15"/>
  <c r="D132" i="15"/>
  <c r="C131" i="19"/>
  <c r="A132" i="15"/>
  <c r="O67" i="15"/>
  <c r="C66" i="19"/>
  <c r="A67" i="15"/>
  <c r="C67" i="15"/>
  <c r="D67" i="29"/>
  <c r="D67" i="15"/>
  <c r="C195" i="15"/>
  <c r="D195" i="29"/>
  <c r="D195" i="15"/>
  <c r="O195" i="15"/>
  <c r="C194" i="19"/>
  <c r="A195" i="15"/>
  <c r="O118" i="15"/>
  <c r="C117" i="19"/>
  <c r="A118" i="15"/>
  <c r="C118" i="15"/>
  <c r="D118" i="29"/>
  <c r="D118" i="15"/>
  <c r="D49" i="15"/>
  <c r="B53" i="55"/>
  <c r="B53" i="57"/>
  <c r="O49" i="15"/>
  <c r="C49" i="15"/>
  <c r="A49" i="15"/>
  <c r="C48" i="19"/>
  <c r="B53" i="47"/>
  <c r="AA53" i="47" s="1"/>
  <c r="AZ53" i="47" s="1"/>
  <c r="D49" i="29"/>
  <c r="C176" i="19"/>
  <c r="A177" i="15"/>
  <c r="C177" i="15"/>
  <c r="D177" i="29"/>
  <c r="D177" i="15"/>
  <c r="O177" i="15"/>
  <c r="D199" i="15"/>
  <c r="D199" i="29"/>
  <c r="O199" i="15"/>
  <c r="C199" i="15"/>
  <c r="C198" i="19"/>
  <c r="A199" i="15"/>
  <c r="C119" i="19"/>
  <c r="A120" i="15"/>
  <c r="C120" i="15"/>
  <c r="D120" i="29"/>
  <c r="D120" i="15"/>
  <c r="O120" i="15"/>
  <c r="C36" i="19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A108" i="15"/>
  <c r="C108" i="15"/>
  <c r="D108" i="29"/>
  <c r="C42" i="19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A171" i="15"/>
  <c r="C171" i="15"/>
  <c r="D171" i="29"/>
  <c r="D171" i="15"/>
  <c r="O94" i="15"/>
  <c r="D94" i="29"/>
  <c r="C94" i="15"/>
  <c r="D94" i="15"/>
  <c r="C93" i="19"/>
  <c r="A94" i="15"/>
  <c r="C25" i="15"/>
  <c r="A25" i="15"/>
  <c r="C24" i="19"/>
  <c r="B29" i="47"/>
  <c r="AA29" i="47" s="1"/>
  <c r="AZ29" i="47" s="1"/>
  <c r="D25" i="29"/>
  <c r="D25" i="15"/>
  <c r="B29" i="55"/>
  <c r="B29" i="57"/>
  <c r="O25" i="15"/>
  <c r="D153" i="15"/>
  <c r="O153" i="15"/>
  <c r="C152" i="19"/>
  <c r="A153" i="15"/>
  <c r="C153" i="15"/>
  <c r="D153" i="29"/>
  <c r="C180" i="19"/>
  <c r="A181" i="15"/>
  <c r="C181" i="15"/>
  <c r="D181" i="29"/>
  <c r="D181" i="15"/>
  <c r="O181" i="15"/>
  <c r="C112" i="15"/>
  <c r="D112" i="29"/>
  <c r="D112" i="15"/>
  <c r="O112" i="15"/>
  <c r="C111" i="19"/>
  <c r="A112" i="15"/>
  <c r="C47" i="15"/>
  <c r="B51" i="47"/>
  <c r="AA51" i="47" s="1"/>
  <c r="AZ51" i="47" s="1"/>
  <c r="D47" i="15"/>
  <c r="O47" i="15"/>
  <c r="B51" i="57"/>
  <c r="A47" i="15"/>
  <c r="C46" i="19"/>
  <c r="B51" i="55"/>
  <c r="D47" i="29"/>
  <c r="C175" i="15"/>
  <c r="C174" i="19"/>
  <c r="A175" i="15"/>
  <c r="D175" i="15"/>
  <c r="D175" i="29"/>
  <c r="O175" i="15"/>
  <c r="O98" i="15"/>
  <c r="D98" i="29"/>
  <c r="C98" i="15"/>
  <c r="D98" i="15"/>
  <c r="C97" i="19"/>
  <c r="A98" i="15"/>
  <c r="C29" i="15"/>
  <c r="A29" i="15"/>
  <c r="C28" i="19"/>
  <c r="B33" i="55"/>
  <c r="D29" i="29"/>
  <c r="D29" i="15"/>
  <c r="B33" i="47"/>
  <c r="AA33" i="47" s="1"/>
  <c r="AZ33" i="47" s="1"/>
  <c r="B33" i="57"/>
  <c r="O29" i="15"/>
  <c r="D157" i="15"/>
  <c r="O157" i="15"/>
  <c r="C156" i="19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24" i="55"/>
  <c r="D20" i="29"/>
  <c r="C147" i="19"/>
  <c r="A148" i="15"/>
  <c r="O148" i="15"/>
  <c r="D148" i="29"/>
  <c r="C148" i="15"/>
  <c r="D148" i="15"/>
  <c r="C83" i="15"/>
  <c r="C82" i="19"/>
  <c r="A83" i="15"/>
  <c r="D83" i="15"/>
  <c r="D83" i="29"/>
  <c r="O83" i="15"/>
  <c r="D4" i="15"/>
  <c r="B204" i="15"/>
  <c r="C3" i="19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A65" i="15"/>
  <c r="C183" i="19"/>
  <c r="A184" i="15"/>
  <c r="C184" i="15"/>
  <c r="D184" i="29"/>
  <c r="D184" i="15"/>
  <c r="O184" i="15"/>
  <c r="O101" i="15"/>
  <c r="D101" i="29"/>
  <c r="C101" i="15"/>
  <c r="D101" i="15"/>
  <c r="C100" i="19"/>
  <c r="A101" i="15"/>
  <c r="C123" i="19"/>
  <c r="A124" i="15"/>
  <c r="O124" i="15"/>
  <c r="D124" i="29"/>
  <c r="C124" i="15"/>
  <c r="D124" i="15"/>
  <c r="D59" i="15"/>
  <c r="O59" i="15"/>
  <c r="C58" i="19"/>
  <c r="A59" i="15"/>
  <c r="C59" i="15"/>
  <c r="D59" i="29"/>
  <c r="C186" i="19"/>
  <c r="A187" i="15"/>
  <c r="C187" i="15"/>
  <c r="D187" i="29"/>
  <c r="D187" i="15"/>
  <c r="O187" i="15"/>
  <c r="C110" i="15"/>
  <c r="D110" i="15"/>
  <c r="C109" i="19"/>
  <c r="A110" i="15"/>
  <c r="O110" i="15"/>
  <c r="D110" i="29"/>
  <c r="C40" i="19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22" i="47"/>
  <c r="AA22" i="47" s="1"/>
  <c r="AZ22" i="47" s="1"/>
  <c r="C128" i="15"/>
  <c r="D128" i="29"/>
  <c r="D128" i="15"/>
  <c r="O128" i="15"/>
  <c r="C127" i="19"/>
  <c r="A128" i="15"/>
  <c r="O63" i="15"/>
  <c r="C62" i="19"/>
  <c r="A63" i="15"/>
  <c r="C63" i="15"/>
  <c r="D63" i="29"/>
  <c r="D63" i="15"/>
  <c r="D191" i="15"/>
  <c r="D191" i="29"/>
  <c r="O191" i="15"/>
  <c r="C191" i="15"/>
  <c r="C190" i="19"/>
  <c r="A191" i="15"/>
  <c r="O114" i="15"/>
  <c r="C113" i="19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9" i="55"/>
  <c r="D45" i="29"/>
  <c r="C173" i="15"/>
  <c r="D173" i="29"/>
  <c r="D173" i="15"/>
  <c r="O173" i="15"/>
  <c r="C172" i="19"/>
  <c r="A173" i="15"/>
  <c r="C35" i="19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A164" i="15"/>
  <c r="O164" i="15"/>
  <c r="D164" i="29"/>
  <c r="C164" i="15"/>
  <c r="C99" i="15"/>
  <c r="D99" i="29"/>
  <c r="D99" i="15"/>
  <c r="O99" i="15"/>
  <c r="C98" i="19"/>
  <c r="A99" i="15"/>
  <c r="C22" i="15"/>
  <c r="A22" i="15"/>
  <c r="C21" i="19"/>
  <c r="B26" i="55"/>
  <c r="D22" i="29"/>
  <c r="D22" i="15"/>
  <c r="B26" i="47"/>
  <c r="AA26" i="47" s="1"/>
  <c r="AZ26" i="47" s="1"/>
  <c r="B26" i="57"/>
  <c r="O22" i="15"/>
  <c r="D150" i="15"/>
  <c r="O150" i="15"/>
  <c r="C149" i="19"/>
  <c r="A150" i="15"/>
  <c r="C150" i="15"/>
  <c r="D150" i="29"/>
  <c r="C80" i="19"/>
  <c r="A81" i="15"/>
  <c r="D81" i="15"/>
  <c r="D81" i="29"/>
  <c r="C81" i="15"/>
  <c r="O81" i="15"/>
  <c r="D6" i="15"/>
  <c r="O6" i="15"/>
  <c r="B10" i="57"/>
  <c r="A6" i="15"/>
  <c r="C5" i="19"/>
  <c r="B10" i="55"/>
  <c r="D6" i="29"/>
  <c r="C6" i="15"/>
  <c r="B10" i="47"/>
  <c r="AA10" i="47" s="1"/>
  <c r="AZ10" i="47" s="1"/>
  <c r="O55" i="15"/>
  <c r="C55" i="15"/>
  <c r="C54" i="19"/>
  <c r="A55" i="15"/>
  <c r="D55" i="15"/>
  <c r="D55" i="29"/>
  <c r="O165" i="15"/>
  <c r="C164" i="19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4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R122" i="57"/>
  <c r="AQ123" i="55"/>
  <c r="AT123" i="57"/>
  <c r="AD123" i="58"/>
  <c r="AT123" i="55"/>
  <c r="AS123" i="58"/>
  <c r="AO123" i="57"/>
  <c r="AF123" i="58"/>
  <c r="C60" i="58"/>
  <c r="R119" i="57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G124" i="55"/>
  <c r="G125" i="55" s="1"/>
  <c r="G119" i="55"/>
  <c r="BP122" i="55"/>
  <c r="BP119" i="55"/>
  <c r="BP124" i="55"/>
  <c r="BP125" i="55" s="1"/>
  <c r="G122" i="55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L124" i="58"/>
  <c r="L125" i="58" s="1"/>
  <c r="L119" i="58"/>
  <c r="L122" i="58"/>
  <c r="BJ122" i="57"/>
  <c r="BJ124" i="57"/>
  <c r="BJ125" i="57" s="1"/>
  <c r="BJ119" i="57"/>
  <c r="X119" i="57"/>
  <c r="X124" i="57"/>
  <c r="X125" i="57" s="1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H124" i="57"/>
  <c r="H125" i="57" s="1"/>
  <c r="H119" i="57"/>
  <c r="H122" i="57"/>
  <c r="BC122" i="57"/>
  <c r="P122" i="56"/>
  <c r="P119" i="56"/>
  <c r="P124" i="56"/>
  <c r="P125" i="56" s="1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N125" i="56" s="1"/>
  <c r="R124" i="55"/>
  <c r="R125" i="55" s="1"/>
  <c r="R119" i="55"/>
  <c r="R122" i="55"/>
  <c r="BV119" i="55"/>
  <c r="BV124" i="55"/>
  <c r="BV125" i="55" s="1"/>
  <c r="BV122" i="55"/>
  <c r="U122" i="56"/>
  <c r="U124" i="56"/>
  <c r="U125" i="56" s="1"/>
  <c r="U119" i="56"/>
  <c r="K124" i="55"/>
  <c r="K125" i="55" s="1"/>
  <c r="K119" i="55"/>
  <c r="BE124" i="55"/>
  <c r="BE125" i="55" s="1"/>
  <c r="BE119" i="55"/>
  <c r="BE122" i="55"/>
  <c r="H119" i="55"/>
  <c r="H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AN38" i="40"/>
  <c r="AJ39" i="40"/>
  <c r="AN39" i="40" s="1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I119" i="58"/>
  <c r="I122" i="58"/>
  <c r="I124" i="58"/>
  <c r="I125" i="58" s="1"/>
  <c r="BH124" i="57"/>
  <c r="BH125" i="57" s="1"/>
  <c r="BH122" i="57"/>
  <c r="BH119" i="57"/>
  <c r="O122" i="58"/>
  <c r="O119" i="58"/>
  <c r="O124" i="58"/>
  <c r="O125" i="58" s="1"/>
  <c r="AN56" i="40"/>
  <c r="AJ57" i="40"/>
  <c r="AN57" i="40" s="1"/>
  <c r="V124" i="55"/>
  <c r="V125" i="55" s="1"/>
  <c r="V119" i="55"/>
  <c r="V123" i="55" s="1"/>
  <c r="BD124" i="55"/>
  <c r="BD125" i="55" s="1"/>
  <c r="BD119" i="55"/>
  <c r="BD122" i="55"/>
  <c r="M124" i="57"/>
  <c r="M125" i="57" s="1"/>
  <c r="M119" i="57"/>
  <c r="M122" i="57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F119" i="56"/>
  <c r="F122" i="56"/>
  <c r="F124" i="56"/>
  <c r="F125" i="56" s="1"/>
  <c r="O119" i="56"/>
  <c r="O124" i="56"/>
  <c r="O125" i="56" s="1"/>
  <c r="O122" i="56"/>
  <c r="V122" i="57"/>
  <c r="P119" i="55"/>
  <c r="X119" i="55"/>
  <c r="X122" i="55"/>
  <c r="M122" i="55"/>
  <c r="M119" i="55"/>
  <c r="M124" i="55"/>
  <c r="M125" i="55" s="1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E124" i="58"/>
  <c r="E125" i="58" s="1"/>
  <c r="E122" i="58"/>
  <c r="E119" i="58"/>
  <c r="AJ51" i="40"/>
  <c r="AN51" i="40" s="1"/>
  <c r="AN50" i="40"/>
  <c r="S122" i="56"/>
  <c r="S119" i="56"/>
  <c r="S124" i="56"/>
  <c r="S125" i="56" s="1"/>
  <c r="U119" i="55"/>
  <c r="U122" i="55"/>
  <c r="U124" i="55"/>
  <c r="U125" i="55" s="1"/>
  <c r="K119" i="56"/>
  <c r="K122" i="56"/>
  <c r="K124" i="56"/>
  <c r="K125" i="56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F124" i="58"/>
  <c r="F125" i="58" s="1"/>
  <c r="F119" i="58"/>
  <c r="F122" i="58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L119" i="56"/>
  <c r="L122" i="56"/>
  <c r="L124" i="56"/>
  <c r="L125" i="56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K124" i="58"/>
  <c r="K125" i="58" s="1"/>
  <c r="K119" i="58"/>
  <c r="K122" i="58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I119" i="56"/>
  <c r="I124" i="56"/>
  <c r="I125" i="56" s="1"/>
  <c r="I122" i="56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E124" i="56"/>
  <c r="E125" i="56" s="1"/>
  <c r="E119" i="56"/>
  <c r="E122" i="56"/>
  <c r="AW124" i="57"/>
  <c r="AW125" i="57" s="1"/>
  <c r="AW119" i="57"/>
  <c r="AW122" i="57"/>
  <c r="BI119" i="55"/>
  <c r="BI122" i="55"/>
  <c r="BI124" i="55"/>
  <c r="BI125" i="55" s="1"/>
  <c r="AJ15" i="40"/>
  <c r="AN15" i="40" s="1"/>
  <c r="AN14" i="40"/>
  <c r="BN124" i="57"/>
  <c r="BN125" i="57" s="1"/>
  <c r="BN122" i="57"/>
  <c r="BN119" i="57"/>
  <c r="G124" i="57"/>
  <c r="G125" i="57" s="1"/>
  <c r="G119" i="57"/>
  <c r="G123" i="57" s="1"/>
  <c r="P119" i="58"/>
  <c r="P124" i="58"/>
  <c r="P125" i="58" s="1"/>
  <c r="P122" i="58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N44" i="40"/>
  <c r="AJ45" i="40"/>
  <c r="AN45" i="40" s="1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N7" i="40" l="1"/>
  <c r="AJ8" i="40"/>
  <c r="C62" i="56"/>
  <c r="AB62" i="56" s="1"/>
  <c r="AB8" i="56"/>
  <c r="D62" i="58"/>
  <c r="AC62" i="58" s="1"/>
  <c r="AC8" i="58"/>
  <c r="C62" i="58"/>
  <c r="AB62" i="58" s="1"/>
  <c r="AB8" i="58"/>
  <c r="D62" i="56"/>
  <c r="AC62" i="56" s="1"/>
  <c r="AC8" i="56"/>
  <c r="H2" i="27"/>
  <c r="H202" i="20" s="1"/>
  <c r="H803" i="26"/>
  <c r="H403" i="26"/>
  <c r="H603" i="26"/>
  <c r="H1003" i="26"/>
  <c r="F2" i="27"/>
  <c r="F202" i="20" s="1"/>
  <c r="H203" i="26"/>
  <c r="I603" i="26"/>
  <c r="I203" i="26"/>
  <c r="J2" i="27"/>
  <c r="J202" i="20" s="1"/>
  <c r="I403" i="26"/>
  <c r="I803" i="26"/>
  <c r="I1003" i="26"/>
  <c r="E202" i="20"/>
  <c r="AK202" i="20" s="1"/>
  <c r="I2" i="27"/>
  <c r="I202" i="20" s="1"/>
  <c r="G2" i="27"/>
  <c r="G202" i="20" s="1"/>
  <c r="A2" i="27"/>
  <c r="G104" i="27"/>
  <c r="G304" i="20" s="1"/>
  <c r="A104" i="27"/>
  <c r="E304" i="20"/>
  <c r="AK304" i="20" s="1"/>
  <c r="I104" i="27"/>
  <c r="I304" i="20" s="1"/>
  <c r="AC19" i="56"/>
  <c r="D73" i="56"/>
  <c r="AC73" i="56" s="1"/>
  <c r="H59" i="27"/>
  <c r="H259" i="20" s="1"/>
  <c r="H860" i="26"/>
  <c r="F59" i="27"/>
  <c r="F259" i="20" s="1"/>
  <c r="H660" i="26"/>
  <c r="H260" i="26"/>
  <c r="H460" i="26"/>
  <c r="H1060" i="26"/>
  <c r="E279" i="20"/>
  <c r="AK279" i="20" s="1"/>
  <c r="I79" i="27"/>
  <c r="I279" i="20" s="1"/>
  <c r="G79" i="27"/>
  <c r="G279" i="20" s="1"/>
  <c r="A79" i="27"/>
  <c r="I865" i="26"/>
  <c r="J64" i="27"/>
  <c r="J264" i="20" s="1"/>
  <c r="I665" i="26"/>
  <c r="I265" i="26"/>
  <c r="I465" i="26"/>
  <c r="I1065" i="26"/>
  <c r="G162" i="27"/>
  <c r="G362" i="20" s="1"/>
  <c r="A162" i="27"/>
  <c r="E362" i="20"/>
  <c r="AK362" i="20" s="1"/>
  <c r="I162" i="27"/>
  <c r="I362" i="20" s="1"/>
  <c r="A34" i="27"/>
  <c r="E234" i="20"/>
  <c r="AK234" i="20" s="1"/>
  <c r="I34" i="27"/>
  <c r="I234" i="20" s="1"/>
  <c r="G34" i="27"/>
  <c r="G234" i="20" s="1"/>
  <c r="J9" i="27"/>
  <c r="J209" i="20" s="1"/>
  <c r="I410" i="26"/>
  <c r="I610" i="26"/>
  <c r="I810" i="26"/>
  <c r="I1010" i="26"/>
  <c r="I210" i="26"/>
  <c r="C101" i="56"/>
  <c r="AB101" i="56" s="1"/>
  <c r="AB47" i="56"/>
  <c r="H442" i="26"/>
  <c r="H642" i="26"/>
  <c r="H242" i="26"/>
  <c r="H41" i="27"/>
  <c r="H241" i="20" s="1"/>
  <c r="H1042" i="26"/>
  <c r="F41" i="27"/>
  <c r="F241" i="20" s="1"/>
  <c r="H842" i="26"/>
  <c r="AC14" i="58"/>
  <c r="D68" i="58"/>
  <c r="AC68" i="58" s="1"/>
  <c r="F94" i="27"/>
  <c r="F294" i="20" s="1"/>
  <c r="H1095" i="26"/>
  <c r="H695" i="26"/>
  <c r="H895" i="26"/>
  <c r="H495" i="26"/>
  <c r="H94" i="27"/>
  <c r="H294" i="20" s="1"/>
  <c r="H295" i="26"/>
  <c r="AB24" i="58"/>
  <c r="C78" i="58"/>
  <c r="AB78" i="58" s="1"/>
  <c r="H67" i="27"/>
  <c r="H267" i="20" s="1"/>
  <c r="H868" i="26"/>
  <c r="F67" i="27"/>
  <c r="F267" i="20" s="1"/>
  <c r="H668" i="26"/>
  <c r="H268" i="26"/>
  <c r="H468" i="26"/>
  <c r="H1068" i="26"/>
  <c r="C104" i="56"/>
  <c r="AB104" i="56" s="1"/>
  <c r="AB50" i="56"/>
  <c r="I919" i="26"/>
  <c r="I1119" i="26"/>
  <c r="I719" i="26"/>
  <c r="I519" i="26"/>
  <c r="J118" i="27"/>
  <c r="J318" i="20" s="1"/>
  <c r="I319" i="26"/>
  <c r="A35" i="27"/>
  <c r="E235" i="20"/>
  <c r="AK235" i="20" s="1"/>
  <c r="G35" i="27"/>
  <c r="G235" i="20" s="1"/>
  <c r="I35" i="27"/>
  <c r="I235" i="20" s="1"/>
  <c r="E311" i="20"/>
  <c r="AK311" i="20" s="1"/>
  <c r="I111" i="27"/>
  <c r="I311" i="20" s="1"/>
  <c r="G111" i="27"/>
  <c r="G311" i="20" s="1"/>
  <c r="A111" i="27"/>
  <c r="D102" i="56"/>
  <c r="AC102" i="56" s="1"/>
  <c r="AC48" i="56"/>
  <c r="I443" i="26"/>
  <c r="J42" i="27"/>
  <c r="J242" i="20" s="1"/>
  <c r="I243" i="26"/>
  <c r="I843" i="26"/>
  <c r="I1043" i="26"/>
  <c r="I643" i="26"/>
  <c r="J157" i="27"/>
  <c r="J357" i="20" s="1"/>
  <c r="I958" i="26"/>
  <c r="I558" i="26"/>
  <c r="I758" i="26"/>
  <c r="I358" i="26"/>
  <c r="I1158" i="26"/>
  <c r="AB12" i="56"/>
  <c r="C66" i="56"/>
  <c r="AB66" i="56" s="1"/>
  <c r="H607" i="26"/>
  <c r="F6" i="27"/>
  <c r="F206" i="20" s="1"/>
  <c r="H407" i="26"/>
  <c r="H6" i="27"/>
  <c r="H206" i="20" s="1"/>
  <c r="H1007" i="26"/>
  <c r="H207" i="26"/>
  <c r="H807" i="26"/>
  <c r="I1033" i="26"/>
  <c r="I833" i="26"/>
  <c r="J32" i="27"/>
  <c r="J232" i="20" s="1"/>
  <c r="I633" i="26"/>
  <c r="I233" i="26"/>
  <c r="I433" i="26"/>
  <c r="I1172" i="26"/>
  <c r="I972" i="26"/>
  <c r="J171" i="27"/>
  <c r="J371" i="20" s="1"/>
  <c r="I772" i="26"/>
  <c r="I372" i="26"/>
  <c r="I572" i="26"/>
  <c r="J31" i="27"/>
  <c r="J231" i="20" s="1"/>
  <c r="I632" i="26"/>
  <c r="I232" i="26"/>
  <c r="I432" i="26"/>
  <c r="I1032" i="26"/>
  <c r="I832" i="26"/>
  <c r="A62" i="27"/>
  <c r="E262" i="20"/>
  <c r="AK262" i="20" s="1"/>
  <c r="G62" i="27"/>
  <c r="G262" i="20" s="1"/>
  <c r="I62" i="27"/>
  <c r="I262" i="20" s="1"/>
  <c r="G75" i="27"/>
  <c r="G275" i="20" s="1"/>
  <c r="A75" i="27"/>
  <c r="E275" i="20"/>
  <c r="AK275" i="20" s="1"/>
  <c r="I75" i="27"/>
  <c r="I275" i="20" s="1"/>
  <c r="G112" i="27"/>
  <c r="G312" i="20" s="1"/>
  <c r="A112" i="27"/>
  <c r="E312" i="20"/>
  <c r="AK312" i="20" s="1"/>
  <c r="I112" i="27"/>
  <c r="I312" i="20" s="1"/>
  <c r="I1141" i="26"/>
  <c r="I941" i="26"/>
  <c r="J140" i="27"/>
  <c r="J340" i="20" s="1"/>
  <c r="I741" i="26"/>
  <c r="I341" i="26"/>
  <c r="I541" i="26"/>
  <c r="I69" i="27"/>
  <c r="I269" i="20" s="1"/>
  <c r="G69" i="27"/>
  <c r="G269" i="20" s="1"/>
  <c r="A69" i="27"/>
  <c r="E269" i="20"/>
  <c r="AK269" i="20" s="1"/>
  <c r="C84" i="58"/>
  <c r="AB84" i="58" s="1"/>
  <c r="AB30" i="58"/>
  <c r="G155" i="27"/>
  <c r="G355" i="20" s="1"/>
  <c r="A155" i="27"/>
  <c r="E355" i="20"/>
  <c r="AK355" i="20" s="1"/>
  <c r="I155" i="27"/>
  <c r="I355" i="20" s="1"/>
  <c r="I168" i="27"/>
  <c r="I368" i="20" s="1"/>
  <c r="G168" i="27"/>
  <c r="G368" i="20" s="1"/>
  <c r="A168" i="27"/>
  <c r="E368" i="20"/>
  <c r="AK368" i="20" s="1"/>
  <c r="AC46" i="58"/>
  <c r="D100" i="58"/>
  <c r="AC100" i="58" s="1"/>
  <c r="G21" i="27"/>
  <c r="G221" i="20" s="1"/>
  <c r="A21" i="27"/>
  <c r="E221" i="20"/>
  <c r="AK221" i="20" s="1"/>
  <c r="I21" i="27"/>
  <c r="I221" i="20" s="1"/>
  <c r="G156" i="27"/>
  <c r="G356" i="20" s="1"/>
  <c r="A156" i="27"/>
  <c r="E356" i="20"/>
  <c r="AK356" i="20" s="1"/>
  <c r="I156" i="27"/>
  <c r="I356" i="20" s="1"/>
  <c r="H791" i="26"/>
  <c r="H991" i="26"/>
  <c r="H591" i="26"/>
  <c r="H190" i="27"/>
  <c r="H390" i="20" s="1"/>
  <c r="H391" i="26"/>
  <c r="F190" i="27"/>
  <c r="F390" i="20" s="1"/>
  <c r="H1191" i="26"/>
  <c r="E256" i="20"/>
  <c r="AK256" i="20" s="1"/>
  <c r="I56" i="27"/>
  <c r="I256" i="20" s="1"/>
  <c r="G56" i="27"/>
  <c r="G256" i="20" s="1"/>
  <c r="A56" i="27"/>
  <c r="I1057" i="26"/>
  <c r="I857" i="26"/>
  <c r="J56" i="27"/>
  <c r="J256" i="20" s="1"/>
  <c r="I657" i="26"/>
  <c r="I257" i="26"/>
  <c r="I457" i="26"/>
  <c r="I26" i="27"/>
  <c r="I226" i="20" s="1"/>
  <c r="G26" i="27"/>
  <c r="G226" i="20" s="1"/>
  <c r="A26" i="27"/>
  <c r="E226" i="20"/>
  <c r="AK226" i="20" s="1"/>
  <c r="J158" i="27"/>
  <c r="J358" i="20" s="1"/>
  <c r="I359" i="26"/>
  <c r="I959" i="26"/>
  <c r="I1159" i="26"/>
  <c r="I759" i="26"/>
  <c r="I559" i="26"/>
  <c r="D71" i="56"/>
  <c r="AC71" i="56" s="1"/>
  <c r="AC17" i="56"/>
  <c r="I530" i="26"/>
  <c r="I730" i="26"/>
  <c r="I330" i="26"/>
  <c r="I1130" i="26"/>
  <c r="J129" i="27"/>
  <c r="J329" i="20" s="1"/>
  <c r="I930" i="26"/>
  <c r="H309" i="26"/>
  <c r="H509" i="26"/>
  <c r="H1109" i="26"/>
  <c r="H108" i="27"/>
  <c r="H308" i="20" s="1"/>
  <c r="H909" i="26"/>
  <c r="F108" i="27"/>
  <c r="F308" i="20" s="1"/>
  <c r="H709" i="26"/>
  <c r="H1028" i="26"/>
  <c r="F27" i="27"/>
  <c r="F227" i="20" s="1"/>
  <c r="H828" i="26"/>
  <c r="H27" i="27"/>
  <c r="H227" i="20" s="1"/>
  <c r="H628" i="26"/>
  <c r="H228" i="26"/>
  <c r="H428" i="26"/>
  <c r="D82" i="58"/>
  <c r="AC82" i="58" s="1"/>
  <c r="AC28" i="58"/>
  <c r="I595" i="26"/>
  <c r="J194" i="27"/>
  <c r="J394" i="20" s="1"/>
  <c r="I395" i="26"/>
  <c r="I995" i="26"/>
  <c r="I1195" i="26"/>
  <c r="I795" i="26"/>
  <c r="G91" i="27"/>
  <c r="G291" i="20" s="1"/>
  <c r="A91" i="27"/>
  <c r="E291" i="20"/>
  <c r="AK291" i="20" s="1"/>
  <c r="I91" i="27"/>
  <c r="I291" i="20" s="1"/>
  <c r="H122" i="27"/>
  <c r="H322" i="20" s="1"/>
  <c r="H323" i="26"/>
  <c r="F122" i="27"/>
  <c r="F322" i="20" s="1"/>
  <c r="H1123" i="26"/>
  <c r="H723" i="26"/>
  <c r="H923" i="26"/>
  <c r="H523" i="26"/>
  <c r="H527" i="26"/>
  <c r="H126" i="27"/>
  <c r="H326" i="20" s="1"/>
  <c r="H327" i="26"/>
  <c r="F126" i="27"/>
  <c r="F326" i="20" s="1"/>
  <c r="H1127" i="26"/>
  <c r="H727" i="26"/>
  <c r="H927" i="26"/>
  <c r="F19" i="27"/>
  <c r="F219" i="20" s="1"/>
  <c r="H820" i="26"/>
  <c r="H420" i="26"/>
  <c r="H620" i="26"/>
  <c r="H1020" i="26"/>
  <c r="H19" i="27"/>
  <c r="H219" i="20" s="1"/>
  <c r="H220" i="26"/>
  <c r="G47" i="27"/>
  <c r="G247" i="20" s="1"/>
  <c r="I47" i="27"/>
  <c r="I247" i="20" s="1"/>
  <c r="A47" i="27"/>
  <c r="E247" i="20"/>
  <c r="AK247" i="20" s="1"/>
  <c r="J189" i="27"/>
  <c r="J389" i="20" s="1"/>
  <c r="I990" i="26"/>
  <c r="I590" i="26"/>
  <c r="I790" i="26"/>
  <c r="I390" i="26"/>
  <c r="I1190" i="26"/>
  <c r="I879" i="26"/>
  <c r="I1079" i="26"/>
  <c r="I679" i="26"/>
  <c r="I479" i="26"/>
  <c r="J78" i="27"/>
  <c r="J278" i="20" s="1"/>
  <c r="I279" i="26"/>
  <c r="D75" i="56"/>
  <c r="AC75" i="56" s="1"/>
  <c r="AC21" i="56"/>
  <c r="G92" i="27"/>
  <c r="G292" i="20" s="1"/>
  <c r="A92" i="27"/>
  <c r="E292" i="20"/>
  <c r="AK292" i="20" s="1"/>
  <c r="I92" i="27"/>
  <c r="I292" i="20" s="1"/>
  <c r="AC44" i="56"/>
  <c r="D98" i="56"/>
  <c r="AC98" i="56" s="1"/>
  <c r="I193" i="27"/>
  <c r="I393" i="20" s="1"/>
  <c r="G193" i="27"/>
  <c r="G393" i="20" s="1"/>
  <c r="A193" i="27"/>
  <c r="E393" i="20"/>
  <c r="AK393" i="20" s="1"/>
  <c r="G114" i="27"/>
  <c r="G314" i="20" s="1"/>
  <c r="A114" i="27"/>
  <c r="E314" i="20"/>
  <c r="AK314" i="20" s="1"/>
  <c r="I114" i="27"/>
  <c r="I314" i="20" s="1"/>
  <c r="G172" i="27"/>
  <c r="G372" i="20" s="1"/>
  <c r="A172" i="27"/>
  <c r="E372" i="20"/>
  <c r="AK372" i="20" s="1"/>
  <c r="I172" i="27"/>
  <c r="I372" i="20" s="1"/>
  <c r="I118" i="27"/>
  <c r="I318" i="20" s="1"/>
  <c r="G118" i="27"/>
  <c r="G318" i="20" s="1"/>
  <c r="A118" i="27"/>
  <c r="E318" i="20"/>
  <c r="AK318" i="20" s="1"/>
  <c r="C77" i="58"/>
  <c r="AB77" i="58" s="1"/>
  <c r="AB23" i="58"/>
  <c r="I522" i="26"/>
  <c r="I722" i="26"/>
  <c r="I322" i="26"/>
  <c r="I1122" i="26"/>
  <c r="J121" i="27"/>
  <c r="J321" i="20" s="1"/>
  <c r="I922" i="26"/>
  <c r="H157" i="27"/>
  <c r="H357" i="20" s="1"/>
  <c r="H1158" i="26"/>
  <c r="F157" i="27"/>
  <c r="F357" i="20" s="1"/>
  <c r="H958" i="26"/>
  <c r="H558" i="26"/>
  <c r="H758" i="26"/>
  <c r="H358" i="26"/>
  <c r="F135" i="27"/>
  <c r="F335" i="20" s="1"/>
  <c r="H736" i="26"/>
  <c r="H336" i="26"/>
  <c r="H536" i="26"/>
  <c r="H1136" i="26"/>
  <c r="H135" i="27"/>
  <c r="H335" i="20" s="1"/>
  <c r="H936" i="26"/>
  <c r="G147" i="27"/>
  <c r="G347" i="20" s="1"/>
  <c r="A147" i="27"/>
  <c r="E347" i="20"/>
  <c r="AK347" i="20" s="1"/>
  <c r="I147" i="27"/>
  <c r="I347" i="20" s="1"/>
  <c r="A130" i="27"/>
  <c r="E330" i="20"/>
  <c r="AK330" i="20" s="1"/>
  <c r="I130" i="27"/>
  <c r="I330" i="20" s="1"/>
  <c r="G130" i="27"/>
  <c r="G330" i="20" s="1"/>
  <c r="H119" i="27"/>
  <c r="H319" i="20" s="1"/>
  <c r="H920" i="26"/>
  <c r="F119" i="27"/>
  <c r="F319" i="20" s="1"/>
  <c r="H720" i="26"/>
  <c r="H320" i="26"/>
  <c r="H520" i="26"/>
  <c r="H1120" i="26"/>
  <c r="G163" i="27"/>
  <c r="G363" i="20" s="1"/>
  <c r="A163" i="27"/>
  <c r="E363" i="20"/>
  <c r="AK363" i="20" s="1"/>
  <c r="I163" i="27"/>
  <c r="I363" i="20" s="1"/>
  <c r="E231" i="20"/>
  <c r="AK231" i="20" s="1"/>
  <c r="I31" i="27"/>
  <c r="I231" i="20" s="1"/>
  <c r="G31" i="27"/>
  <c r="G231" i="20" s="1"/>
  <c r="A31" i="27"/>
  <c r="G186" i="27"/>
  <c r="G386" i="20" s="1"/>
  <c r="A186" i="27"/>
  <c r="E386" i="20"/>
  <c r="AK386" i="20" s="1"/>
  <c r="I186" i="27"/>
  <c r="I386" i="20" s="1"/>
  <c r="H483" i="26"/>
  <c r="H82" i="27"/>
  <c r="H282" i="20" s="1"/>
  <c r="H283" i="26"/>
  <c r="F82" i="27"/>
  <c r="F282" i="20" s="1"/>
  <c r="H1083" i="26"/>
  <c r="H683" i="26"/>
  <c r="H883" i="26"/>
  <c r="H142" i="27"/>
  <c r="H342" i="20" s="1"/>
  <c r="H343" i="26"/>
  <c r="F142" i="27"/>
  <c r="F342" i="20" s="1"/>
  <c r="H1143" i="26"/>
  <c r="H743" i="26"/>
  <c r="H943" i="26"/>
  <c r="H543" i="26"/>
  <c r="I1022" i="26"/>
  <c r="I222" i="26"/>
  <c r="J21" i="27"/>
  <c r="J221" i="20" s="1"/>
  <c r="I822" i="26"/>
  <c r="I422" i="26"/>
  <c r="I622" i="26"/>
  <c r="E359" i="20"/>
  <c r="AK359" i="20" s="1"/>
  <c r="I159" i="27"/>
  <c r="I359" i="20" s="1"/>
  <c r="G159" i="27"/>
  <c r="G359" i="20" s="1"/>
  <c r="A159" i="27"/>
  <c r="I929" i="26"/>
  <c r="J128" i="27"/>
  <c r="J328" i="20" s="1"/>
  <c r="I729" i="26"/>
  <c r="I329" i="26"/>
  <c r="I529" i="26"/>
  <c r="I1129" i="26"/>
  <c r="I49" i="27"/>
  <c r="I249" i="20" s="1"/>
  <c r="G49" i="27"/>
  <c r="G249" i="20" s="1"/>
  <c r="A49" i="27"/>
  <c r="E249" i="20"/>
  <c r="AK249" i="20" s="1"/>
  <c r="I229" i="26"/>
  <c r="I429" i="26"/>
  <c r="I1029" i="26"/>
  <c r="I829" i="26"/>
  <c r="J28" i="27"/>
  <c r="J228" i="20" s="1"/>
  <c r="I629" i="26"/>
  <c r="H503" i="26"/>
  <c r="H102" i="27"/>
  <c r="H302" i="20" s="1"/>
  <c r="H303" i="26"/>
  <c r="F102" i="27"/>
  <c r="F302" i="20" s="1"/>
  <c r="H1103" i="26"/>
  <c r="H703" i="26"/>
  <c r="H903" i="26"/>
  <c r="F141" i="27"/>
  <c r="F341" i="20" s="1"/>
  <c r="H942" i="26"/>
  <c r="H542" i="26"/>
  <c r="H742" i="26"/>
  <c r="H342" i="26"/>
  <c r="H141" i="27"/>
  <c r="H341" i="20" s="1"/>
  <c r="H1142" i="26"/>
  <c r="AB36" i="58"/>
  <c r="C90" i="58"/>
  <c r="AB90" i="58" s="1"/>
  <c r="AB29" i="58"/>
  <c r="C83" i="58"/>
  <c r="AB83" i="58" s="1"/>
  <c r="H258" i="26"/>
  <c r="H57" i="27"/>
  <c r="H257" i="20" s="1"/>
  <c r="H1058" i="26"/>
  <c r="F57" i="27"/>
  <c r="F257" i="20" s="1"/>
  <c r="H858" i="26"/>
  <c r="H458" i="26"/>
  <c r="H658" i="26"/>
  <c r="H494" i="26"/>
  <c r="H694" i="26"/>
  <c r="H294" i="26"/>
  <c r="H93" i="27"/>
  <c r="H293" i="20" s="1"/>
  <c r="H1094" i="26"/>
  <c r="F93" i="27"/>
  <c r="F293" i="20" s="1"/>
  <c r="H894" i="26"/>
  <c r="H595" i="26"/>
  <c r="H194" i="27"/>
  <c r="H394" i="20" s="1"/>
  <c r="H395" i="26"/>
  <c r="F194" i="27"/>
  <c r="F394" i="20" s="1"/>
  <c r="H1195" i="26"/>
  <c r="H795" i="26"/>
  <c r="H995" i="26"/>
  <c r="A53" i="27"/>
  <c r="E253" i="20"/>
  <c r="AK253" i="20" s="1"/>
  <c r="G53" i="27"/>
  <c r="G253" i="20" s="1"/>
  <c r="I53" i="27"/>
  <c r="I253" i="20" s="1"/>
  <c r="I316" i="26"/>
  <c r="I516" i="26"/>
  <c r="I1116" i="26"/>
  <c r="I916" i="26"/>
  <c r="J115" i="27"/>
  <c r="J315" i="20" s="1"/>
  <c r="I716" i="26"/>
  <c r="AB18" i="56"/>
  <c r="C72" i="56"/>
  <c r="AB72" i="56" s="1"/>
  <c r="AC18" i="56"/>
  <c r="D72" i="56"/>
  <c r="AC72" i="56" s="1"/>
  <c r="E367" i="20"/>
  <c r="AK367" i="20" s="1"/>
  <c r="I167" i="27"/>
  <c r="I367" i="20" s="1"/>
  <c r="G167" i="27"/>
  <c r="G367" i="20" s="1"/>
  <c r="A167" i="27"/>
  <c r="H1177" i="26"/>
  <c r="H176" i="27"/>
  <c r="H376" i="20" s="1"/>
  <c r="H977" i="26"/>
  <c r="F176" i="27"/>
  <c r="F376" i="20" s="1"/>
  <c r="H777" i="26"/>
  <c r="H377" i="26"/>
  <c r="H577" i="26"/>
  <c r="I97" i="27"/>
  <c r="I297" i="20" s="1"/>
  <c r="G97" i="27"/>
  <c r="G297" i="20" s="1"/>
  <c r="E297" i="20"/>
  <c r="AK297" i="20" s="1"/>
  <c r="A97" i="27"/>
  <c r="H277" i="26"/>
  <c r="H477" i="26"/>
  <c r="H1077" i="26"/>
  <c r="H76" i="27"/>
  <c r="H276" i="20" s="1"/>
  <c r="H877" i="26"/>
  <c r="F76" i="27"/>
  <c r="F276" i="20" s="1"/>
  <c r="H677" i="26"/>
  <c r="I150" i="27"/>
  <c r="I350" i="20" s="1"/>
  <c r="G150" i="27"/>
  <c r="G350" i="20" s="1"/>
  <c r="A150" i="27"/>
  <c r="E350" i="20"/>
  <c r="AK350" i="20" s="1"/>
  <c r="H10" i="27"/>
  <c r="H210" i="20" s="1"/>
  <c r="F10" i="27"/>
  <c r="F210" i="20" s="1"/>
  <c r="H211" i="26"/>
  <c r="H611" i="26"/>
  <c r="H811" i="26"/>
  <c r="H411" i="26"/>
  <c r="H1011" i="26"/>
  <c r="G10" i="27"/>
  <c r="G210" i="20" s="1"/>
  <c r="A10" i="27"/>
  <c r="E210" i="20"/>
  <c r="AK210" i="20" s="1"/>
  <c r="I10" i="27"/>
  <c r="I210" i="20" s="1"/>
  <c r="E401" i="20"/>
  <c r="AK401" i="20" s="1"/>
  <c r="I201" i="27"/>
  <c r="I401" i="20" s="1"/>
  <c r="G201" i="27"/>
  <c r="G401" i="20" s="1"/>
  <c r="A201" i="27"/>
  <c r="G153" i="27"/>
  <c r="G353" i="20" s="1"/>
  <c r="A153" i="27"/>
  <c r="E353" i="20"/>
  <c r="AK353" i="20" s="1"/>
  <c r="I153" i="27"/>
  <c r="I353" i="20" s="1"/>
  <c r="H390" i="26"/>
  <c r="H189" i="27"/>
  <c r="H389" i="20" s="1"/>
  <c r="H1190" i="26"/>
  <c r="F189" i="27"/>
  <c r="F389" i="20" s="1"/>
  <c r="H990" i="26"/>
  <c r="H590" i="26"/>
  <c r="H790" i="26"/>
  <c r="H1016" i="26"/>
  <c r="F15" i="27"/>
  <c r="F215" i="20" s="1"/>
  <c r="H216" i="26"/>
  <c r="H15" i="27"/>
  <c r="H215" i="20" s="1"/>
  <c r="H816" i="26"/>
  <c r="H416" i="26"/>
  <c r="H616" i="26"/>
  <c r="A59" i="27"/>
  <c r="E259" i="20"/>
  <c r="AK259" i="20" s="1"/>
  <c r="G59" i="27"/>
  <c r="G259" i="20" s="1"/>
  <c r="I59" i="27"/>
  <c r="I259" i="20" s="1"/>
  <c r="I993" i="26"/>
  <c r="J192" i="27"/>
  <c r="J392" i="20" s="1"/>
  <c r="I793" i="26"/>
  <c r="I393" i="26"/>
  <c r="I593" i="26"/>
  <c r="I1193" i="26"/>
  <c r="I314" i="26"/>
  <c r="I1114" i="26"/>
  <c r="J113" i="27"/>
  <c r="J313" i="20" s="1"/>
  <c r="I914" i="26"/>
  <c r="I514" i="26"/>
  <c r="I714" i="26"/>
  <c r="E320" i="20"/>
  <c r="AK320" i="20" s="1"/>
  <c r="I120" i="27"/>
  <c r="I320" i="20" s="1"/>
  <c r="G120" i="27"/>
  <c r="G320" i="20" s="1"/>
  <c r="A120" i="27"/>
  <c r="D101" i="56"/>
  <c r="AC101" i="56" s="1"/>
  <c r="AC47" i="56"/>
  <c r="AB14" i="58"/>
  <c r="C68" i="58"/>
  <c r="AB68" i="58" s="1"/>
  <c r="A77" i="27"/>
  <c r="E277" i="20"/>
  <c r="AK277" i="20" s="1"/>
  <c r="I77" i="27"/>
  <c r="I277" i="20" s="1"/>
  <c r="G77" i="27"/>
  <c r="G277" i="20" s="1"/>
  <c r="D78" i="56"/>
  <c r="AC78" i="56" s="1"/>
  <c r="AC24" i="56"/>
  <c r="I619" i="26"/>
  <c r="J18" i="27"/>
  <c r="J218" i="20" s="1"/>
  <c r="I419" i="26"/>
  <c r="I219" i="26"/>
  <c r="I1019" i="26"/>
  <c r="I819" i="26"/>
  <c r="C103" i="56"/>
  <c r="AB103" i="56" s="1"/>
  <c r="AB49" i="56"/>
  <c r="I394" i="26"/>
  <c r="I1194" i="26"/>
  <c r="J193" i="27"/>
  <c r="J393" i="20" s="1"/>
  <c r="I994" i="26"/>
  <c r="I594" i="26"/>
  <c r="I794" i="26"/>
  <c r="AC50" i="58"/>
  <c r="D104" i="58"/>
  <c r="AC104" i="58" s="1"/>
  <c r="AB41" i="58"/>
  <c r="C95" i="58"/>
  <c r="AB95" i="58" s="1"/>
  <c r="I300" i="26"/>
  <c r="I500" i="26"/>
  <c r="I1100" i="26"/>
  <c r="I900" i="26"/>
  <c r="J99" i="27"/>
  <c r="J299" i="20" s="1"/>
  <c r="I700" i="26"/>
  <c r="C102" i="56"/>
  <c r="AB102" i="56" s="1"/>
  <c r="AB48" i="56"/>
  <c r="C89" i="56"/>
  <c r="AB89" i="56" s="1"/>
  <c r="AB35" i="56"/>
  <c r="H647" i="26"/>
  <c r="H847" i="26"/>
  <c r="H447" i="26"/>
  <c r="F46" i="27"/>
  <c r="F246" i="20" s="1"/>
  <c r="H247" i="26"/>
  <c r="H46" i="27"/>
  <c r="H246" i="20" s="1"/>
  <c r="H1047" i="26"/>
  <c r="AC12" i="56"/>
  <c r="D66" i="56"/>
  <c r="AC66" i="56" s="1"/>
  <c r="H147" i="27"/>
  <c r="H347" i="20" s="1"/>
  <c r="H948" i="26"/>
  <c r="F147" i="27"/>
  <c r="F347" i="20" s="1"/>
  <c r="H748" i="26"/>
  <c r="H348" i="26"/>
  <c r="H548" i="26"/>
  <c r="H1148" i="26"/>
  <c r="I5" i="27"/>
  <c r="I205" i="20" s="1"/>
  <c r="G5" i="27"/>
  <c r="G205" i="20" s="1"/>
  <c r="A5" i="27"/>
  <c r="E205" i="20"/>
  <c r="AK205" i="20" s="1"/>
  <c r="C105" i="56"/>
  <c r="AB105" i="56" s="1"/>
  <c r="AB51" i="56"/>
  <c r="AB13" i="58"/>
  <c r="C67" i="58"/>
  <c r="AB67" i="58" s="1"/>
  <c r="G95" i="27"/>
  <c r="G295" i="20" s="1"/>
  <c r="A95" i="27"/>
  <c r="E295" i="20"/>
  <c r="AK295" i="20" s="1"/>
  <c r="I95" i="27"/>
  <c r="I295" i="20" s="1"/>
  <c r="I856" i="26"/>
  <c r="J55" i="27"/>
  <c r="J255" i="20" s="1"/>
  <c r="I656" i="26"/>
  <c r="I256" i="26"/>
  <c r="I456" i="26"/>
  <c r="I1056" i="26"/>
  <c r="H562" i="26"/>
  <c r="H762" i="26"/>
  <c r="H362" i="26"/>
  <c r="H161" i="27"/>
  <c r="H361" i="20" s="1"/>
  <c r="H1162" i="26"/>
  <c r="F161" i="27"/>
  <c r="F361" i="20" s="1"/>
  <c r="H962" i="26"/>
  <c r="A161" i="27"/>
  <c r="E361" i="20"/>
  <c r="AK361" i="20" s="1"/>
  <c r="I161" i="27"/>
  <c r="I361" i="20" s="1"/>
  <c r="G161" i="27"/>
  <c r="G361" i="20" s="1"/>
  <c r="AB39" i="58"/>
  <c r="C93" i="58"/>
  <c r="AB93" i="58" s="1"/>
  <c r="I24" i="27"/>
  <c r="I224" i="20" s="1"/>
  <c r="G24" i="27"/>
  <c r="G224" i="20" s="1"/>
  <c r="A24" i="27"/>
  <c r="E224" i="20"/>
  <c r="AK224" i="20" s="1"/>
  <c r="H155" i="27"/>
  <c r="H355" i="20" s="1"/>
  <c r="H956" i="26"/>
  <c r="F155" i="27"/>
  <c r="F355" i="20" s="1"/>
  <c r="H756" i="26"/>
  <c r="H356" i="26"/>
  <c r="H556" i="26"/>
  <c r="H1156" i="26"/>
  <c r="AB27" i="56"/>
  <c r="C81" i="56"/>
  <c r="AB81" i="56" s="1"/>
  <c r="AB22" i="56"/>
  <c r="C76" i="56"/>
  <c r="AB76" i="56" s="1"/>
  <c r="H16" i="27"/>
  <c r="H216" i="20" s="1"/>
  <c r="H817" i="26"/>
  <c r="H417" i="26"/>
  <c r="H617" i="26"/>
  <c r="H1017" i="26"/>
  <c r="F16" i="27"/>
  <c r="F216" i="20" s="1"/>
  <c r="H217" i="26"/>
  <c r="D76" i="58"/>
  <c r="AC76" i="58" s="1"/>
  <c r="AC22" i="58"/>
  <c r="I899" i="26"/>
  <c r="I1099" i="26"/>
  <c r="I499" i="26"/>
  <c r="I699" i="26"/>
  <c r="J98" i="27"/>
  <c r="J298" i="20" s="1"/>
  <c r="I299" i="26"/>
  <c r="H85" i="27"/>
  <c r="H285" i="20" s="1"/>
  <c r="H1086" i="26"/>
  <c r="F85" i="27"/>
  <c r="F285" i="20" s="1"/>
  <c r="H886" i="26"/>
  <c r="H486" i="26"/>
  <c r="H686" i="26"/>
  <c r="H286" i="26"/>
  <c r="G190" i="27"/>
  <c r="G390" i="20" s="1"/>
  <c r="A190" i="27"/>
  <c r="E390" i="20"/>
  <c r="AK390" i="20" s="1"/>
  <c r="I190" i="27"/>
  <c r="I390" i="20" s="1"/>
  <c r="G184" i="27"/>
  <c r="G384" i="20" s="1"/>
  <c r="A184" i="27"/>
  <c r="E384" i="20"/>
  <c r="AK384" i="20" s="1"/>
  <c r="I184" i="27"/>
  <c r="I384" i="20" s="1"/>
  <c r="D86" i="56"/>
  <c r="AC86" i="56" s="1"/>
  <c r="AC32" i="56"/>
  <c r="G141" i="27"/>
  <c r="G341" i="20" s="1"/>
  <c r="A141" i="27"/>
  <c r="E341" i="20"/>
  <c r="AK341" i="20" s="1"/>
  <c r="I141" i="27"/>
  <c r="I341" i="20" s="1"/>
  <c r="J80" i="27"/>
  <c r="J280" i="20" s="1"/>
  <c r="I681" i="26"/>
  <c r="I281" i="26"/>
  <c r="I481" i="26"/>
  <c r="I1081" i="26"/>
  <c r="I881" i="26"/>
  <c r="I451" i="26"/>
  <c r="J50" i="27"/>
  <c r="J250" i="20" s="1"/>
  <c r="I251" i="26"/>
  <c r="I851" i="26"/>
  <c r="I1051" i="26"/>
  <c r="I651" i="26"/>
  <c r="I855" i="26"/>
  <c r="I1055" i="26"/>
  <c r="I655" i="26"/>
  <c r="I455" i="26"/>
  <c r="J54" i="27"/>
  <c r="J254" i="20" s="1"/>
  <c r="I255" i="26"/>
  <c r="I23" i="27"/>
  <c r="I223" i="20" s="1"/>
  <c r="G23" i="27"/>
  <c r="G223" i="20" s="1"/>
  <c r="A23" i="27"/>
  <c r="E223" i="20"/>
  <c r="AK223" i="20" s="1"/>
  <c r="E364" i="20"/>
  <c r="AK364" i="20" s="1"/>
  <c r="I164" i="27"/>
  <c r="I364" i="20" s="1"/>
  <c r="G164" i="27"/>
  <c r="G364" i="20" s="1"/>
  <c r="A164" i="27"/>
  <c r="C96" i="58"/>
  <c r="AB96" i="58" s="1"/>
  <c r="AB42" i="58"/>
  <c r="I494" i="26"/>
  <c r="I694" i="26"/>
  <c r="I294" i="26"/>
  <c r="I1094" i="26"/>
  <c r="J93" i="27"/>
  <c r="J293" i="20" s="1"/>
  <c r="I894" i="26"/>
  <c r="I1152" i="26"/>
  <c r="I952" i="26"/>
  <c r="J151" i="27"/>
  <c r="J351" i="20" s="1"/>
  <c r="I752" i="26"/>
  <c r="I352" i="26"/>
  <c r="I552" i="26"/>
  <c r="C99" i="56"/>
  <c r="AB99" i="56" s="1"/>
  <c r="AB45" i="56"/>
  <c r="D99" i="56"/>
  <c r="AC99" i="56" s="1"/>
  <c r="AC45" i="56"/>
  <c r="J39" i="27"/>
  <c r="J239" i="20" s="1"/>
  <c r="I640" i="26"/>
  <c r="I240" i="26"/>
  <c r="I440" i="26"/>
  <c r="I1040" i="26"/>
  <c r="I840" i="26"/>
  <c r="J66" i="27"/>
  <c r="J266" i="20" s="1"/>
  <c r="I267" i="26"/>
  <c r="I867" i="26"/>
  <c r="I1067" i="26"/>
  <c r="I667" i="26"/>
  <c r="I467" i="26"/>
  <c r="H382" i="26"/>
  <c r="H181" i="27"/>
  <c r="H381" i="20" s="1"/>
  <c r="H1182" i="26"/>
  <c r="F181" i="27"/>
  <c r="F381" i="20" s="1"/>
  <c r="H982" i="26"/>
  <c r="H582" i="26"/>
  <c r="H782" i="26"/>
  <c r="H91" i="27"/>
  <c r="H291" i="20" s="1"/>
  <c r="H892" i="26"/>
  <c r="F91" i="27"/>
  <c r="F291" i="20" s="1"/>
  <c r="H692" i="26"/>
  <c r="H292" i="26"/>
  <c r="H492" i="26"/>
  <c r="H1092" i="26"/>
  <c r="F115" i="27"/>
  <c r="F315" i="20" s="1"/>
  <c r="H716" i="26"/>
  <c r="H316" i="26"/>
  <c r="H516" i="26"/>
  <c r="H1116" i="26"/>
  <c r="H115" i="27"/>
  <c r="H315" i="20" s="1"/>
  <c r="H916" i="26"/>
  <c r="J73" i="27"/>
  <c r="J273" i="20" s="1"/>
  <c r="I874" i="26"/>
  <c r="I474" i="26"/>
  <c r="I674" i="26"/>
  <c r="I274" i="26"/>
  <c r="I1074" i="26"/>
  <c r="D79" i="56"/>
  <c r="AC79" i="56" s="1"/>
  <c r="AC25" i="56"/>
  <c r="I420" i="26"/>
  <c r="I620" i="26"/>
  <c r="I1020" i="26"/>
  <c r="I220" i="26"/>
  <c r="J19" i="27"/>
  <c r="J219" i="20" s="1"/>
  <c r="I820" i="26"/>
  <c r="AB54" i="56"/>
  <c r="C108" i="56"/>
  <c r="AB108" i="56" s="1"/>
  <c r="F146" i="27"/>
  <c r="F346" i="20" s="1"/>
  <c r="H1147" i="26"/>
  <c r="H747" i="26"/>
  <c r="H947" i="26"/>
  <c r="H547" i="26"/>
  <c r="H146" i="27"/>
  <c r="H346" i="20" s="1"/>
  <c r="H347" i="26"/>
  <c r="I1004" i="26"/>
  <c r="I404" i="26"/>
  <c r="I804" i="26"/>
  <c r="I604" i="26"/>
  <c r="J3" i="27"/>
  <c r="J203" i="20" s="1"/>
  <c r="I204" i="26"/>
  <c r="D107" i="58"/>
  <c r="AC107" i="58" s="1"/>
  <c r="AC53" i="58"/>
  <c r="F132" i="27"/>
  <c r="F332" i="20" s="1"/>
  <c r="H733" i="26"/>
  <c r="H333" i="26"/>
  <c r="H533" i="26"/>
  <c r="H1133" i="26"/>
  <c r="H132" i="27"/>
  <c r="H332" i="20" s="1"/>
  <c r="H933" i="26"/>
  <c r="I763" i="26"/>
  <c r="I563" i="26"/>
  <c r="J162" i="27"/>
  <c r="J362" i="20" s="1"/>
  <c r="I363" i="26"/>
  <c r="I963" i="26"/>
  <c r="I1163" i="26"/>
  <c r="F92" i="27"/>
  <c r="F292" i="20" s="1"/>
  <c r="H693" i="26"/>
  <c r="H293" i="26"/>
  <c r="H493" i="26"/>
  <c r="H1093" i="26"/>
  <c r="H92" i="27"/>
  <c r="H292" i="20" s="1"/>
  <c r="H893" i="26"/>
  <c r="I148" i="27"/>
  <c r="I348" i="20" s="1"/>
  <c r="G148" i="27"/>
  <c r="G348" i="20" s="1"/>
  <c r="A148" i="27"/>
  <c r="E348" i="20"/>
  <c r="AK348" i="20" s="1"/>
  <c r="J43" i="27"/>
  <c r="J243" i="20" s="1"/>
  <c r="I644" i="26"/>
  <c r="I244" i="26"/>
  <c r="I444" i="26"/>
  <c r="I1044" i="26"/>
  <c r="I844" i="26"/>
  <c r="I144" i="27"/>
  <c r="I344" i="20" s="1"/>
  <c r="G144" i="27"/>
  <c r="G344" i="20" s="1"/>
  <c r="A144" i="27"/>
  <c r="E344" i="20"/>
  <c r="AK344" i="20" s="1"/>
  <c r="J114" i="27"/>
  <c r="J314" i="20" s="1"/>
  <c r="I315" i="26"/>
  <c r="I915" i="26"/>
  <c r="I1115" i="26"/>
  <c r="I715" i="26"/>
  <c r="I515" i="26"/>
  <c r="E301" i="20"/>
  <c r="AK301" i="20" s="1"/>
  <c r="I101" i="27"/>
  <c r="I301" i="20" s="1"/>
  <c r="G101" i="27"/>
  <c r="G301" i="20" s="1"/>
  <c r="A101" i="27"/>
  <c r="H1201" i="26"/>
  <c r="H200" i="27"/>
  <c r="H400" i="20" s="1"/>
  <c r="H1001" i="26"/>
  <c r="F200" i="27"/>
  <c r="F400" i="20" s="1"/>
  <c r="H801" i="26"/>
  <c r="H401" i="26"/>
  <c r="H601" i="26"/>
  <c r="H571" i="26"/>
  <c r="H170" i="27"/>
  <c r="H370" i="20" s="1"/>
  <c r="H371" i="26"/>
  <c r="F170" i="27"/>
  <c r="F370" i="20" s="1"/>
  <c r="H1171" i="26"/>
  <c r="H771" i="26"/>
  <c r="H971" i="26"/>
  <c r="C92" i="56"/>
  <c r="AB92" i="56" s="1"/>
  <c r="AB38" i="56"/>
  <c r="I1082" i="26"/>
  <c r="J81" i="27"/>
  <c r="J281" i="20" s="1"/>
  <c r="I882" i="26"/>
  <c r="I482" i="26"/>
  <c r="I682" i="26"/>
  <c r="I282" i="26"/>
  <c r="I535" i="26"/>
  <c r="J134" i="27"/>
  <c r="J334" i="20" s="1"/>
  <c r="I335" i="26"/>
  <c r="I935" i="26"/>
  <c r="I1135" i="26"/>
  <c r="I735" i="26"/>
  <c r="I987" i="26"/>
  <c r="I1187" i="26"/>
  <c r="I787" i="26"/>
  <c r="I587" i="26"/>
  <c r="J186" i="27"/>
  <c r="J386" i="20" s="1"/>
  <c r="I387" i="26"/>
  <c r="E258" i="20"/>
  <c r="AK258" i="20" s="1"/>
  <c r="I58" i="27"/>
  <c r="I258" i="20" s="1"/>
  <c r="G58" i="27"/>
  <c r="G258" i="20" s="1"/>
  <c r="A58" i="27"/>
  <c r="H270" i="26"/>
  <c r="H69" i="27"/>
  <c r="H269" i="20" s="1"/>
  <c r="H1070" i="26"/>
  <c r="F69" i="27"/>
  <c r="F269" i="20" s="1"/>
  <c r="H870" i="26"/>
  <c r="H470" i="26"/>
  <c r="H670" i="26"/>
  <c r="J24" i="27"/>
  <c r="J224" i="20" s="1"/>
  <c r="I825" i="26"/>
  <c r="I425" i="26"/>
  <c r="I625" i="26"/>
  <c r="I1025" i="26"/>
  <c r="I225" i="26"/>
  <c r="A138" i="27"/>
  <c r="E338" i="20"/>
  <c r="AK338" i="20" s="1"/>
  <c r="I138" i="27"/>
  <c r="I338" i="20" s="1"/>
  <c r="G138" i="27"/>
  <c r="G338" i="20" s="1"/>
  <c r="H1197" i="26"/>
  <c r="H196" i="27"/>
  <c r="H396" i="20" s="1"/>
  <c r="H997" i="26"/>
  <c r="F196" i="27"/>
  <c r="F396" i="20" s="1"/>
  <c r="H797" i="26"/>
  <c r="H397" i="26"/>
  <c r="H597" i="26"/>
  <c r="G68" i="27"/>
  <c r="G268" i="20" s="1"/>
  <c r="A68" i="27"/>
  <c r="E268" i="20"/>
  <c r="AK268" i="20" s="1"/>
  <c r="I68" i="27"/>
  <c r="I268" i="20" s="1"/>
  <c r="I526" i="26"/>
  <c r="I726" i="26"/>
  <c r="I326" i="26"/>
  <c r="I1126" i="26"/>
  <c r="J125" i="27"/>
  <c r="J325" i="20" s="1"/>
  <c r="I926" i="26"/>
  <c r="J71" i="27"/>
  <c r="J271" i="20" s="1"/>
  <c r="I672" i="26"/>
  <c r="I272" i="26"/>
  <c r="I472" i="26"/>
  <c r="I1072" i="26"/>
  <c r="I872" i="26"/>
  <c r="H28" i="27"/>
  <c r="H228" i="20" s="1"/>
  <c r="H829" i="26"/>
  <c r="F28" i="27"/>
  <c r="F228" i="20" s="1"/>
  <c r="H629" i="26"/>
  <c r="H229" i="26"/>
  <c r="H429" i="26"/>
  <c r="H1029" i="26"/>
  <c r="E285" i="20"/>
  <c r="AK285" i="20" s="1"/>
  <c r="I85" i="27"/>
  <c r="I285" i="20" s="1"/>
  <c r="G85" i="27"/>
  <c r="G285" i="20" s="1"/>
  <c r="A85" i="27"/>
  <c r="G102" i="27"/>
  <c r="G302" i="20" s="1"/>
  <c r="A102" i="27"/>
  <c r="E302" i="20"/>
  <c r="AK302" i="20" s="1"/>
  <c r="I102" i="27"/>
  <c r="I302" i="20" s="1"/>
  <c r="AB26" i="56"/>
  <c r="C80" i="56"/>
  <c r="AB80" i="56" s="1"/>
  <c r="J84" i="27"/>
  <c r="J284" i="20" s="1"/>
  <c r="I685" i="26"/>
  <c r="I285" i="26"/>
  <c r="I485" i="26"/>
  <c r="I1085" i="26"/>
  <c r="I885" i="26"/>
  <c r="I344" i="26"/>
  <c r="I544" i="26"/>
  <c r="I1144" i="26"/>
  <c r="I944" i="26"/>
  <c r="J143" i="27"/>
  <c r="J343" i="20" s="1"/>
  <c r="I744" i="26"/>
  <c r="E329" i="20"/>
  <c r="AK329" i="20" s="1"/>
  <c r="I129" i="27"/>
  <c r="I329" i="20" s="1"/>
  <c r="G129" i="27"/>
  <c r="G329" i="20" s="1"/>
  <c r="A129" i="27"/>
  <c r="H651" i="26"/>
  <c r="H851" i="26"/>
  <c r="H451" i="26"/>
  <c r="H50" i="27"/>
  <c r="H250" i="20" s="1"/>
  <c r="H251" i="26"/>
  <c r="F50" i="27"/>
  <c r="F250" i="20" s="1"/>
  <c r="H1051" i="26"/>
  <c r="AC29" i="56"/>
  <c r="D83" i="56"/>
  <c r="AC83" i="56" s="1"/>
  <c r="H507" i="26"/>
  <c r="H106" i="27"/>
  <c r="H306" i="20" s="1"/>
  <c r="H307" i="26"/>
  <c r="F106" i="27"/>
  <c r="F306" i="20" s="1"/>
  <c r="H1107" i="26"/>
  <c r="H707" i="26"/>
  <c r="H907" i="26"/>
  <c r="J166" i="27"/>
  <c r="J366" i="20" s="1"/>
  <c r="I367" i="26"/>
  <c r="I967" i="26"/>
  <c r="I1167" i="26"/>
  <c r="I767" i="26"/>
  <c r="I567" i="26"/>
  <c r="G39" i="27"/>
  <c r="G239" i="20" s="1"/>
  <c r="A39" i="27"/>
  <c r="E239" i="20"/>
  <c r="AK239" i="20" s="1"/>
  <c r="I39" i="27"/>
  <c r="I239" i="20" s="1"/>
  <c r="I346" i="26"/>
  <c r="I1146" i="26"/>
  <c r="J145" i="27"/>
  <c r="J345" i="20" s="1"/>
  <c r="I946" i="26"/>
  <c r="I546" i="26"/>
  <c r="I746" i="26"/>
  <c r="I1125" i="26"/>
  <c r="I925" i="26"/>
  <c r="J124" i="27"/>
  <c r="J324" i="20" s="1"/>
  <c r="I725" i="26"/>
  <c r="I325" i="26"/>
  <c r="I525" i="26"/>
  <c r="I181" i="27"/>
  <c r="I381" i="20" s="1"/>
  <c r="G181" i="27"/>
  <c r="G381" i="20" s="1"/>
  <c r="A181" i="27"/>
  <c r="E381" i="20"/>
  <c r="AK381" i="20" s="1"/>
  <c r="AB31" i="56"/>
  <c r="C85" i="56"/>
  <c r="AB85" i="56" s="1"/>
  <c r="J167" i="27"/>
  <c r="J367" i="20" s="1"/>
  <c r="I768" i="26"/>
  <c r="I368" i="26"/>
  <c r="I568" i="26"/>
  <c r="I1168" i="26"/>
  <c r="I968" i="26"/>
  <c r="I747" i="26"/>
  <c r="I547" i="26"/>
  <c r="J146" i="27"/>
  <c r="J346" i="20" s="1"/>
  <c r="I347" i="26"/>
  <c r="I947" i="26"/>
  <c r="I1147" i="26"/>
  <c r="H14" i="27"/>
  <c r="H214" i="20" s="1"/>
  <c r="H215" i="26"/>
  <c r="H615" i="26"/>
  <c r="H815" i="26"/>
  <c r="H415" i="26"/>
  <c r="F14" i="27"/>
  <c r="F214" i="20" s="1"/>
  <c r="H1015" i="26"/>
  <c r="I551" i="26"/>
  <c r="J150" i="27"/>
  <c r="J350" i="20" s="1"/>
  <c r="I351" i="26"/>
  <c r="I951" i="26"/>
  <c r="I1151" i="26"/>
  <c r="I751" i="26"/>
  <c r="AC57" i="56"/>
  <c r="D111" i="56"/>
  <c r="AC111" i="56" s="1"/>
  <c r="G51" i="27"/>
  <c r="G251" i="20" s="1"/>
  <c r="A51" i="27"/>
  <c r="E251" i="20"/>
  <c r="AK251" i="20" s="1"/>
  <c r="I51" i="27"/>
  <c r="I251" i="20" s="1"/>
  <c r="I354" i="26"/>
  <c r="I1154" i="26"/>
  <c r="J153" i="27"/>
  <c r="J353" i="20" s="1"/>
  <c r="I954" i="26"/>
  <c r="I554" i="26"/>
  <c r="I754" i="26"/>
  <c r="H262" i="26"/>
  <c r="H61" i="27"/>
  <c r="H261" i="20" s="1"/>
  <c r="H1062" i="26"/>
  <c r="F61" i="27"/>
  <c r="F261" i="20" s="1"/>
  <c r="H862" i="26"/>
  <c r="H462" i="26"/>
  <c r="H662" i="26"/>
  <c r="I880" i="26"/>
  <c r="J79" i="27"/>
  <c r="J279" i="20" s="1"/>
  <c r="I680" i="26"/>
  <c r="I280" i="26"/>
  <c r="I480" i="26"/>
  <c r="I1080" i="26"/>
  <c r="G64" i="27"/>
  <c r="G264" i="20" s="1"/>
  <c r="A64" i="27"/>
  <c r="E264" i="20"/>
  <c r="AK264" i="20" s="1"/>
  <c r="I64" i="27"/>
  <c r="I264" i="20" s="1"/>
  <c r="AC40" i="58"/>
  <c r="D94" i="58"/>
  <c r="AC94" i="58" s="1"/>
  <c r="D69" i="56"/>
  <c r="AC69" i="56" s="1"/>
  <c r="AC15" i="56"/>
  <c r="E204" i="20"/>
  <c r="AK204" i="20" s="1"/>
  <c r="I4" i="27"/>
  <c r="I204" i="20" s="1"/>
  <c r="G4" i="27"/>
  <c r="G204" i="20" s="1"/>
  <c r="A4" i="27"/>
  <c r="F107" i="27"/>
  <c r="F307" i="20" s="1"/>
  <c r="H708" i="26"/>
  <c r="H308" i="26"/>
  <c r="H508" i="26"/>
  <c r="H1108" i="26"/>
  <c r="H107" i="27"/>
  <c r="H307" i="20" s="1"/>
  <c r="H908" i="26"/>
  <c r="I609" i="26"/>
  <c r="I409" i="26"/>
  <c r="I1009" i="26"/>
  <c r="I809" i="26"/>
  <c r="J8" i="27"/>
  <c r="J208" i="20" s="1"/>
  <c r="I209" i="26"/>
  <c r="H419" i="26"/>
  <c r="H819" i="26"/>
  <c r="H619" i="26"/>
  <c r="F18" i="27"/>
  <c r="F218" i="20" s="1"/>
  <c r="H1019" i="26"/>
  <c r="H18" i="27"/>
  <c r="H218" i="20" s="1"/>
  <c r="H219" i="26"/>
  <c r="J144" i="27"/>
  <c r="J344" i="20" s="1"/>
  <c r="I745" i="26"/>
  <c r="I345" i="26"/>
  <c r="I545" i="26"/>
  <c r="I1145" i="26"/>
  <c r="I945" i="26"/>
  <c r="C104" i="58"/>
  <c r="AB104" i="58" s="1"/>
  <c r="AB50" i="58"/>
  <c r="AC41" i="58"/>
  <c r="D95" i="58"/>
  <c r="AC95" i="58" s="1"/>
  <c r="J170" i="27"/>
  <c r="J370" i="20" s="1"/>
  <c r="I371" i="26"/>
  <c r="I971" i="26"/>
  <c r="I1171" i="26"/>
  <c r="I771" i="26"/>
  <c r="I571" i="26"/>
  <c r="AB12" i="58"/>
  <c r="C66" i="58"/>
  <c r="AB66" i="58" s="1"/>
  <c r="D92" i="56"/>
  <c r="AC92" i="56" s="1"/>
  <c r="AC38" i="56"/>
  <c r="J188" i="27"/>
  <c r="J388" i="20" s="1"/>
  <c r="I789" i="26"/>
  <c r="I389" i="26"/>
  <c r="I589" i="26"/>
  <c r="I1189" i="26"/>
  <c r="I989" i="26"/>
  <c r="I1061" i="26"/>
  <c r="I861" i="26"/>
  <c r="J60" i="27"/>
  <c r="J260" i="20" s="1"/>
  <c r="I661" i="26"/>
  <c r="I261" i="26"/>
  <c r="I461" i="26"/>
  <c r="E317" i="20"/>
  <c r="AK317" i="20" s="1"/>
  <c r="I117" i="27"/>
  <c r="I317" i="20" s="1"/>
  <c r="G117" i="27"/>
  <c r="G317" i="20" s="1"/>
  <c r="A117" i="27"/>
  <c r="AC11" i="58"/>
  <c r="D65" i="58"/>
  <c r="AC65" i="58" s="1"/>
  <c r="I920" i="26"/>
  <c r="J119" i="27"/>
  <c r="J319" i="20" s="1"/>
  <c r="I720" i="26"/>
  <c r="I320" i="26"/>
  <c r="I520" i="26"/>
  <c r="I1120" i="26"/>
  <c r="D91" i="56"/>
  <c r="AC91" i="56" s="1"/>
  <c r="AC37" i="56"/>
  <c r="J137" i="27"/>
  <c r="J337" i="20" s="1"/>
  <c r="I938" i="26"/>
  <c r="I538" i="26"/>
  <c r="I738" i="26"/>
  <c r="I338" i="26"/>
  <c r="I1138" i="26"/>
  <c r="A116" i="27"/>
  <c r="E316" i="20"/>
  <c r="AK316" i="20" s="1"/>
  <c r="I116" i="27"/>
  <c r="I316" i="20" s="1"/>
  <c r="G116" i="27"/>
  <c r="G316" i="20" s="1"/>
  <c r="I7" i="27"/>
  <c r="I207" i="20" s="1"/>
  <c r="G7" i="27"/>
  <c r="G207" i="20" s="1"/>
  <c r="A7" i="27"/>
  <c r="E207" i="20"/>
  <c r="AK207" i="20" s="1"/>
  <c r="H55" i="27"/>
  <c r="H255" i="20" s="1"/>
  <c r="H656" i="26"/>
  <c r="H256" i="26"/>
  <c r="H456" i="26"/>
  <c r="H1056" i="26"/>
  <c r="F55" i="27"/>
  <c r="F255" i="20" s="1"/>
  <c r="H856" i="26"/>
  <c r="J112" i="27"/>
  <c r="J312" i="20" s="1"/>
  <c r="I713" i="26"/>
  <c r="I313" i="26"/>
  <c r="I513" i="26"/>
  <c r="I1113" i="26"/>
  <c r="I913" i="26"/>
  <c r="AC39" i="56"/>
  <c r="D93" i="56"/>
  <c r="AC93" i="56" s="1"/>
  <c r="J33" i="27"/>
  <c r="J233" i="20" s="1"/>
  <c r="I834" i="26"/>
  <c r="I434" i="26"/>
  <c r="I634" i="26"/>
  <c r="I234" i="26"/>
  <c r="I1034" i="26"/>
  <c r="J197" i="27"/>
  <c r="J397" i="20" s="1"/>
  <c r="I998" i="26"/>
  <c r="I598" i="26"/>
  <c r="I798" i="26"/>
  <c r="I398" i="26"/>
  <c r="I1198" i="26"/>
  <c r="J175" i="27"/>
  <c r="J375" i="20" s="1"/>
  <c r="I776" i="26"/>
  <c r="I376" i="26"/>
  <c r="I576" i="26"/>
  <c r="I1176" i="26"/>
  <c r="I976" i="26"/>
  <c r="E383" i="20"/>
  <c r="AK383" i="20" s="1"/>
  <c r="I183" i="27"/>
  <c r="I383" i="20" s="1"/>
  <c r="G183" i="27"/>
  <c r="G383" i="20" s="1"/>
  <c r="A183" i="27"/>
  <c r="I739" i="26"/>
  <c r="I539" i="26"/>
  <c r="J138" i="27"/>
  <c r="J338" i="20" s="1"/>
  <c r="I339" i="26"/>
  <c r="I939" i="26"/>
  <c r="I1139" i="26"/>
  <c r="C109" i="58"/>
  <c r="AB109" i="58" s="1"/>
  <c r="AB55" i="58"/>
  <c r="G20" i="27"/>
  <c r="G220" i="20" s="1"/>
  <c r="I20" i="27"/>
  <c r="I220" i="20" s="1"/>
  <c r="A20" i="27"/>
  <c r="E220" i="20"/>
  <c r="AK220" i="20" s="1"/>
  <c r="I999" i="26"/>
  <c r="I1199" i="26"/>
  <c r="I799" i="26"/>
  <c r="I599" i="26"/>
  <c r="J198" i="27"/>
  <c r="J398" i="20" s="1"/>
  <c r="I399" i="26"/>
  <c r="E354" i="20"/>
  <c r="AK354" i="20" s="1"/>
  <c r="I154" i="27"/>
  <c r="I354" i="20" s="1"/>
  <c r="G154" i="27"/>
  <c r="G354" i="20" s="1"/>
  <c r="A154" i="27"/>
  <c r="H26" i="27"/>
  <c r="H226" i="20" s="1"/>
  <c r="H627" i="26"/>
  <c r="F26" i="27"/>
  <c r="F226" i="20" s="1"/>
  <c r="H1027" i="26"/>
  <c r="H227" i="26"/>
  <c r="H427" i="26"/>
  <c r="H827" i="26"/>
  <c r="D90" i="56"/>
  <c r="AC90" i="56" s="1"/>
  <c r="AC36" i="56"/>
  <c r="AB17" i="58"/>
  <c r="C71" i="58"/>
  <c r="AB71" i="58" s="1"/>
  <c r="D71" i="58"/>
  <c r="AC71" i="58" s="1"/>
  <c r="AC17" i="58"/>
  <c r="H1081" i="26"/>
  <c r="H80" i="27"/>
  <c r="H280" i="20" s="1"/>
  <c r="H881" i="26"/>
  <c r="F80" i="27"/>
  <c r="F280" i="20" s="1"/>
  <c r="H681" i="26"/>
  <c r="H281" i="26"/>
  <c r="H481" i="26"/>
  <c r="AC43" i="58"/>
  <c r="D97" i="58"/>
  <c r="AC97" i="58" s="1"/>
  <c r="H392" i="26"/>
  <c r="H592" i="26"/>
  <c r="H1192" i="26"/>
  <c r="H191" i="27"/>
  <c r="H391" i="20" s="1"/>
  <c r="H992" i="26"/>
  <c r="F191" i="27"/>
  <c r="F391" i="20" s="1"/>
  <c r="H792" i="26"/>
  <c r="C87" i="56"/>
  <c r="AB87" i="56" s="1"/>
  <c r="AB33" i="56"/>
  <c r="H1165" i="26"/>
  <c r="H164" i="27"/>
  <c r="H364" i="20" s="1"/>
  <c r="H965" i="26"/>
  <c r="F164" i="27"/>
  <c r="F364" i="20" s="1"/>
  <c r="H765" i="26"/>
  <c r="H365" i="26"/>
  <c r="H565" i="26"/>
  <c r="D85" i="58"/>
  <c r="AC85" i="58" s="1"/>
  <c r="AC31" i="58"/>
  <c r="G25" i="27"/>
  <c r="G225" i="20" s="1"/>
  <c r="A25" i="27"/>
  <c r="E225" i="20"/>
  <c r="AK225" i="20" s="1"/>
  <c r="I25" i="27"/>
  <c r="I225" i="20" s="1"/>
  <c r="G152" i="27"/>
  <c r="G352" i="20" s="1"/>
  <c r="A152" i="27"/>
  <c r="E352" i="20"/>
  <c r="AK352" i="20" s="1"/>
  <c r="I152" i="27"/>
  <c r="I352" i="20" s="1"/>
  <c r="E322" i="20"/>
  <c r="AK322" i="20" s="1"/>
  <c r="I122" i="27"/>
  <c r="I322" i="20" s="1"/>
  <c r="G122" i="27"/>
  <c r="G322" i="20" s="1"/>
  <c r="A122" i="27"/>
  <c r="H1181" i="26"/>
  <c r="H180" i="27"/>
  <c r="H380" i="20" s="1"/>
  <c r="H981" i="26"/>
  <c r="F180" i="27"/>
  <c r="F380" i="20" s="1"/>
  <c r="H781" i="26"/>
  <c r="H381" i="26"/>
  <c r="H581" i="26"/>
  <c r="C79" i="56"/>
  <c r="AB79" i="56" s="1"/>
  <c r="AB25" i="56"/>
  <c r="H204" i="26"/>
  <c r="F3" i="27"/>
  <c r="F203" i="20" s="1"/>
  <c r="H404" i="26"/>
  <c r="H3" i="27"/>
  <c r="H203" i="20" s="1"/>
  <c r="H804" i="26"/>
  <c r="H604" i="26"/>
  <c r="H1004" i="26"/>
  <c r="G132" i="27"/>
  <c r="G332" i="20" s="1"/>
  <c r="A132" i="27"/>
  <c r="E332" i="20"/>
  <c r="AK332" i="20" s="1"/>
  <c r="I132" i="27"/>
  <c r="I332" i="20" s="1"/>
  <c r="D75" i="58"/>
  <c r="AC75" i="58" s="1"/>
  <c r="AC21" i="58"/>
  <c r="I439" i="26"/>
  <c r="J38" i="27"/>
  <c r="J238" i="20" s="1"/>
  <c r="I239" i="26"/>
  <c r="I839" i="26"/>
  <c r="I1039" i="26"/>
  <c r="I639" i="26"/>
  <c r="D98" i="58"/>
  <c r="AC98" i="58" s="1"/>
  <c r="AC44" i="58"/>
  <c r="H148" i="27"/>
  <c r="H348" i="20" s="1"/>
  <c r="H949" i="26"/>
  <c r="F148" i="27"/>
  <c r="F348" i="20" s="1"/>
  <c r="H749" i="26"/>
  <c r="H349" i="26"/>
  <c r="H549" i="26"/>
  <c r="H1149" i="26"/>
  <c r="F144" i="27"/>
  <c r="F344" i="20" s="1"/>
  <c r="H745" i="26"/>
  <c r="H345" i="26"/>
  <c r="H545" i="26"/>
  <c r="H1145" i="26"/>
  <c r="H144" i="27"/>
  <c r="H344" i="20" s="1"/>
  <c r="H945" i="26"/>
  <c r="I973" i="26"/>
  <c r="J172" i="27"/>
  <c r="J372" i="20" s="1"/>
  <c r="I773" i="26"/>
  <c r="I373" i="26"/>
  <c r="I573" i="26"/>
  <c r="I1173" i="26"/>
  <c r="F118" i="27"/>
  <c r="F318" i="20" s="1"/>
  <c r="H1119" i="26"/>
  <c r="H719" i="26"/>
  <c r="H919" i="26"/>
  <c r="H519" i="26"/>
  <c r="H118" i="27"/>
  <c r="H318" i="20" s="1"/>
  <c r="H319" i="26"/>
  <c r="D77" i="58"/>
  <c r="AC77" i="58" s="1"/>
  <c r="AC23" i="58"/>
  <c r="I1001" i="26"/>
  <c r="J200" i="27"/>
  <c r="J400" i="20" s="1"/>
  <c r="I801" i="26"/>
  <c r="I401" i="26"/>
  <c r="I601" i="26"/>
  <c r="I1201" i="26"/>
  <c r="I230" i="26"/>
  <c r="I1030" i="26"/>
  <c r="J29" i="27"/>
  <c r="J229" i="20" s="1"/>
  <c r="I830" i="26"/>
  <c r="I430" i="26"/>
  <c r="I630" i="26"/>
  <c r="G46" i="27"/>
  <c r="G246" i="20" s="1"/>
  <c r="A46" i="27"/>
  <c r="E246" i="20"/>
  <c r="AK246" i="20" s="1"/>
  <c r="I46" i="27"/>
  <c r="I246" i="20" s="1"/>
  <c r="I348" i="26"/>
  <c r="I548" i="26"/>
  <c r="I1148" i="26"/>
  <c r="I948" i="26"/>
  <c r="J147" i="27"/>
  <c r="J347" i="20" s="1"/>
  <c r="I748" i="26"/>
  <c r="E260" i="20"/>
  <c r="AK260" i="20" s="1"/>
  <c r="G60" i="27"/>
  <c r="G260" i="20" s="1"/>
  <c r="I60" i="27"/>
  <c r="I260" i="20" s="1"/>
  <c r="A60" i="27"/>
  <c r="AB11" i="58"/>
  <c r="C65" i="58"/>
  <c r="AB65" i="58" s="1"/>
  <c r="I859" i="26"/>
  <c r="I1059" i="26"/>
  <c r="I659" i="26"/>
  <c r="I459" i="26"/>
  <c r="J58" i="27"/>
  <c r="J258" i="20" s="1"/>
  <c r="I259" i="26"/>
  <c r="I1174" i="26"/>
  <c r="J173" i="27"/>
  <c r="J373" i="20" s="1"/>
  <c r="I974" i="26"/>
  <c r="I574" i="26"/>
  <c r="I774" i="26"/>
  <c r="I374" i="26"/>
  <c r="I1008" i="26"/>
  <c r="I808" i="26"/>
  <c r="J7" i="27"/>
  <c r="J207" i="20" s="1"/>
  <c r="I208" i="26"/>
  <c r="I608" i="26"/>
  <c r="I408" i="26"/>
  <c r="I397" i="26"/>
  <c r="I597" i="26"/>
  <c r="I1197" i="26"/>
  <c r="I997" i="26"/>
  <c r="J196" i="27"/>
  <c r="J396" i="20" s="1"/>
  <c r="I797" i="26"/>
  <c r="D81" i="56"/>
  <c r="AC81" i="56" s="1"/>
  <c r="AC27" i="56"/>
  <c r="J139" i="27"/>
  <c r="J339" i="20" s="1"/>
  <c r="I740" i="26"/>
  <c r="I340" i="26"/>
  <c r="I540" i="26"/>
  <c r="I1140" i="26"/>
  <c r="I940" i="26"/>
  <c r="G71" i="27"/>
  <c r="G271" i="20" s="1"/>
  <c r="A71" i="27"/>
  <c r="E271" i="20"/>
  <c r="AK271" i="20" s="1"/>
  <c r="I71" i="27"/>
  <c r="I271" i="20" s="1"/>
  <c r="I177" i="27"/>
  <c r="I377" i="20" s="1"/>
  <c r="G177" i="27"/>
  <c r="G377" i="20" s="1"/>
  <c r="A177" i="27"/>
  <c r="E377" i="20"/>
  <c r="AK377" i="20" s="1"/>
  <c r="AC55" i="58"/>
  <c r="D109" i="58"/>
  <c r="AC109" i="58" s="1"/>
  <c r="D88" i="56"/>
  <c r="AC88" i="56" s="1"/>
  <c r="AC34" i="56"/>
  <c r="I703" i="26"/>
  <c r="I503" i="26"/>
  <c r="J102" i="27"/>
  <c r="J302" i="20" s="1"/>
  <c r="I1103" i="26"/>
  <c r="I303" i="26"/>
  <c r="I903" i="26"/>
  <c r="D80" i="56"/>
  <c r="AC80" i="56" s="1"/>
  <c r="AC26" i="56"/>
  <c r="J20" i="27"/>
  <c r="J220" i="20" s="1"/>
  <c r="I821" i="26"/>
  <c r="I421" i="26"/>
  <c r="I621" i="26"/>
  <c r="I1021" i="26"/>
  <c r="I221" i="26"/>
  <c r="E284" i="20"/>
  <c r="AK284" i="20" s="1"/>
  <c r="I84" i="27"/>
  <c r="I284" i="20" s="1"/>
  <c r="G84" i="27"/>
  <c r="G284" i="20" s="1"/>
  <c r="A84" i="27"/>
  <c r="H431" i="26"/>
  <c r="F30" i="27"/>
  <c r="F230" i="20" s="1"/>
  <c r="H231" i="26"/>
  <c r="H30" i="27"/>
  <c r="H230" i="20" s="1"/>
  <c r="H1031" i="26"/>
  <c r="H631" i="26"/>
  <c r="H831" i="26"/>
  <c r="I131" i="27"/>
  <c r="I331" i="20" s="1"/>
  <c r="G131" i="27"/>
  <c r="G331" i="20" s="1"/>
  <c r="A131" i="27"/>
  <c r="E331" i="20"/>
  <c r="AK331" i="20" s="1"/>
  <c r="J131" i="27"/>
  <c r="J331" i="20" s="1"/>
  <c r="I732" i="26"/>
  <c r="I332" i="26"/>
  <c r="I532" i="26"/>
  <c r="I1132" i="26"/>
  <c r="I932" i="26"/>
  <c r="H129" i="27"/>
  <c r="H329" i="20" s="1"/>
  <c r="H1130" i="26"/>
  <c r="F129" i="27"/>
  <c r="F329" i="20" s="1"/>
  <c r="H930" i="26"/>
  <c r="H530" i="26"/>
  <c r="H730" i="26"/>
  <c r="H330" i="26"/>
  <c r="I178" i="27"/>
  <c r="I378" i="20" s="1"/>
  <c r="G178" i="27"/>
  <c r="G378" i="20" s="1"/>
  <c r="A178" i="27"/>
  <c r="E378" i="20"/>
  <c r="AK378" i="20" s="1"/>
  <c r="G165" i="27"/>
  <c r="G365" i="20" s="1"/>
  <c r="A165" i="27"/>
  <c r="E365" i="20"/>
  <c r="AK365" i="20" s="1"/>
  <c r="I165" i="27"/>
  <c r="I365" i="20" s="1"/>
  <c r="H1024" i="26"/>
  <c r="H23" i="27"/>
  <c r="H223" i="20" s="1"/>
  <c r="H224" i="26"/>
  <c r="F23" i="27"/>
  <c r="F223" i="20" s="1"/>
  <c r="H824" i="26"/>
  <c r="H424" i="26"/>
  <c r="H624" i="26"/>
  <c r="H337" i="26"/>
  <c r="H537" i="26"/>
  <c r="H1137" i="26"/>
  <c r="H136" i="27"/>
  <c r="H336" i="20" s="1"/>
  <c r="H937" i="26"/>
  <c r="F136" i="27"/>
  <c r="F336" i="20" s="1"/>
  <c r="H737" i="26"/>
  <c r="A185" i="27"/>
  <c r="E385" i="20"/>
  <c r="AK385" i="20" s="1"/>
  <c r="I185" i="27"/>
  <c r="I385" i="20" s="1"/>
  <c r="G185" i="27"/>
  <c r="G385" i="20" s="1"/>
  <c r="A174" i="27"/>
  <c r="E374" i="20"/>
  <c r="AK374" i="20" s="1"/>
  <c r="I174" i="27"/>
  <c r="I374" i="20" s="1"/>
  <c r="G174" i="27"/>
  <c r="G374" i="20" s="1"/>
  <c r="J122" i="27"/>
  <c r="J322" i="20" s="1"/>
  <c r="I323" i="26"/>
  <c r="I923" i="26"/>
  <c r="I1123" i="26"/>
  <c r="I723" i="26"/>
  <c r="I523" i="26"/>
  <c r="F187" i="27"/>
  <c r="F387" i="20" s="1"/>
  <c r="H788" i="26"/>
  <c r="H388" i="26"/>
  <c r="H588" i="26"/>
  <c r="H1188" i="26"/>
  <c r="H187" i="27"/>
  <c r="H387" i="20" s="1"/>
  <c r="H988" i="26"/>
  <c r="G195" i="27"/>
  <c r="G395" i="20" s="1"/>
  <c r="A195" i="27"/>
  <c r="E395" i="20"/>
  <c r="AK395" i="20" s="1"/>
  <c r="I195" i="27"/>
  <c r="I395" i="20" s="1"/>
  <c r="I1177" i="26"/>
  <c r="I977" i="26"/>
  <c r="J176" i="27"/>
  <c r="J376" i="20" s="1"/>
  <c r="I777" i="26"/>
  <c r="I377" i="26"/>
  <c r="I577" i="26"/>
  <c r="J14" i="27"/>
  <c r="J214" i="20" s="1"/>
  <c r="I415" i="26"/>
  <c r="I215" i="26"/>
  <c r="I1015" i="26"/>
  <c r="I815" i="26"/>
  <c r="I615" i="26"/>
  <c r="H551" i="26"/>
  <c r="H150" i="27"/>
  <c r="H350" i="20" s="1"/>
  <c r="H351" i="26"/>
  <c r="F150" i="27"/>
  <c r="F350" i="20" s="1"/>
  <c r="H1151" i="26"/>
  <c r="H751" i="26"/>
  <c r="H951" i="26"/>
  <c r="C70" i="56"/>
  <c r="AB70" i="56" s="1"/>
  <c r="AB16" i="56"/>
  <c r="C107" i="58"/>
  <c r="AB107" i="58" s="1"/>
  <c r="AB53" i="58"/>
  <c r="H554" i="26"/>
  <c r="H754" i="26"/>
  <c r="H354" i="26"/>
  <c r="H153" i="27"/>
  <c r="H353" i="20" s="1"/>
  <c r="H1154" i="26"/>
  <c r="F153" i="27"/>
  <c r="F353" i="20" s="1"/>
  <c r="H954" i="26"/>
  <c r="AB19" i="56"/>
  <c r="C73" i="56"/>
  <c r="AB73" i="56" s="1"/>
  <c r="H414" i="26"/>
  <c r="H614" i="26"/>
  <c r="H1014" i="26"/>
  <c r="F13" i="27"/>
  <c r="F213" i="20" s="1"/>
  <c r="H214" i="26"/>
  <c r="H13" i="27"/>
  <c r="H213" i="20" s="1"/>
  <c r="H814" i="26"/>
  <c r="C75" i="56"/>
  <c r="AB75" i="56" s="1"/>
  <c r="AB21" i="56"/>
  <c r="F182" i="27"/>
  <c r="F382" i="20" s="1"/>
  <c r="H1183" i="26"/>
  <c r="H783" i="26"/>
  <c r="H983" i="26"/>
  <c r="H583" i="26"/>
  <c r="H182" i="27"/>
  <c r="H382" i="20" s="1"/>
  <c r="H383" i="26"/>
  <c r="C94" i="58"/>
  <c r="AB94" i="58" s="1"/>
  <c r="AB40" i="58"/>
  <c r="AB10" i="58"/>
  <c r="C64" i="58"/>
  <c r="AB64" i="58" s="1"/>
  <c r="H127" i="27"/>
  <c r="H327" i="20" s="1"/>
  <c r="H928" i="26"/>
  <c r="F127" i="27"/>
  <c r="F327" i="20" s="1"/>
  <c r="H728" i="26"/>
  <c r="H328" i="26"/>
  <c r="H528" i="26"/>
  <c r="H1128" i="26"/>
  <c r="I1170" i="26"/>
  <c r="J169" i="27"/>
  <c r="J369" i="20" s="1"/>
  <c r="I970" i="26"/>
  <c r="I570" i="26"/>
  <c r="I770" i="26"/>
  <c r="I370" i="26"/>
  <c r="AC47" i="58"/>
  <c r="D101" i="58"/>
  <c r="AC101" i="58" s="1"/>
  <c r="H491" i="26"/>
  <c r="H90" i="27"/>
  <c r="H290" i="20" s="1"/>
  <c r="H291" i="26"/>
  <c r="F90" i="27"/>
  <c r="F290" i="20" s="1"/>
  <c r="H1091" i="26"/>
  <c r="H691" i="26"/>
  <c r="H891" i="26"/>
  <c r="H609" i="26"/>
  <c r="F8" i="27"/>
  <c r="F208" i="20" s="1"/>
  <c r="H209" i="26"/>
  <c r="H8" i="27"/>
  <c r="H208" i="20" s="1"/>
  <c r="H1009" i="26"/>
  <c r="H409" i="26"/>
  <c r="H809" i="26"/>
  <c r="I478" i="26"/>
  <c r="I678" i="26"/>
  <c r="I278" i="26"/>
  <c r="I1078" i="26"/>
  <c r="J77" i="27"/>
  <c r="J277" i="20" s="1"/>
  <c r="I878" i="26"/>
  <c r="H1036" i="26"/>
  <c r="F35" i="27"/>
  <c r="F235" i="20" s="1"/>
  <c r="H836" i="26"/>
  <c r="H35" i="27"/>
  <c r="H235" i="20" s="1"/>
  <c r="H636" i="26"/>
  <c r="H236" i="26"/>
  <c r="H436" i="26"/>
  <c r="G29" i="27"/>
  <c r="G229" i="20" s="1"/>
  <c r="A29" i="27"/>
  <c r="E229" i="20"/>
  <c r="AK229" i="20" s="1"/>
  <c r="I29" i="27"/>
  <c r="I229" i="20" s="1"/>
  <c r="C106" i="56"/>
  <c r="AB106" i="56" s="1"/>
  <c r="AB52" i="56"/>
  <c r="AC12" i="58"/>
  <c r="D66" i="58"/>
  <c r="AC66" i="58" s="1"/>
  <c r="A81" i="27"/>
  <c r="E281" i="20"/>
  <c r="AK281" i="20" s="1"/>
  <c r="I81" i="27"/>
  <c r="I281" i="20" s="1"/>
  <c r="G81" i="27"/>
  <c r="G281" i="20" s="1"/>
  <c r="H188" i="27"/>
  <c r="H388" i="20" s="1"/>
  <c r="H989" i="26"/>
  <c r="F188" i="27"/>
  <c r="F388" i="20" s="1"/>
  <c r="H789" i="26"/>
  <c r="H389" i="26"/>
  <c r="H589" i="26"/>
  <c r="H1189" i="26"/>
  <c r="H186" i="27"/>
  <c r="H386" i="20" s="1"/>
  <c r="H387" i="26"/>
  <c r="F186" i="27"/>
  <c r="F386" i="20" s="1"/>
  <c r="H1187" i="26"/>
  <c r="H787" i="26"/>
  <c r="H987" i="26"/>
  <c r="H587" i="26"/>
  <c r="H1117" i="26"/>
  <c r="H116" i="27"/>
  <c r="H316" i="20" s="1"/>
  <c r="H917" i="26"/>
  <c r="F116" i="27"/>
  <c r="F316" i="20" s="1"/>
  <c r="H717" i="26"/>
  <c r="H317" i="26"/>
  <c r="H517" i="26"/>
  <c r="D105" i="58"/>
  <c r="AC105" i="58" s="1"/>
  <c r="AC51" i="58"/>
  <c r="F62" i="27"/>
  <c r="F262" i="20" s="1"/>
  <c r="H1063" i="26"/>
  <c r="H663" i="26"/>
  <c r="H863" i="26"/>
  <c r="H463" i="26"/>
  <c r="H62" i="27"/>
  <c r="H262" i="20" s="1"/>
  <c r="H263" i="26"/>
  <c r="F7" i="27"/>
  <c r="F207" i="20" s="1"/>
  <c r="H208" i="26"/>
  <c r="H7" i="27"/>
  <c r="H207" i="20" s="1"/>
  <c r="H1008" i="26"/>
  <c r="H408" i="26"/>
  <c r="H808" i="26"/>
  <c r="H608" i="26"/>
  <c r="I296" i="26"/>
  <c r="I496" i="26"/>
  <c r="I1096" i="26"/>
  <c r="I896" i="26"/>
  <c r="J95" i="27"/>
  <c r="J295" i="20" s="1"/>
  <c r="I696" i="26"/>
  <c r="A55" i="27"/>
  <c r="E255" i="20"/>
  <c r="AK255" i="20" s="1"/>
  <c r="G55" i="27"/>
  <c r="G255" i="20" s="1"/>
  <c r="I55" i="27"/>
  <c r="I255" i="20" s="1"/>
  <c r="H434" i="26"/>
  <c r="H634" i="26"/>
  <c r="H234" i="26"/>
  <c r="H33" i="27"/>
  <c r="H233" i="20" s="1"/>
  <c r="H1034" i="26"/>
  <c r="F33" i="27"/>
  <c r="F233" i="20" s="1"/>
  <c r="H834" i="26"/>
  <c r="J82" i="27"/>
  <c r="J282" i="20" s="1"/>
  <c r="I283" i="26"/>
  <c r="I883" i="26"/>
  <c r="I1083" i="26"/>
  <c r="I683" i="26"/>
  <c r="I483" i="26"/>
  <c r="E397" i="20"/>
  <c r="AK397" i="20" s="1"/>
  <c r="I197" i="27"/>
  <c r="I397" i="20" s="1"/>
  <c r="G197" i="27"/>
  <c r="G397" i="20" s="1"/>
  <c r="A197" i="27"/>
  <c r="J86" i="27"/>
  <c r="J286" i="20" s="1"/>
  <c r="I287" i="26"/>
  <c r="I887" i="26"/>
  <c r="I1087" i="26"/>
  <c r="I687" i="26"/>
  <c r="I487" i="26"/>
  <c r="I1169" i="26"/>
  <c r="I969" i="26"/>
  <c r="J168" i="27"/>
  <c r="J368" i="20" s="1"/>
  <c r="I769" i="26"/>
  <c r="I369" i="26"/>
  <c r="I569" i="26"/>
  <c r="I1017" i="26"/>
  <c r="I617" i="26"/>
  <c r="I217" i="26"/>
  <c r="I817" i="26"/>
  <c r="J16" i="27"/>
  <c r="J216" i="20" s="1"/>
  <c r="I417" i="26"/>
  <c r="H380" i="26"/>
  <c r="H580" i="26"/>
  <c r="H1180" i="26"/>
  <c r="H179" i="27"/>
  <c r="H379" i="20" s="1"/>
  <c r="H980" i="26"/>
  <c r="F179" i="27"/>
  <c r="F379" i="20" s="1"/>
  <c r="H780" i="26"/>
  <c r="H599" i="26"/>
  <c r="H198" i="27"/>
  <c r="H398" i="20" s="1"/>
  <c r="H399" i="26"/>
  <c r="F198" i="27"/>
  <c r="F398" i="20" s="1"/>
  <c r="H1199" i="26"/>
  <c r="H799" i="26"/>
  <c r="H999" i="26"/>
  <c r="J184" i="27"/>
  <c r="J384" i="20" s="1"/>
  <c r="I785" i="26"/>
  <c r="I385" i="26"/>
  <c r="I585" i="26"/>
  <c r="I1185" i="26"/>
  <c r="I985" i="26"/>
  <c r="J105" i="27"/>
  <c r="J305" i="20" s="1"/>
  <c r="I906" i="26"/>
  <c r="I506" i="26"/>
  <c r="I706" i="26"/>
  <c r="I306" i="26"/>
  <c r="I1106" i="26"/>
  <c r="D86" i="58"/>
  <c r="AC86" i="58" s="1"/>
  <c r="AC32" i="58"/>
  <c r="H1088" i="26"/>
  <c r="H87" i="27"/>
  <c r="H287" i="20" s="1"/>
  <c r="H888" i="26"/>
  <c r="F87" i="27"/>
  <c r="F287" i="20" s="1"/>
  <c r="H688" i="26"/>
  <c r="H288" i="26"/>
  <c r="H488" i="26"/>
  <c r="AC56" i="56"/>
  <c r="D110" i="56"/>
  <c r="AC110" i="56" s="1"/>
  <c r="A108" i="27"/>
  <c r="E308" i="20"/>
  <c r="AK308" i="20" s="1"/>
  <c r="I108" i="27"/>
  <c r="I308" i="20" s="1"/>
  <c r="G108" i="27"/>
  <c r="G308" i="20" s="1"/>
  <c r="C97" i="56"/>
  <c r="AB97" i="56" s="1"/>
  <c r="AB43" i="56"/>
  <c r="H438" i="26"/>
  <c r="H638" i="26"/>
  <c r="H238" i="26"/>
  <c r="F37" i="27"/>
  <c r="F237" i="20" s="1"/>
  <c r="H1038" i="26"/>
  <c r="H37" i="27"/>
  <c r="H237" i="20" s="1"/>
  <c r="H838" i="26"/>
  <c r="I54" i="27"/>
  <c r="I254" i="20" s="1"/>
  <c r="G54" i="27"/>
  <c r="G254" i="20" s="1"/>
  <c r="A54" i="27"/>
  <c r="E254" i="20"/>
  <c r="AK254" i="20" s="1"/>
  <c r="J191" i="27"/>
  <c r="J391" i="20" s="1"/>
  <c r="I792" i="26"/>
  <c r="I392" i="26"/>
  <c r="I592" i="26"/>
  <c r="I1192" i="26"/>
  <c r="I992" i="26"/>
  <c r="A199" i="27"/>
  <c r="E399" i="20"/>
  <c r="AK399" i="20" s="1"/>
  <c r="I199" i="27"/>
  <c r="I399" i="20" s="1"/>
  <c r="G199" i="27"/>
  <c r="G399" i="20" s="1"/>
  <c r="D87" i="56"/>
  <c r="AC87" i="56" s="1"/>
  <c r="AC33" i="56"/>
  <c r="F110" i="27"/>
  <c r="F310" i="20" s="1"/>
  <c r="H1111" i="26"/>
  <c r="H711" i="26"/>
  <c r="H911" i="26"/>
  <c r="H511" i="26"/>
  <c r="H110" i="27"/>
  <c r="H310" i="20" s="1"/>
  <c r="H311" i="26"/>
  <c r="I110" i="27"/>
  <c r="I310" i="20" s="1"/>
  <c r="G110" i="27"/>
  <c r="G310" i="20" s="1"/>
  <c r="A110" i="27"/>
  <c r="E310" i="20"/>
  <c r="AK310" i="20" s="1"/>
  <c r="C82" i="58"/>
  <c r="AB82" i="58" s="1"/>
  <c r="AB28" i="58"/>
  <c r="E394" i="20"/>
  <c r="AK394" i="20" s="1"/>
  <c r="I194" i="27"/>
  <c r="I394" i="20" s="1"/>
  <c r="G194" i="27"/>
  <c r="G394" i="20" s="1"/>
  <c r="A194" i="27"/>
  <c r="I381" i="26"/>
  <c r="I581" i="26"/>
  <c r="I1181" i="26"/>
  <c r="I981" i="26"/>
  <c r="J180" i="27"/>
  <c r="J380" i="20" s="1"/>
  <c r="I781" i="26"/>
  <c r="I146" i="27"/>
  <c r="I346" i="20" s="1"/>
  <c r="G146" i="27"/>
  <c r="G346" i="20" s="1"/>
  <c r="A146" i="27"/>
  <c r="E346" i="20"/>
  <c r="AK346" i="20" s="1"/>
  <c r="AC9" i="56"/>
  <c r="D63" i="56"/>
  <c r="AC63" i="56" s="1"/>
  <c r="AB57" i="58"/>
  <c r="C111" i="58"/>
  <c r="AB111" i="58" s="1"/>
  <c r="G74" i="27"/>
  <c r="G274" i="20" s="1"/>
  <c r="A74" i="27"/>
  <c r="E274" i="20"/>
  <c r="AK274" i="20" s="1"/>
  <c r="I74" i="27"/>
  <c r="I274" i="20" s="1"/>
  <c r="I1133" i="26"/>
  <c r="I933" i="26"/>
  <c r="J132" i="27"/>
  <c r="J332" i="20" s="1"/>
  <c r="I733" i="26"/>
  <c r="I333" i="26"/>
  <c r="I533" i="26"/>
  <c r="I1062" i="26"/>
  <c r="J61" i="27"/>
  <c r="J261" i="20" s="1"/>
  <c r="I862" i="26"/>
  <c r="I462" i="26"/>
  <c r="I662" i="26"/>
  <c r="I262" i="26"/>
  <c r="G78" i="27"/>
  <c r="G278" i="20" s="1"/>
  <c r="A78" i="27"/>
  <c r="E278" i="20"/>
  <c r="AK278" i="20" s="1"/>
  <c r="I78" i="27"/>
  <c r="I278" i="20" s="1"/>
  <c r="C69" i="58"/>
  <c r="AB69" i="58" s="1"/>
  <c r="AB15" i="58"/>
  <c r="F38" i="27"/>
  <c r="F238" i="20" s="1"/>
  <c r="H239" i="26"/>
  <c r="H38" i="27"/>
  <c r="H238" i="20" s="1"/>
  <c r="H1039" i="26"/>
  <c r="H639" i="26"/>
  <c r="H839" i="26"/>
  <c r="H439" i="26"/>
  <c r="D64" i="56"/>
  <c r="AC64" i="56" s="1"/>
  <c r="AC10" i="56"/>
  <c r="I205" i="26"/>
  <c r="I1005" i="26"/>
  <c r="J4" i="27"/>
  <c r="J204" i="20" s="1"/>
  <c r="I805" i="26"/>
  <c r="I405" i="26"/>
  <c r="I605" i="26"/>
  <c r="J148" i="27"/>
  <c r="J348" i="20" s="1"/>
  <c r="I749" i="26"/>
  <c r="I349" i="26"/>
  <c r="I549" i="26"/>
  <c r="I1149" i="26"/>
  <c r="I949" i="26"/>
  <c r="D103" i="56"/>
  <c r="AC103" i="56" s="1"/>
  <c r="AC49" i="56"/>
  <c r="G17" i="27"/>
  <c r="G217" i="20" s="1"/>
  <c r="A17" i="27"/>
  <c r="E217" i="20"/>
  <c r="AK217" i="20" s="1"/>
  <c r="I17" i="27"/>
  <c r="I217" i="20" s="1"/>
  <c r="I273" i="26"/>
  <c r="I473" i="26"/>
  <c r="I1073" i="26"/>
  <c r="I873" i="26"/>
  <c r="J72" i="27"/>
  <c r="J272" i="20" s="1"/>
  <c r="I673" i="26"/>
  <c r="I170" i="27"/>
  <c r="I370" i="20" s="1"/>
  <c r="G170" i="27"/>
  <c r="G370" i="20" s="1"/>
  <c r="A170" i="27"/>
  <c r="E370" i="20"/>
  <c r="AK370" i="20" s="1"/>
  <c r="AC52" i="58"/>
  <c r="D106" i="58"/>
  <c r="AC106" i="58" s="1"/>
  <c r="I171" i="27"/>
  <c r="I371" i="20" s="1"/>
  <c r="G171" i="27"/>
  <c r="G371" i="20" s="1"/>
  <c r="A171" i="27"/>
  <c r="E371" i="20"/>
  <c r="AK371" i="20" s="1"/>
  <c r="H232" i="26"/>
  <c r="H432" i="26"/>
  <c r="H1032" i="26"/>
  <c r="H31" i="27"/>
  <c r="H231" i="20" s="1"/>
  <c r="H832" i="26"/>
  <c r="F31" i="27"/>
  <c r="F231" i="20" s="1"/>
  <c r="H632" i="26"/>
  <c r="I137" i="27"/>
  <c r="I337" i="20" s="1"/>
  <c r="G137" i="27"/>
  <c r="G337" i="20" s="1"/>
  <c r="A137" i="27"/>
  <c r="E337" i="20"/>
  <c r="AK337" i="20" s="1"/>
  <c r="G173" i="27"/>
  <c r="G373" i="20" s="1"/>
  <c r="A173" i="27"/>
  <c r="E373" i="20"/>
  <c r="AK373" i="20" s="1"/>
  <c r="I173" i="27"/>
  <c r="I373" i="20" s="1"/>
  <c r="G45" i="27"/>
  <c r="G245" i="20" s="1"/>
  <c r="I45" i="27"/>
  <c r="I245" i="20" s="1"/>
  <c r="A45" i="27"/>
  <c r="E245" i="20"/>
  <c r="AK245" i="20" s="1"/>
  <c r="D84" i="56"/>
  <c r="AC84" i="56" s="1"/>
  <c r="AC30" i="56"/>
  <c r="F40" i="27"/>
  <c r="F240" i="20" s="1"/>
  <c r="H841" i="26"/>
  <c r="H40" i="27"/>
  <c r="H240" i="20" s="1"/>
  <c r="H641" i="26"/>
  <c r="H241" i="26"/>
  <c r="H1041" i="26"/>
  <c r="H441" i="26"/>
  <c r="I1069" i="26"/>
  <c r="I869" i="26"/>
  <c r="J68" i="27"/>
  <c r="J268" i="20" s="1"/>
  <c r="I669" i="26"/>
  <c r="I269" i="26"/>
  <c r="I469" i="26"/>
  <c r="J142" i="27"/>
  <c r="J342" i="20" s="1"/>
  <c r="I343" i="26"/>
  <c r="I943" i="26"/>
  <c r="I1143" i="26"/>
  <c r="I743" i="26"/>
  <c r="I543" i="26"/>
  <c r="J159" i="27"/>
  <c r="J359" i="20" s="1"/>
  <c r="I760" i="26"/>
  <c r="I360" i="26"/>
  <c r="I560" i="26"/>
  <c r="I1160" i="26"/>
  <c r="I960" i="26"/>
  <c r="A139" i="27"/>
  <c r="E339" i="20"/>
  <c r="AK339" i="20" s="1"/>
  <c r="I139" i="27"/>
  <c r="I339" i="20" s="1"/>
  <c r="G139" i="27"/>
  <c r="G339" i="20" s="1"/>
  <c r="H177" i="27"/>
  <c r="H377" i="20" s="1"/>
  <c r="H1178" i="26"/>
  <c r="F177" i="27"/>
  <c r="F377" i="20" s="1"/>
  <c r="H978" i="26"/>
  <c r="H578" i="26"/>
  <c r="H778" i="26"/>
  <c r="H378" i="26"/>
  <c r="AB34" i="56"/>
  <c r="C88" i="56"/>
  <c r="AB88" i="56" s="1"/>
  <c r="I286" i="26"/>
  <c r="I1086" i="26"/>
  <c r="J85" i="27"/>
  <c r="J285" i="20" s="1"/>
  <c r="I886" i="26"/>
  <c r="I486" i="26"/>
  <c r="I686" i="26"/>
  <c r="H421" i="26"/>
  <c r="H621" i="26"/>
  <c r="H1021" i="26"/>
  <c r="H20" i="27"/>
  <c r="H220" i="20" s="1"/>
  <c r="H221" i="26"/>
  <c r="F20" i="27"/>
  <c r="F220" i="20" s="1"/>
  <c r="H821" i="26"/>
  <c r="AB56" i="56"/>
  <c r="C110" i="56"/>
  <c r="AB110" i="56" s="1"/>
  <c r="F165" i="27"/>
  <c r="F365" i="20" s="1"/>
  <c r="H966" i="26"/>
  <c r="H566" i="26"/>
  <c r="H766" i="26"/>
  <c r="H366" i="26"/>
  <c r="H165" i="27"/>
  <c r="H365" i="20" s="1"/>
  <c r="H1166" i="26"/>
  <c r="I386" i="26"/>
  <c r="I1186" i="26"/>
  <c r="J185" i="27"/>
  <c r="J385" i="20" s="1"/>
  <c r="I986" i="26"/>
  <c r="I586" i="26"/>
  <c r="I786" i="26"/>
  <c r="A22" i="27"/>
  <c r="E222" i="20"/>
  <c r="AK222" i="20" s="1"/>
  <c r="I22" i="27"/>
  <c r="I222" i="20" s="1"/>
  <c r="G22" i="27"/>
  <c r="G222" i="20" s="1"/>
  <c r="H174" i="27"/>
  <c r="H374" i="20" s="1"/>
  <c r="H375" i="26"/>
  <c r="F174" i="27"/>
  <c r="F374" i="20" s="1"/>
  <c r="H1175" i="26"/>
  <c r="H775" i="26"/>
  <c r="H975" i="26"/>
  <c r="H575" i="26"/>
  <c r="I454" i="26"/>
  <c r="I654" i="26"/>
  <c r="I254" i="26"/>
  <c r="I1054" i="26"/>
  <c r="J53" i="27"/>
  <c r="J253" i="20" s="1"/>
  <c r="I854" i="26"/>
  <c r="AB31" i="58"/>
  <c r="C85" i="58"/>
  <c r="AB85" i="58" s="1"/>
  <c r="I12" i="27"/>
  <c r="I212" i="20" s="1"/>
  <c r="G12" i="27"/>
  <c r="G212" i="20" s="1"/>
  <c r="A12" i="27"/>
  <c r="E212" i="20"/>
  <c r="AK212" i="20" s="1"/>
  <c r="H510" i="26"/>
  <c r="H710" i="26"/>
  <c r="H310" i="26"/>
  <c r="H109" i="27"/>
  <c r="H309" i="20" s="1"/>
  <c r="H1110" i="26"/>
  <c r="F109" i="27"/>
  <c r="F309" i="20" s="1"/>
  <c r="H910" i="26"/>
  <c r="F195" i="27"/>
  <c r="F395" i="20" s="1"/>
  <c r="H796" i="26"/>
  <c r="H396" i="26"/>
  <c r="H596" i="26"/>
  <c r="H1196" i="26"/>
  <c r="H195" i="27"/>
  <c r="H395" i="20" s="1"/>
  <c r="H996" i="26"/>
  <c r="AC54" i="56"/>
  <c r="D108" i="56"/>
  <c r="AC108" i="56" s="1"/>
  <c r="H97" i="27"/>
  <c r="H297" i="20" s="1"/>
  <c r="H1098" i="26"/>
  <c r="F97" i="27"/>
  <c r="F297" i="20" s="1"/>
  <c r="H898" i="26"/>
  <c r="H498" i="26"/>
  <c r="H698" i="26"/>
  <c r="H298" i="26"/>
  <c r="C74" i="56"/>
  <c r="AB74" i="56" s="1"/>
  <c r="AB20" i="56"/>
  <c r="I277" i="26"/>
  <c r="I477" i="26"/>
  <c r="I1077" i="26"/>
  <c r="I877" i="26"/>
  <c r="J76" i="27"/>
  <c r="J276" i="20" s="1"/>
  <c r="I677" i="26"/>
  <c r="I133" i="27"/>
  <c r="I333" i="20" s="1"/>
  <c r="G133" i="27"/>
  <c r="G333" i="20" s="1"/>
  <c r="A133" i="27"/>
  <c r="E333" i="20"/>
  <c r="AK333" i="20" s="1"/>
  <c r="AC16" i="58"/>
  <c r="D70" i="58"/>
  <c r="AC70" i="58" s="1"/>
  <c r="D73" i="58"/>
  <c r="AC73" i="58" s="1"/>
  <c r="AC19" i="58"/>
  <c r="A15" i="27"/>
  <c r="E215" i="20"/>
  <c r="AK215" i="20" s="1"/>
  <c r="I15" i="27"/>
  <c r="I215" i="20" s="1"/>
  <c r="G15" i="27"/>
  <c r="G215" i="20" s="1"/>
  <c r="I783" i="26"/>
  <c r="I583" i="26"/>
  <c r="J182" i="27"/>
  <c r="J382" i="20" s="1"/>
  <c r="I383" i="26"/>
  <c r="I983" i="26"/>
  <c r="I1183" i="26"/>
  <c r="F113" i="27"/>
  <c r="F313" i="20" s="1"/>
  <c r="H914" i="26"/>
  <c r="H514" i="26"/>
  <c r="H714" i="26"/>
  <c r="H314" i="26"/>
  <c r="H113" i="27"/>
  <c r="H313" i="20" s="1"/>
  <c r="H1114" i="26"/>
  <c r="J34" i="27"/>
  <c r="J234" i="20" s="1"/>
  <c r="I235" i="26"/>
  <c r="I835" i="26"/>
  <c r="I1035" i="26"/>
  <c r="I635" i="26"/>
  <c r="I435" i="26"/>
  <c r="I38" i="27"/>
  <c r="I238" i="20" s="1"/>
  <c r="A38" i="27"/>
  <c r="E238" i="20"/>
  <c r="AK238" i="20" s="1"/>
  <c r="G38" i="27"/>
  <c r="G238" i="20" s="1"/>
  <c r="A127" i="27"/>
  <c r="E327" i="20"/>
  <c r="AK327" i="20" s="1"/>
  <c r="I127" i="27"/>
  <c r="I327" i="20" s="1"/>
  <c r="G127" i="27"/>
  <c r="G327" i="20" s="1"/>
  <c r="I908" i="26"/>
  <c r="J107" i="27"/>
  <c r="J307" i="20" s="1"/>
  <c r="I708" i="26"/>
  <c r="I308" i="26"/>
  <c r="I508" i="26"/>
  <c r="I1108" i="26"/>
  <c r="J120" i="27"/>
  <c r="J320" i="20" s="1"/>
  <c r="I721" i="26"/>
  <c r="I321" i="26"/>
  <c r="I521" i="26"/>
  <c r="I1121" i="26"/>
  <c r="I921" i="26"/>
  <c r="AB47" i="58"/>
  <c r="C101" i="58"/>
  <c r="AB101" i="58" s="1"/>
  <c r="A41" i="27"/>
  <c r="E241" i="20"/>
  <c r="AK241" i="20" s="1"/>
  <c r="G41" i="27"/>
  <c r="G241" i="20" s="1"/>
  <c r="I41" i="27"/>
  <c r="I241" i="20" s="1"/>
  <c r="AC14" i="56"/>
  <c r="D68" i="56"/>
  <c r="AC68" i="56" s="1"/>
  <c r="I94" i="27"/>
  <c r="I294" i="20" s="1"/>
  <c r="G94" i="27"/>
  <c r="G294" i="20" s="1"/>
  <c r="A94" i="27"/>
  <c r="E294" i="20"/>
  <c r="AK294" i="20" s="1"/>
  <c r="C78" i="56"/>
  <c r="AB78" i="56" s="1"/>
  <c r="AB24" i="56"/>
  <c r="H302" i="26"/>
  <c r="H101" i="27"/>
  <c r="H301" i="20" s="1"/>
  <c r="H1102" i="26"/>
  <c r="H902" i="26"/>
  <c r="H502" i="26"/>
  <c r="F101" i="27"/>
  <c r="F301" i="20" s="1"/>
  <c r="H702" i="26"/>
  <c r="I236" i="26"/>
  <c r="I436" i="26"/>
  <c r="I1036" i="26"/>
  <c r="I836" i="26"/>
  <c r="J35" i="27"/>
  <c r="J235" i="20" s="1"/>
  <c r="I636" i="26"/>
  <c r="F99" i="27"/>
  <c r="F299" i="20" s="1"/>
  <c r="H700" i="26"/>
  <c r="H300" i="26"/>
  <c r="H500" i="26"/>
  <c r="H1100" i="26"/>
  <c r="H99" i="27"/>
  <c r="H299" i="20" s="1"/>
  <c r="H900" i="26"/>
  <c r="AC48" i="58"/>
  <c r="D102" i="58"/>
  <c r="AC102" i="58" s="1"/>
  <c r="J100" i="27"/>
  <c r="J300" i="20" s="1"/>
  <c r="I701" i="26"/>
  <c r="I301" i="26"/>
  <c r="I501" i="26"/>
  <c r="I1101" i="26"/>
  <c r="I901" i="26"/>
  <c r="G6" i="27"/>
  <c r="G206" i="20" s="1"/>
  <c r="A6" i="27"/>
  <c r="E206" i="20"/>
  <c r="AK206" i="20" s="1"/>
  <c r="I6" i="27"/>
  <c r="I206" i="20" s="1"/>
  <c r="I961" i="26"/>
  <c r="J160" i="27"/>
  <c r="J360" i="20" s="1"/>
  <c r="I761" i="26"/>
  <c r="I361" i="26"/>
  <c r="I561" i="26"/>
  <c r="I1161" i="26"/>
  <c r="D92" i="58"/>
  <c r="AC92" i="58" s="1"/>
  <c r="AC38" i="58"/>
  <c r="H731" i="26"/>
  <c r="H931" i="26"/>
  <c r="H531" i="26"/>
  <c r="H130" i="27"/>
  <c r="H330" i="20" s="1"/>
  <c r="H331" i="26"/>
  <c r="F130" i="27"/>
  <c r="F330" i="20" s="1"/>
  <c r="H1131" i="26"/>
  <c r="H535" i="26"/>
  <c r="H134" i="27"/>
  <c r="H334" i="20" s="1"/>
  <c r="H335" i="26"/>
  <c r="H735" i="26"/>
  <c r="F134" i="27"/>
  <c r="F334" i="20" s="1"/>
  <c r="H1135" i="26"/>
  <c r="H935" i="26"/>
  <c r="I134" i="27"/>
  <c r="I334" i="20" s="1"/>
  <c r="G134" i="27"/>
  <c r="G334" i="20" s="1"/>
  <c r="A134" i="27"/>
  <c r="E334" i="20"/>
  <c r="AK334" i="20" s="1"/>
  <c r="I1006" i="26"/>
  <c r="J5" i="27"/>
  <c r="J205" i="20" s="1"/>
  <c r="I606" i="26"/>
  <c r="I406" i="26"/>
  <c r="I806" i="26"/>
  <c r="I206" i="26"/>
  <c r="D91" i="58"/>
  <c r="AC91" i="58" s="1"/>
  <c r="AC37" i="58"/>
  <c r="H1096" i="26"/>
  <c r="H95" i="27"/>
  <c r="H295" i="20" s="1"/>
  <c r="H896" i="26"/>
  <c r="F95" i="27"/>
  <c r="F295" i="20" s="1"/>
  <c r="H696" i="26"/>
  <c r="H296" i="26"/>
  <c r="H496" i="26"/>
  <c r="G140" i="27"/>
  <c r="G340" i="20" s="1"/>
  <c r="A140" i="27"/>
  <c r="E340" i="20"/>
  <c r="AK340" i="20" s="1"/>
  <c r="I140" i="27"/>
  <c r="I340" i="20" s="1"/>
  <c r="F86" i="27"/>
  <c r="F286" i="20" s="1"/>
  <c r="H1087" i="26"/>
  <c r="H687" i="26"/>
  <c r="H887" i="26"/>
  <c r="H487" i="26"/>
  <c r="H86" i="27"/>
  <c r="H286" i="20" s="1"/>
  <c r="H287" i="26"/>
  <c r="C84" i="56"/>
  <c r="AB84" i="56" s="1"/>
  <c r="AB30" i="56"/>
  <c r="H225" i="26"/>
  <c r="H24" i="27"/>
  <c r="H224" i="20" s="1"/>
  <c r="H825" i="26"/>
  <c r="F24" i="27"/>
  <c r="F224" i="20" s="1"/>
  <c r="H625" i="26"/>
  <c r="H1025" i="26"/>
  <c r="H425" i="26"/>
  <c r="D100" i="56"/>
  <c r="AC100" i="56" s="1"/>
  <c r="AC46" i="56"/>
  <c r="I1041" i="26"/>
  <c r="I841" i="26"/>
  <c r="J40" i="27"/>
  <c r="J240" i="20" s="1"/>
  <c r="I641" i="26"/>
  <c r="I241" i="26"/>
  <c r="I441" i="26"/>
  <c r="F49" i="27"/>
  <c r="F249" i="20" s="1"/>
  <c r="H1050" i="26"/>
  <c r="H49" i="27"/>
  <c r="H249" i="20" s="1"/>
  <c r="H850" i="26"/>
  <c r="H450" i="26"/>
  <c r="H650" i="26"/>
  <c r="H250" i="26"/>
  <c r="J156" i="27"/>
  <c r="J356" i="20" s="1"/>
  <c r="I757" i="26"/>
  <c r="I357" i="26"/>
  <c r="I557" i="26"/>
  <c r="I1157" i="26"/>
  <c r="I957" i="26"/>
  <c r="I179" i="27"/>
  <c r="I379" i="20" s="1"/>
  <c r="G179" i="27"/>
  <c r="G379" i="20" s="1"/>
  <c r="A179" i="27"/>
  <c r="E379" i="20"/>
  <c r="AK379" i="20" s="1"/>
  <c r="J179" i="27"/>
  <c r="J379" i="20" s="1"/>
  <c r="I380" i="26"/>
  <c r="I1180" i="26"/>
  <c r="I980" i="26"/>
  <c r="I780" i="26"/>
  <c r="I580" i="26"/>
  <c r="A198" i="27"/>
  <c r="E398" i="20"/>
  <c r="AK398" i="20" s="1"/>
  <c r="I198" i="27"/>
  <c r="I398" i="20" s="1"/>
  <c r="G198" i="27"/>
  <c r="G398" i="20" s="1"/>
  <c r="H506" i="26"/>
  <c r="H706" i="26"/>
  <c r="H306" i="26"/>
  <c r="H105" i="27"/>
  <c r="H305" i="20" s="1"/>
  <c r="H1106" i="26"/>
  <c r="F105" i="27"/>
  <c r="F305" i="20" s="1"/>
  <c r="H906" i="26"/>
  <c r="C86" i="56"/>
  <c r="AB86" i="56" s="1"/>
  <c r="AB32" i="56"/>
  <c r="G87" i="27"/>
  <c r="G287" i="20" s="1"/>
  <c r="A87" i="27"/>
  <c r="E287" i="20"/>
  <c r="AK287" i="20" s="1"/>
  <c r="I87" i="27"/>
  <c r="I287" i="20" s="1"/>
  <c r="I438" i="26"/>
  <c r="I638" i="26"/>
  <c r="I238" i="26"/>
  <c r="I1038" i="26"/>
  <c r="J37" i="27"/>
  <c r="J237" i="20" s="1"/>
  <c r="I838" i="26"/>
  <c r="H655" i="26"/>
  <c r="H855" i="26"/>
  <c r="H455" i="26"/>
  <c r="F54" i="27"/>
  <c r="F254" i="20" s="1"/>
  <c r="H255" i="26"/>
  <c r="H54" i="27"/>
  <c r="H254" i="20" s="1"/>
  <c r="H1055" i="26"/>
  <c r="J199" i="27"/>
  <c r="J399" i="20" s="1"/>
  <c r="I800" i="26"/>
  <c r="I400" i="26"/>
  <c r="I600" i="26"/>
  <c r="I1200" i="26"/>
  <c r="I1000" i="26"/>
  <c r="AB33" i="58"/>
  <c r="C87" i="58"/>
  <c r="AB87" i="58" s="1"/>
  <c r="D96" i="56"/>
  <c r="AC96" i="56" s="1"/>
  <c r="AC42" i="56"/>
  <c r="I237" i="26"/>
  <c r="I437" i="26"/>
  <c r="I1037" i="26"/>
  <c r="I837" i="26"/>
  <c r="J36" i="27"/>
  <c r="J236" i="20" s="1"/>
  <c r="I637" i="26"/>
  <c r="E293" i="20"/>
  <c r="AK293" i="20" s="1"/>
  <c r="I93" i="27"/>
  <c r="I293" i="20" s="1"/>
  <c r="G93" i="27"/>
  <c r="G293" i="20" s="1"/>
  <c r="A93" i="27"/>
  <c r="D82" i="56"/>
  <c r="AC82" i="56" s="1"/>
  <c r="AC28" i="56"/>
  <c r="I623" i="26"/>
  <c r="J22" i="27"/>
  <c r="J222" i="20" s="1"/>
  <c r="I423" i="26"/>
  <c r="I223" i="26"/>
  <c r="I1023" i="26"/>
  <c r="I823" i="26"/>
  <c r="I297" i="26"/>
  <c r="I497" i="26"/>
  <c r="I1097" i="26"/>
  <c r="J96" i="27"/>
  <c r="J296" i="20" s="1"/>
  <c r="I697" i="26"/>
  <c r="I897" i="26"/>
  <c r="H53" i="27"/>
  <c r="H253" i="20" s="1"/>
  <c r="H1054" i="26"/>
  <c r="F53" i="27"/>
  <c r="F253" i="20" s="1"/>
  <c r="H854" i="26"/>
  <c r="H454" i="26"/>
  <c r="H654" i="26"/>
  <c r="H254" i="26"/>
  <c r="F103" i="27"/>
  <c r="F303" i="20" s="1"/>
  <c r="H704" i="26"/>
  <c r="H304" i="26"/>
  <c r="H504" i="26"/>
  <c r="H1104" i="26"/>
  <c r="H103" i="27"/>
  <c r="H303" i="20" s="1"/>
  <c r="H904" i="26"/>
  <c r="E315" i="20"/>
  <c r="AK315" i="20" s="1"/>
  <c r="I115" i="27"/>
  <c r="I315" i="20" s="1"/>
  <c r="G115" i="27"/>
  <c r="G315" i="20" s="1"/>
  <c r="A115" i="27"/>
  <c r="F73" i="27"/>
  <c r="F273" i="20" s="1"/>
  <c r="H874" i="26"/>
  <c r="H474" i="26"/>
  <c r="H674" i="26"/>
  <c r="H274" i="26"/>
  <c r="H73" i="27"/>
  <c r="H273" i="20" s="1"/>
  <c r="H1074" i="26"/>
  <c r="I52" i="27"/>
  <c r="I252" i="20" s="1"/>
  <c r="A52" i="27"/>
  <c r="E252" i="20"/>
  <c r="AK252" i="20" s="1"/>
  <c r="G52" i="27"/>
  <c r="G252" i="20" s="1"/>
  <c r="I14" i="27"/>
  <c r="I214" i="20" s="1"/>
  <c r="G14" i="27"/>
  <c r="G214" i="20" s="1"/>
  <c r="A14" i="27"/>
  <c r="E214" i="20"/>
  <c r="AK214" i="20" s="1"/>
  <c r="C63" i="56"/>
  <c r="AB63" i="56" s="1"/>
  <c r="AB9" i="56"/>
  <c r="H74" i="27"/>
  <c r="H274" i="20" s="1"/>
  <c r="H275" i="26"/>
  <c r="F74" i="27"/>
  <c r="F274" i="20" s="1"/>
  <c r="H1075" i="26"/>
  <c r="H675" i="26"/>
  <c r="H875" i="26"/>
  <c r="H475" i="26"/>
  <c r="E209" i="20"/>
  <c r="AK209" i="20" s="1"/>
  <c r="I9" i="27"/>
  <c r="I209" i="20" s="1"/>
  <c r="G9" i="27"/>
  <c r="G209" i="20" s="1"/>
  <c r="A9" i="27"/>
  <c r="F77" i="27"/>
  <c r="F277" i="20" s="1"/>
  <c r="H878" i="26"/>
  <c r="H478" i="26"/>
  <c r="H678" i="26"/>
  <c r="H278" i="26"/>
  <c r="H77" i="27"/>
  <c r="H277" i="20" s="1"/>
  <c r="H1078" i="26"/>
  <c r="E218" i="20"/>
  <c r="AK218" i="20" s="1"/>
  <c r="G18" i="27"/>
  <c r="G218" i="20" s="1"/>
  <c r="I18" i="27"/>
  <c r="I218" i="20" s="1"/>
  <c r="A18" i="27"/>
  <c r="H65" i="27"/>
  <c r="H265" i="20" s="1"/>
  <c r="H1066" i="26"/>
  <c r="F65" i="27"/>
  <c r="F265" i="20" s="1"/>
  <c r="H866" i="26"/>
  <c r="H466" i="26"/>
  <c r="H666" i="26"/>
  <c r="H266" i="26"/>
  <c r="G44" i="27"/>
  <c r="G244" i="20" s="1"/>
  <c r="I44" i="27"/>
  <c r="I244" i="20" s="1"/>
  <c r="A44" i="27"/>
  <c r="E244" i="20"/>
  <c r="AK244" i="20" s="1"/>
  <c r="I218" i="26"/>
  <c r="I418" i="26"/>
  <c r="J17" i="27"/>
  <c r="J217" i="20" s="1"/>
  <c r="I818" i="26"/>
  <c r="I1018" i="26"/>
  <c r="I618" i="26"/>
  <c r="C77" i="56"/>
  <c r="AB77" i="56" s="1"/>
  <c r="AB23" i="56"/>
  <c r="H418" i="26"/>
  <c r="H618" i="26"/>
  <c r="H1018" i="26"/>
  <c r="F17" i="27"/>
  <c r="F217" i="20" s="1"/>
  <c r="H218" i="26"/>
  <c r="H17" i="27"/>
  <c r="H217" i="20" s="1"/>
  <c r="H818" i="26"/>
  <c r="E400" i="20"/>
  <c r="AK400" i="20" s="1"/>
  <c r="I200" i="27"/>
  <c r="I400" i="20" s="1"/>
  <c r="G200" i="27"/>
  <c r="G400" i="20" s="1"/>
  <c r="A200" i="27"/>
  <c r="F72" i="27"/>
  <c r="F272" i="20" s="1"/>
  <c r="H673" i="26"/>
  <c r="H273" i="26"/>
  <c r="H473" i="26"/>
  <c r="H1073" i="26"/>
  <c r="H72" i="27"/>
  <c r="H272" i="20" s="1"/>
  <c r="H873" i="26"/>
  <c r="I42" i="27"/>
  <c r="I242" i="20" s="1"/>
  <c r="G42" i="27"/>
  <c r="G242" i="20" s="1"/>
  <c r="A42" i="27"/>
  <c r="E242" i="20"/>
  <c r="AK242" i="20" s="1"/>
  <c r="AC35" i="56"/>
  <c r="D89" i="56"/>
  <c r="AC89" i="56" s="1"/>
  <c r="E323" i="20"/>
  <c r="AK323" i="20" s="1"/>
  <c r="I123" i="27"/>
  <c r="I323" i="20" s="1"/>
  <c r="G123" i="27"/>
  <c r="G323" i="20" s="1"/>
  <c r="A123" i="27"/>
  <c r="A32" i="27"/>
  <c r="E232" i="20"/>
  <c r="AK232" i="20" s="1"/>
  <c r="I32" i="27"/>
  <c r="I232" i="20" s="1"/>
  <c r="G32" i="27"/>
  <c r="G232" i="20" s="1"/>
  <c r="H171" i="27"/>
  <c r="H371" i="20" s="1"/>
  <c r="H972" i="26"/>
  <c r="F171" i="27"/>
  <c r="F371" i="20" s="1"/>
  <c r="H772" i="26"/>
  <c r="H372" i="26"/>
  <c r="H572" i="26"/>
  <c r="H1172" i="26"/>
  <c r="D67" i="56"/>
  <c r="AC67" i="56" s="1"/>
  <c r="AC13" i="56"/>
  <c r="H197" i="27"/>
  <c r="H397" i="20" s="1"/>
  <c r="H1198" i="26"/>
  <c r="F197" i="27"/>
  <c r="F397" i="20" s="1"/>
  <c r="H998" i="26"/>
  <c r="H598" i="26"/>
  <c r="H798" i="26"/>
  <c r="H398" i="26"/>
  <c r="E396" i="20"/>
  <c r="AK396" i="20" s="1"/>
  <c r="I196" i="27"/>
  <c r="I396" i="20" s="1"/>
  <c r="G196" i="27"/>
  <c r="G396" i="20" s="1"/>
  <c r="A196" i="27"/>
  <c r="A125" i="27"/>
  <c r="E325" i="20"/>
  <c r="AK325" i="20" s="1"/>
  <c r="I125" i="27"/>
  <c r="I325" i="20" s="1"/>
  <c r="G125" i="27"/>
  <c r="G325" i="20" s="1"/>
  <c r="AC27" i="58"/>
  <c r="D81" i="58"/>
  <c r="AC81" i="58" s="1"/>
  <c r="H340" i="26"/>
  <c r="H540" i="26"/>
  <c r="H1140" i="26"/>
  <c r="H139" i="27"/>
  <c r="H339" i="20" s="1"/>
  <c r="H940" i="26"/>
  <c r="F139" i="27"/>
  <c r="F339" i="20" s="1"/>
  <c r="H740" i="26"/>
  <c r="H329" i="26"/>
  <c r="H529" i="26"/>
  <c r="H1129" i="26"/>
  <c r="H128" i="27"/>
  <c r="H328" i="20" s="1"/>
  <c r="H929" i="26"/>
  <c r="F128" i="27"/>
  <c r="F328" i="20" s="1"/>
  <c r="H729" i="26"/>
  <c r="J49" i="27"/>
  <c r="J249" i="20" s="1"/>
  <c r="I850" i="26"/>
  <c r="I450" i="26"/>
  <c r="I650" i="26"/>
  <c r="I250" i="26"/>
  <c r="I1050" i="26"/>
  <c r="D88" i="58"/>
  <c r="AC88" i="58" s="1"/>
  <c r="AC34" i="58"/>
  <c r="C90" i="56"/>
  <c r="AB90" i="56" s="1"/>
  <c r="AB36" i="56"/>
  <c r="I80" i="27"/>
  <c r="I280" i="20" s="1"/>
  <c r="G80" i="27"/>
  <c r="G280" i="20" s="1"/>
  <c r="A80" i="27"/>
  <c r="E280" i="20"/>
  <c r="AK280" i="20" s="1"/>
  <c r="H779" i="26"/>
  <c r="H979" i="26"/>
  <c r="H579" i="26"/>
  <c r="H178" i="27"/>
  <c r="H378" i="20" s="1"/>
  <c r="H379" i="26"/>
  <c r="F178" i="27"/>
  <c r="F378" i="20" s="1"/>
  <c r="H1179" i="26"/>
  <c r="AB29" i="56"/>
  <c r="C83" i="56"/>
  <c r="AB83" i="56" s="1"/>
  <c r="I1058" i="26"/>
  <c r="J57" i="27"/>
  <c r="J257" i="20" s="1"/>
  <c r="I858" i="26"/>
  <c r="I458" i="26"/>
  <c r="I658" i="26"/>
  <c r="I258" i="26"/>
  <c r="I106" i="27"/>
  <c r="I306" i="20" s="1"/>
  <c r="G106" i="27"/>
  <c r="G306" i="20" s="1"/>
  <c r="A106" i="27"/>
  <c r="E306" i="20"/>
  <c r="AK306" i="20" s="1"/>
  <c r="I151" i="27"/>
  <c r="I351" i="20" s="1"/>
  <c r="G151" i="27"/>
  <c r="G351" i="20" s="1"/>
  <c r="A151" i="27"/>
  <c r="E351" i="20"/>
  <c r="AK351" i="20" s="1"/>
  <c r="H145" i="27"/>
  <c r="H345" i="20" s="1"/>
  <c r="H1146" i="26"/>
  <c r="F145" i="27"/>
  <c r="F345" i="20" s="1"/>
  <c r="H946" i="26"/>
  <c r="H746" i="26"/>
  <c r="H346" i="26"/>
  <c r="H546" i="26"/>
  <c r="H1125" i="26"/>
  <c r="H124" i="27"/>
  <c r="H324" i="20" s="1"/>
  <c r="H925" i="26"/>
  <c r="F124" i="27"/>
  <c r="F324" i="20" s="1"/>
  <c r="H725" i="26"/>
  <c r="H325" i="26"/>
  <c r="H525" i="26"/>
  <c r="AB18" i="58"/>
  <c r="C72" i="58"/>
  <c r="AB72" i="58" s="1"/>
  <c r="AC18" i="58"/>
  <c r="D72" i="58"/>
  <c r="AC72" i="58" s="1"/>
  <c r="I853" i="26"/>
  <c r="J52" i="27"/>
  <c r="J252" i="20" s="1"/>
  <c r="I653" i="26"/>
  <c r="I253" i="26"/>
  <c r="I453" i="26"/>
  <c r="I1053" i="26"/>
  <c r="AC20" i="56"/>
  <c r="D74" i="56"/>
  <c r="AC74" i="56" s="1"/>
  <c r="E276" i="20"/>
  <c r="AK276" i="20" s="1"/>
  <c r="I76" i="27"/>
  <c r="I276" i="20" s="1"/>
  <c r="G76" i="27"/>
  <c r="G276" i="20" s="1"/>
  <c r="A76" i="27"/>
  <c r="AB16" i="58"/>
  <c r="C70" i="58"/>
  <c r="AB70" i="58" s="1"/>
  <c r="G3" i="27"/>
  <c r="G203" i="20" s="1"/>
  <c r="A3" i="27"/>
  <c r="E203" i="20"/>
  <c r="AK203" i="20" s="1"/>
  <c r="I3" i="27"/>
  <c r="I203" i="20" s="1"/>
  <c r="J201" i="27"/>
  <c r="J401" i="20" s="1"/>
  <c r="I1002" i="26"/>
  <c r="I602" i="26"/>
  <c r="I802" i="26"/>
  <c r="I402" i="26"/>
  <c r="I1202" i="26"/>
  <c r="H248" i="26"/>
  <c r="H448" i="26"/>
  <c r="H1048" i="26"/>
  <c r="F47" i="27"/>
  <c r="F247" i="20" s="1"/>
  <c r="H848" i="26"/>
  <c r="H47" i="27"/>
  <c r="H247" i="20" s="1"/>
  <c r="H648" i="26"/>
  <c r="H305" i="26"/>
  <c r="H505" i="26"/>
  <c r="H1105" i="26"/>
  <c r="H104" i="27"/>
  <c r="H304" i="20" s="1"/>
  <c r="H905" i="26"/>
  <c r="F104" i="27"/>
  <c r="F304" i="20" s="1"/>
  <c r="H705" i="26"/>
  <c r="J74" i="27"/>
  <c r="J274" i="20" s="1"/>
  <c r="I275" i="26"/>
  <c r="I875" i="26"/>
  <c r="I1075" i="26"/>
  <c r="I675" i="26"/>
  <c r="I475" i="26"/>
  <c r="I860" i="26"/>
  <c r="J59" i="27"/>
  <c r="J259" i="20" s="1"/>
  <c r="I660" i="26"/>
  <c r="I260" i="26"/>
  <c r="I460" i="26"/>
  <c r="I1060" i="26"/>
  <c r="E392" i="20"/>
  <c r="AK392" i="20" s="1"/>
  <c r="I192" i="27"/>
  <c r="I392" i="20" s="1"/>
  <c r="G192" i="27"/>
  <c r="G392" i="20" s="1"/>
  <c r="A192" i="27"/>
  <c r="H763" i="26"/>
  <c r="H963" i="26"/>
  <c r="H563" i="26"/>
  <c r="H162" i="27"/>
  <c r="H362" i="20" s="1"/>
  <c r="H363" i="26"/>
  <c r="F162" i="27"/>
  <c r="F362" i="20" s="1"/>
  <c r="H1163" i="26"/>
  <c r="F34" i="27"/>
  <c r="F234" i="20" s="1"/>
  <c r="H1035" i="26"/>
  <c r="H635" i="26"/>
  <c r="H835" i="26"/>
  <c r="H435" i="26"/>
  <c r="H34" i="27"/>
  <c r="H234" i="20" s="1"/>
  <c r="H235" i="26"/>
  <c r="H405" i="26"/>
  <c r="F4" i="27"/>
  <c r="F204" i="20" s="1"/>
  <c r="H205" i="26"/>
  <c r="H4" i="27"/>
  <c r="H204" i="20" s="1"/>
  <c r="H1005" i="26"/>
  <c r="H605" i="26"/>
  <c r="H805" i="26"/>
  <c r="J63" i="27"/>
  <c r="J263" i="20" s="1"/>
  <c r="I664" i="26"/>
  <c r="I264" i="26"/>
  <c r="I464" i="26"/>
  <c r="I1064" i="26"/>
  <c r="I864" i="26"/>
  <c r="AB14" i="56"/>
  <c r="C68" i="56"/>
  <c r="AB68" i="56" s="1"/>
  <c r="AC24" i="58"/>
  <c r="D78" i="58"/>
  <c r="AC78" i="58" s="1"/>
  <c r="AB49" i="58"/>
  <c r="C103" i="58"/>
  <c r="AB103" i="58" s="1"/>
  <c r="H1084" i="26"/>
  <c r="H83" i="27"/>
  <c r="H283" i="20" s="1"/>
  <c r="H884" i="26"/>
  <c r="F83" i="27"/>
  <c r="F283" i="20" s="1"/>
  <c r="H684" i="26"/>
  <c r="H284" i="26"/>
  <c r="H484" i="26"/>
  <c r="H515" i="26"/>
  <c r="H114" i="27"/>
  <c r="H314" i="20" s="1"/>
  <c r="H315" i="26"/>
  <c r="F114" i="27"/>
  <c r="F314" i="20" s="1"/>
  <c r="H1115" i="26"/>
  <c r="H715" i="26"/>
  <c r="H915" i="26"/>
  <c r="J44" i="27"/>
  <c r="J244" i="20" s="1"/>
  <c r="I645" i="26"/>
  <c r="I245" i="26"/>
  <c r="I445" i="26"/>
  <c r="I1045" i="26"/>
  <c r="I845" i="26"/>
  <c r="AB41" i="56"/>
  <c r="C95" i="56"/>
  <c r="AB95" i="56" s="1"/>
  <c r="A99" i="27"/>
  <c r="E299" i="20"/>
  <c r="AK299" i="20" s="1"/>
  <c r="I99" i="27"/>
  <c r="I299" i="20" s="1"/>
  <c r="G99" i="27"/>
  <c r="G299" i="20" s="1"/>
  <c r="AB48" i="58"/>
  <c r="C102" i="58"/>
  <c r="AB102" i="58" s="1"/>
  <c r="G100" i="27"/>
  <c r="G300" i="20" s="1"/>
  <c r="A100" i="27"/>
  <c r="E300" i="20"/>
  <c r="AK300" i="20" s="1"/>
  <c r="I100" i="27"/>
  <c r="I300" i="20" s="1"/>
  <c r="C89" i="58"/>
  <c r="AB89" i="58" s="1"/>
  <c r="AB35" i="58"/>
  <c r="C106" i="58"/>
  <c r="AB106" i="58" s="1"/>
  <c r="AB52" i="58"/>
  <c r="H324" i="26"/>
  <c r="H524" i="26"/>
  <c r="H1124" i="26"/>
  <c r="H123" i="27"/>
  <c r="H323" i="20" s="1"/>
  <c r="H924" i="26"/>
  <c r="F123" i="27"/>
  <c r="F323" i="20" s="1"/>
  <c r="H724" i="26"/>
  <c r="H160" i="27"/>
  <c r="H360" i="20" s="1"/>
  <c r="H961" i="26"/>
  <c r="F160" i="27"/>
  <c r="F360" i="20" s="1"/>
  <c r="H761" i="26"/>
  <c r="H361" i="26"/>
  <c r="H561" i="26"/>
  <c r="H1161" i="26"/>
  <c r="H282" i="26"/>
  <c r="H81" i="27"/>
  <c r="H281" i="20" s="1"/>
  <c r="H1082" i="26"/>
  <c r="F81" i="27"/>
  <c r="F281" i="20" s="1"/>
  <c r="H882" i="26"/>
  <c r="H482" i="26"/>
  <c r="H682" i="26"/>
  <c r="I318" i="26"/>
  <c r="I1118" i="26"/>
  <c r="J117" i="27"/>
  <c r="J317" i="20" s="1"/>
  <c r="I918" i="26"/>
  <c r="I518" i="26"/>
  <c r="I718" i="26"/>
  <c r="I364" i="26"/>
  <c r="I564" i="26"/>
  <c r="I1164" i="26"/>
  <c r="I964" i="26"/>
  <c r="J163" i="27"/>
  <c r="J363" i="20" s="1"/>
  <c r="I764" i="26"/>
  <c r="J45" i="27"/>
  <c r="J245" i="20" s="1"/>
  <c r="I446" i="26"/>
  <c r="I646" i="26"/>
  <c r="I246" i="26"/>
  <c r="I1046" i="26"/>
  <c r="I846" i="26"/>
  <c r="C105" i="58"/>
  <c r="AB105" i="58" s="1"/>
  <c r="AB51" i="58"/>
  <c r="AB13" i="56"/>
  <c r="C67" i="56"/>
  <c r="AB67" i="56" s="1"/>
  <c r="H1076" i="26"/>
  <c r="H75" i="27"/>
  <c r="H275" i="20" s="1"/>
  <c r="H876" i="26"/>
  <c r="F75" i="27"/>
  <c r="F275" i="20" s="1"/>
  <c r="H676" i="26"/>
  <c r="H276" i="26"/>
  <c r="H476" i="26"/>
  <c r="H313" i="26"/>
  <c r="H513" i="26"/>
  <c r="H1113" i="26"/>
  <c r="H112" i="27"/>
  <c r="H312" i="20" s="1"/>
  <c r="H913" i="26"/>
  <c r="F112" i="27"/>
  <c r="F312" i="20" s="1"/>
  <c r="H713" i="26"/>
  <c r="C93" i="56"/>
  <c r="AB93" i="56" s="1"/>
  <c r="AB39" i="56"/>
  <c r="G33" i="27"/>
  <c r="G233" i="20" s="1"/>
  <c r="I33" i="27"/>
  <c r="I233" i="20" s="1"/>
  <c r="A33" i="27"/>
  <c r="E233" i="20"/>
  <c r="AK233" i="20" s="1"/>
  <c r="H1176" i="26"/>
  <c r="H175" i="27"/>
  <c r="H375" i="20" s="1"/>
  <c r="H976" i="26"/>
  <c r="F175" i="27"/>
  <c r="F375" i="20" s="1"/>
  <c r="H776" i="26"/>
  <c r="H376" i="26"/>
  <c r="H576" i="26"/>
  <c r="I175" i="27"/>
  <c r="I375" i="20" s="1"/>
  <c r="G175" i="27"/>
  <c r="G375" i="20" s="1"/>
  <c r="A175" i="27"/>
  <c r="E375" i="20"/>
  <c r="AK375" i="20" s="1"/>
  <c r="I290" i="26"/>
  <c r="I1090" i="26"/>
  <c r="J89" i="27"/>
  <c r="J289" i="20" s="1"/>
  <c r="I890" i="26"/>
  <c r="I490" i="26"/>
  <c r="I690" i="26"/>
  <c r="AB27" i="58"/>
  <c r="C81" i="58"/>
  <c r="AB81" i="58" s="1"/>
  <c r="AB22" i="58"/>
  <c r="C76" i="58"/>
  <c r="AB76" i="58" s="1"/>
  <c r="D76" i="56"/>
  <c r="AC76" i="56" s="1"/>
  <c r="AC22" i="56"/>
  <c r="H357" i="26"/>
  <c r="H557" i="26"/>
  <c r="H1157" i="26"/>
  <c r="H156" i="27"/>
  <c r="H356" i="20" s="1"/>
  <c r="H957" i="26"/>
  <c r="F156" i="27"/>
  <c r="F356" i="20" s="1"/>
  <c r="H757" i="26"/>
  <c r="A28" i="27"/>
  <c r="E228" i="20"/>
  <c r="AK228" i="20" s="1"/>
  <c r="G28" i="27"/>
  <c r="G228" i="20" s="1"/>
  <c r="I28" i="27"/>
  <c r="I228" i="20" s="1"/>
  <c r="I105" i="27"/>
  <c r="I305" i="20" s="1"/>
  <c r="G105" i="27"/>
  <c r="G305" i="20" s="1"/>
  <c r="A105" i="27"/>
  <c r="E305" i="20"/>
  <c r="AK305" i="20" s="1"/>
  <c r="I1088" i="26"/>
  <c r="I888" i="26"/>
  <c r="J87" i="27"/>
  <c r="J287" i="20" s="1"/>
  <c r="I688" i="26"/>
  <c r="I288" i="26"/>
  <c r="I488" i="26"/>
  <c r="I979" i="26"/>
  <c r="I1179" i="26"/>
  <c r="I779" i="26"/>
  <c r="I579" i="26"/>
  <c r="J178" i="27"/>
  <c r="J378" i="20" s="1"/>
  <c r="I379" i="26"/>
  <c r="H199" i="27"/>
  <c r="H399" i="20" s="1"/>
  <c r="H1000" i="26"/>
  <c r="F199" i="27"/>
  <c r="F399" i="20" s="1"/>
  <c r="H800" i="26"/>
  <c r="H400" i="26"/>
  <c r="H600" i="26"/>
  <c r="H1200" i="26"/>
  <c r="AC33" i="58"/>
  <c r="D87" i="58"/>
  <c r="AC87" i="58" s="1"/>
  <c r="G27" i="27"/>
  <c r="G227" i="20" s="1"/>
  <c r="I27" i="27"/>
  <c r="I227" i="20" s="1"/>
  <c r="A27" i="27"/>
  <c r="E227" i="20"/>
  <c r="AK227" i="20" s="1"/>
  <c r="C96" i="56"/>
  <c r="AB96" i="56" s="1"/>
  <c r="AB42" i="56"/>
  <c r="F36" i="27"/>
  <c r="F236" i="20" s="1"/>
  <c r="H637" i="26"/>
  <c r="H237" i="26"/>
  <c r="H437" i="26"/>
  <c r="H1037" i="26"/>
  <c r="H36" i="27"/>
  <c r="H236" i="20" s="1"/>
  <c r="H837" i="26"/>
  <c r="H623" i="26"/>
  <c r="H823" i="26"/>
  <c r="H423" i="26"/>
  <c r="H22" i="27"/>
  <c r="H222" i="20" s="1"/>
  <c r="H1023" i="26"/>
  <c r="F22" i="27"/>
  <c r="F222" i="20" s="1"/>
  <c r="H223" i="26"/>
  <c r="J174" i="27"/>
  <c r="J374" i="20" s="1"/>
  <c r="I375" i="26"/>
  <c r="I975" i="26"/>
  <c r="I1175" i="26"/>
  <c r="I775" i="26"/>
  <c r="I575" i="26"/>
  <c r="C99" i="58"/>
  <c r="AB99" i="58" s="1"/>
  <c r="AB45" i="58"/>
  <c r="D99" i="58"/>
  <c r="AC99" i="58" s="1"/>
  <c r="AC45" i="58"/>
  <c r="G96" i="27"/>
  <c r="G296" i="20" s="1"/>
  <c r="A96" i="27"/>
  <c r="E296" i="20"/>
  <c r="AK296" i="20" s="1"/>
  <c r="I96" i="27"/>
  <c r="I296" i="20" s="1"/>
  <c r="A66" i="27"/>
  <c r="E266" i="20"/>
  <c r="AK266" i="20" s="1"/>
  <c r="I66" i="27"/>
  <c r="I266" i="20" s="1"/>
  <c r="G66" i="27"/>
  <c r="G266" i="20" s="1"/>
  <c r="I124" i="27"/>
  <c r="I324" i="20" s="1"/>
  <c r="G124" i="27"/>
  <c r="G324" i="20" s="1"/>
  <c r="A124" i="27"/>
  <c r="E324" i="20"/>
  <c r="AK324" i="20" s="1"/>
  <c r="I382" i="26"/>
  <c r="I1182" i="26"/>
  <c r="J181" i="27"/>
  <c r="J381" i="20" s="1"/>
  <c r="I982" i="26"/>
  <c r="I582" i="26"/>
  <c r="I782" i="26"/>
  <c r="A73" i="27"/>
  <c r="E273" i="20"/>
  <c r="AK273" i="20" s="1"/>
  <c r="I73" i="27"/>
  <c r="I273" i="20" s="1"/>
  <c r="G73" i="27"/>
  <c r="G273" i="20" s="1"/>
  <c r="A180" i="27"/>
  <c r="E380" i="20"/>
  <c r="AK380" i="20" s="1"/>
  <c r="I180" i="27"/>
  <c r="I380" i="20" s="1"/>
  <c r="G180" i="27"/>
  <c r="G380" i="20" s="1"/>
  <c r="E219" i="20"/>
  <c r="AK219" i="20" s="1"/>
  <c r="G19" i="27"/>
  <c r="G219" i="20" s="1"/>
  <c r="I19" i="27"/>
  <c r="I219" i="20" s="1"/>
  <c r="A19" i="27"/>
  <c r="D79" i="58"/>
  <c r="AC79" i="58" s="1"/>
  <c r="AC25" i="58"/>
  <c r="C108" i="58"/>
  <c r="AB108" i="58" s="1"/>
  <c r="AB54" i="58"/>
  <c r="H334" i="26"/>
  <c r="H133" i="27"/>
  <c r="H333" i="20" s="1"/>
  <c r="H1134" i="26"/>
  <c r="F133" i="27"/>
  <c r="F333" i="20" s="1"/>
  <c r="H934" i="26"/>
  <c r="H534" i="26"/>
  <c r="H734" i="26"/>
  <c r="D63" i="58"/>
  <c r="AC63" i="58" s="1"/>
  <c r="AC9" i="58"/>
  <c r="H252" i="26"/>
  <c r="H452" i="26"/>
  <c r="H1052" i="26"/>
  <c r="H51" i="27"/>
  <c r="H251" i="20" s="1"/>
  <c r="H852" i="26"/>
  <c r="F51" i="27"/>
  <c r="F251" i="20" s="1"/>
  <c r="H652" i="26"/>
  <c r="I248" i="26"/>
  <c r="I448" i="26"/>
  <c r="I1048" i="26"/>
  <c r="I848" i="26"/>
  <c r="J47" i="27"/>
  <c r="J247" i="20" s="1"/>
  <c r="I648" i="26"/>
  <c r="E389" i="20"/>
  <c r="AK389" i="20" s="1"/>
  <c r="I189" i="27"/>
  <c r="I389" i="20" s="1"/>
  <c r="G189" i="27"/>
  <c r="G389" i="20" s="1"/>
  <c r="A189" i="27"/>
  <c r="I1093" i="26"/>
  <c r="I893" i="26"/>
  <c r="J92" i="27"/>
  <c r="J292" i="20" s="1"/>
  <c r="I693" i="26"/>
  <c r="I293" i="26"/>
  <c r="I493" i="26"/>
  <c r="H9" i="27"/>
  <c r="H209" i="20" s="1"/>
  <c r="H1010" i="26"/>
  <c r="H410" i="26"/>
  <c r="H810" i="26"/>
  <c r="H210" i="26"/>
  <c r="F9" i="27"/>
  <c r="F209" i="20" s="1"/>
  <c r="H610" i="26"/>
  <c r="C98" i="56"/>
  <c r="AB98" i="56" s="1"/>
  <c r="AB44" i="56"/>
  <c r="J67" i="27"/>
  <c r="J267" i="20" s="1"/>
  <c r="I668" i="26"/>
  <c r="I268" i="26"/>
  <c r="I468" i="26"/>
  <c r="I1068" i="26"/>
  <c r="I868" i="26"/>
  <c r="F172" i="27"/>
  <c r="F372" i="20" s="1"/>
  <c r="H773" i="26"/>
  <c r="H373" i="26"/>
  <c r="H573" i="26"/>
  <c r="H1173" i="26"/>
  <c r="H172" i="27"/>
  <c r="H372" i="20" s="1"/>
  <c r="H973" i="26"/>
  <c r="J46" i="27"/>
  <c r="J246" i="20" s="1"/>
  <c r="I247" i="26"/>
  <c r="I847" i="26"/>
  <c r="I1047" i="26"/>
  <c r="I647" i="26"/>
  <c r="I447" i="26"/>
  <c r="A160" i="27"/>
  <c r="E360" i="20"/>
  <c r="AK360" i="20" s="1"/>
  <c r="I160" i="27"/>
  <c r="I360" i="20" s="1"/>
  <c r="G160" i="27"/>
  <c r="G360" i="20" s="1"/>
  <c r="AB38" i="58"/>
  <c r="C92" i="58"/>
  <c r="AB92" i="58" s="1"/>
  <c r="H117" i="27"/>
  <c r="H317" i="20" s="1"/>
  <c r="H1118" i="26"/>
  <c r="F117" i="27"/>
  <c r="F317" i="20" s="1"/>
  <c r="H918" i="26"/>
  <c r="H518" i="26"/>
  <c r="H718" i="26"/>
  <c r="H318" i="26"/>
  <c r="G119" i="27"/>
  <c r="G319" i="20" s="1"/>
  <c r="A119" i="27"/>
  <c r="E319" i="20"/>
  <c r="AK319" i="20" s="1"/>
  <c r="I119" i="27"/>
  <c r="I319" i="20" s="1"/>
  <c r="H163" i="27"/>
  <c r="H363" i="20" s="1"/>
  <c r="H964" i="26"/>
  <c r="F163" i="27"/>
  <c r="F363" i="20" s="1"/>
  <c r="H764" i="26"/>
  <c r="H364" i="26"/>
  <c r="H564" i="26"/>
  <c r="H1164" i="26"/>
  <c r="AB37" i="56"/>
  <c r="C91" i="56"/>
  <c r="AB91" i="56" s="1"/>
  <c r="G82" i="27"/>
  <c r="G282" i="20" s="1"/>
  <c r="A82" i="27"/>
  <c r="E282" i="20"/>
  <c r="AK282" i="20" s="1"/>
  <c r="I82" i="27"/>
  <c r="I282" i="20" s="1"/>
  <c r="D84" i="58"/>
  <c r="AC84" i="58" s="1"/>
  <c r="AC30" i="58"/>
  <c r="C100" i="56"/>
  <c r="AB100" i="56" s="1"/>
  <c r="AB46" i="56"/>
  <c r="A142" i="27"/>
  <c r="E342" i="20"/>
  <c r="AK342" i="20" s="1"/>
  <c r="I142" i="27"/>
  <c r="I342" i="20" s="1"/>
  <c r="G142" i="27"/>
  <c r="G342" i="20" s="1"/>
  <c r="F71" i="27"/>
  <c r="F271" i="20" s="1"/>
  <c r="H672" i="26"/>
  <c r="H272" i="26"/>
  <c r="H472" i="26"/>
  <c r="H1072" i="26"/>
  <c r="H71" i="27"/>
  <c r="H271" i="20" s="1"/>
  <c r="H872" i="26"/>
  <c r="E328" i="20"/>
  <c r="AK328" i="20" s="1"/>
  <c r="I128" i="27"/>
  <c r="I328" i="20" s="1"/>
  <c r="G128" i="27"/>
  <c r="G328" i="20" s="1"/>
  <c r="A128" i="27"/>
  <c r="I1178" i="26"/>
  <c r="J177" i="27"/>
  <c r="J377" i="20" s="1"/>
  <c r="I978" i="26"/>
  <c r="I578" i="26"/>
  <c r="I778" i="26"/>
  <c r="I378" i="26"/>
  <c r="I555" i="26"/>
  <c r="J154" i="27"/>
  <c r="J354" i="20" s="1"/>
  <c r="I355" i="26"/>
  <c r="I955" i="26"/>
  <c r="I1155" i="26"/>
  <c r="I755" i="26"/>
  <c r="H285" i="26"/>
  <c r="H485" i="26"/>
  <c r="H1085" i="26"/>
  <c r="H84" i="27"/>
  <c r="H284" i="20" s="1"/>
  <c r="H885" i="26"/>
  <c r="F84" i="27"/>
  <c r="F284" i="20" s="1"/>
  <c r="H685" i="26"/>
  <c r="A30" i="27"/>
  <c r="E230" i="20"/>
  <c r="AK230" i="20" s="1"/>
  <c r="G30" i="27"/>
  <c r="G230" i="20" s="1"/>
  <c r="I30" i="27"/>
  <c r="I230" i="20" s="1"/>
  <c r="G143" i="27"/>
  <c r="G343" i="20" s="1"/>
  <c r="A143" i="27"/>
  <c r="E343" i="20"/>
  <c r="AK343" i="20" s="1"/>
  <c r="I143" i="27"/>
  <c r="I343" i="20" s="1"/>
  <c r="AB56" i="58"/>
  <c r="C110" i="58"/>
  <c r="AB110" i="58" s="1"/>
  <c r="D83" i="58"/>
  <c r="AC83" i="58" s="1"/>
  <c r="AC29" i="58"/>
  <c r="G136" i="27"/>
  <c r="G336" i="20" s="1"/>
  <c r="A136" i="27"/>
  <c r="E336" i="20"/>
  <c r="AK336" i="20" s="1"/>
  <c r="I136" i="27"/>
  <c r="I336" i="20" s="1"/>
  <c r="H586" i="26"/>
  <c r="H786" i="26"/>
  <c r="H386" i="26"/>
  <c r="H185" i="27"/>
  <c r="H385" i="20" s="1"/>
  <c r="H1186" i="26"/>
  <c r="F185" i="27"/>
  <c r="F385" i="20" s="1"/>
  <c r="H986" i="26"/>
  <c r="G57" i="27"/>
  <c r="G257" i="20" s="1"/>
  <c r="A57" i="27"/>
  <c r="E257" i="20"/>
  <c r="AK257" i="20" s="1"/>
  <c r="I57" i="27"/>
  <c r="I257" i="20" s="1"/>
  <c r="A145" i="27"/>
  <c r="E345" i="20"/>
  <c r="AK345" i="20" s="1"/>
  <c r="I145" i="27"/>
  <c r="I345" i="20" s="1"/>
  <c r="G145" i="27"/>
  <c r="G345" i="20" s="1"/>
  <c r="H667" i="26"/>
  <c r="H867" i="26"/>
  <c r="H467" i="26"/>
  <c r="H66" i="27"/>
  <c r="H266" i="20" s="1"/>
  <c r="H267" i="26"/>
  <c r="F66" i="27"/>
  <c r="F266" i="20" s="1"/>
  <c r="H1067" i="26"/>
  <c r="I471" i="26"/>
  <c r="J70" i="27"/>
  <c r="J270" i="20" s="1"/>
  <c r="I271" i="26"/>
  <c r="I871" i="26"/>
  <c r="I1071" i="26"/>
  <c r="I671" i="26"/>
  <c r="H368" i="26"/>
  <c r="H568" i="26"/>
  <c r="H1168" i="26"/>
  <c r="H167" i="27"/>
  <c r="H367" i="20" s="1"/>
  <c r="H968" i="26"/>
  <c r="F167" i="27"/>
  <c r="F367" i="20" s="1"/>
  <c r="H768" i="26"/>
  <c r="E387" i="20"/>
  <c r="AK387" i="20" s="1"/>
  <c r="I187" i="27"/>
  <c r="I387" i="20" s="1"/>
  <c r="G187" i="27"/>
  <c r="G387" i="20" s="1"/>
  <c r="A187" i="27"/>
  <c r="I996" i="26"/>
  <c r="J195" i="27"/>
  <c r="J395" i="20" s="1"/>
  <c r="I796" i="26"/>
  <c r="I396" i="26"/>
  <c r="I596" i="26"/>
  <c r="I1196" i="26"/>
  <c r="AC54" i="58"/>
  <c r="D108" i="58"/>
  <c r="AC108" i="58" s="1"/>
  <c r="J133" i="27"/>
  <c r="J333" i="20" s="1"/>
  <c r="I934" i="26"/>
  <c r="I534" i="26"/>
  <c r="I734" i="26"/>
  <c r="I334" i="26"/>
  <c r="I1134" i="26"/>
  <c r="I811" i="26"/>
  <c r="I611" i="26"/>
  <c r="J10" i="27"/>
  <c r="J210" i="20" s="1"/>
  <c r="I411" i="26"/>
  <c r="I211" i="26"/>
  <c r="I1011" i="26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I1052" i="26"/>
  <c r="I852" i="26"/>
  <c r="J51" i="27"/>
  <c r="J251" i="20" s="1"/>
  <c r="I652" i="26"/>
  <c r="I252" i="26"/>
  <c r="I452" i="26"/>
  <c r="AC57" i="58"/>
  <c r="D111" i="58"/>
  <c r="AC111" i="58" s="1"/>
  <c r="H201" i="27"/>
  <c r="H401" i="20" s="1"/>
  <c r="H1202" i="26"/>
  <c r="F201" i="27"/>
  <c r="F401" i="20" s="1"/>
  <c r="H1002" i="26"/>
  <c r="H602" i="26"/>
  <c r="H802" i="26"/>
  <c r="H402" i="26"/>
  <c r="I1105" i="26"/>
  <c r="I905" i="26"/>
  <c r="J104" i="27"/>
  <c r="J304" i="20" s="1"/>
  <c r="I705" i="26"/>
  <c r="I305" i="26"/>
  <c r="I505" i="26"/>
  <c r="J13" i="27"/>
  <c r="J213" i="20" s="1"/>
  <c r="I214" i="26"/>
  <c r="I614" i="26"/>
  <c r="I814" i="26"/>
  <c r="I414" i="26"/>
  <c r="I1014" i="26"/>
  <c r="E382" i="20"/>
  <c r="AK382" i="20" s="1"/>
  <c r="I182" i="27"/>
  <c r="I382" i="20" s="1"/>
  <c r="G182" i="27"/>
  <c r="G382" i="20" s="1"/>
  <c r="A182" i="27"/>
  <c r="H192" i="27"/>
  <c r="H392" i="20" s="1"/>
  <c r="H993" i="26"/>
  <c r="F192" i="27"/>
  <c r="F392" i="20" s="1"/>
  <c r="H793" i="26"/>
  <c r="H393" i="26"/>
  <c r="H593" i="26"/>
  <c r="H1193" i="26"/>
  <c r="AC40" i="56"/>
  <c r="D94" i="56"/>
  <c r="AC94" i="56" s="1"/>
  <c r="J149" i="27"/>
  <c r="J349" i="20" s="1"/>
  <c r="I950" i="26"/>
  <c r="I550" i="26"/>
  <c r="I750" i="26"/>
  <c r="I350" i="26"/>
  <c r="I1150" i="26"/>
  <c r="AC15" i="58"/>
  <c r="D69" i="58"/>
  <c r="AC69" i="58" s="1"/>
  <c r="G63" i="27"/>
  <c r="G263" i="20" s="1"/>
  <c r="A63" i="27"/>
  <c r="E263" i="20"/>
  <c r="AK263" i="20" s="1"/>
  <c r="I63" i="27"/>
  <c r="I263" i="20" s="1"/>
  <c r="H321" i="26"/>
  <c r="H521" i="26"/>
  <c r="H1121" i="26"/>
  <c r="H120" i="27"/>
  <c r="H320" i="20" s="1"/>
  <c r="H921" i="26"/>
  <c r="F120" i="27"/>
  <c r="F320" i="20" s="1"/>
  <c r="H721" i="26"/>
  <c r="E369" i="20"/>
  <c r="AK369" i="20" s="1"/>
  <c r="I169" i="27"/>
  <c r="I369" i="20" s="1"/>
  <c r="G169" i="27"/>
  <c r="G369" i="20" s="1"/>
  <c r="A169" i="27"/>
  <c r="A83" i="27"/>
  <c r="E283" i="20"/>
  <c r="AK283" i="20" s="1"/>
  <c r="I83" i="27"/>
  <c r="I283" i="20" s="1"/>
  <c r="G83" i="27"/>
  <c r="G283" i="20" s="1"/>
  <c r="I466" i="26"/>
  <c r="I666" i="26"/>
  <c r="I266" i="26"/>
  <c r="I1066" i="26"/>
  <c r="J65" i="27"/>
  <c r="J265" i="20" s="1"/>
  <c r="I866" i="26"/>
  <c r="H44" i="27"/>
  <c r="H244" i="20" s="1"/>
  <c r="H845" i="26"/>
  <c r="F44" i="27"/>
  <c r="F244" i="20" s="1"/>
  <c r="H645" i="26"/>
  <c r="H245" i="26"/>
  <c r="H445" i="26"/>
  <c r="H1045" i="26"/>
  <c r="D95" i="56"/>
  <c r="AC95" i="56" s="1"/>
  <c r="AC41" i="56"/>
  <c r="J111" i="27"/>
  <c r="J311" i="20" s="1"/>
  <c r="I712" i="26"/>
  <c r="I312" i="26"/>
  <c r="I512" i="26"/>
  <c r="I1112" i="26"/>
  <c r="I912" i="26"/>
  <c r="H1061" i="26"/>
  <c r="H60" i="27"/>
  <c r="H260" i="20" s="1"/>
  <c r="H861" i="26"/>
  <c r="F60" i="27"/>
  <c r="F260" i="20" s="1"/>
  <c r="H661" i="26"/>
  <c r="H261" i="26"/>
  <c r="H461" i="26"/>
  <c r="D65" i="56"/>
  <c r="AC65" i="56" s="1"/>
  <c r="AC11" i="56"/>
  <c r="I889" i="26"/>
  <c r="J88" i="27"/>
  <c r="J288" i="20" s="1"/>
  <c r="I689" i="26"/>
  <c r="I289" i="26"/>
  <c r="I489" i="26"/>
  <c r="I1089" i="26"/>
  <c r="H659" i="26"/>
  <c r="H859" i="26"/>
  <c r="H459" i="26"/>
  <c r="H58" i="27"/>
  <c r="H258" i="20" s="1"/>
  <c r="H259" i="26"/>
  <c r="F58" i="27"/>
  <c r="F258" i="20" s="1"/>
  <c r="H1059" i="26"/>
  <c r="I663" i="26"/>
  <c r="I463" i="26"/>
  <c r="J62" i="27"/>
  <c r="J262" i="20" s="1"/>
  <c r="I263" i="26"/>
  <c r="I863" i="26"/>
  <c r="I1063" i="26"/>
  <c r="J75" i="27"/>
  <c r="J275" i="20" s="1"/>
  <c r="I676" i="26"/>
  <c r="I276" i="26"/>
  <c r="I476" i="26"/>
  <c r="I1076" i="26"/>
  <c r="I876" i="26"/>
  <c r="I1162" i="26"/>
  <c r="J161" i="27"/>
  <c r="J361" i="20" s="1"/>
  <c r="I962" i="26"/>
  <c r="I562" i="26"/>
  <c r="I762" i="26"/>
  <c r="I362" i="26"/>
  <c r="D93" i="58"/>
  <c r="AC93" i="58" s="1"/>
  <c r="AC39" i="58"/>
  <c r="J155" i="27"/>
  <c r="J355" i="20" s="1"/>
  <c r="I756" i="26"/>
  <c r="I356" i="26"/>
  <c r="I556" i="26"/>
  <c r="I1156" i="26"/>
  <c r="I956" i="26"/>
  <c r="H183" i="27"/>
  <c r="H383" i="20" s="1"/>
  <c r="H984" i="26"/>
  <c r="F183" i="27"/>
  <c r="F383" i="20" s="1"/>
  <c r="H784" i="26"/>
  <c r="H384" i="26"/>
  <c r="H584" i="26"/>
  <c r="H1184" i="26"/>
  <c r="G40" i="27"/>
  <c r="G240" i="20" s="1"/>
  <c r="A40" i="27"/>
  <c r="E240" i="20"/>
  <c r="AK240" i="20" s="1"/>
  <c r="I40" i="27"/>
  <c r="I240" i="20" s="1"/>
  <c r="F89" i="27"/>
  <c r="F289" i="20" s="1"/>
  <c r="H890" i="26"/>
  <c r="H490" i="26"/>
  <c r="H690" i="26"/>
  <c r="H290" i="26"/>
  <c r="H89" i="27"/>
  <c r="H289" i="20" s="1"/>
  <c r="H1090" i="26"/>
  <c r="AB55" i="56"/>
  <c r="C109" i="56"/>
  <c r="AB109" i="56" s="1"/>
  <c r="F184" i="27"/>
  <c r="F384" i="20" s="1"/>
  <c r="H785" i="26"/>
  <c r="H385" i="26"/>
  <c r="H585" i="26"/>
  <c r="H1185" i="26"/>
  <c r="H184" i="27"/>
  <c r="H384" i="20" s="1"/>
  <c r="H985" i="26"/>
  <c r="C86" i="58"/>
  <c r="AB86" i="58" s="1"/>
  <c r="AB32" i="58"/>
  <c r="I342" i="26"/>
  <c r="I1142" i="26"/>
  <c r="J141" i="27"/>
  <c r="J341" i="20" s="1"/>
  <c r="I942" i="26"/>
  <c r="I542" i="26"/>
  <c r="I742" i="26"/>
  <c r="I158" i="27"/>
  <c r="I358" i="20" s="1"/>
  <c r="G158" i="27"/>
  <c r="G358" i="20" s="1"/>
  <c r="A158" i="27"/>
  <c r="E358" i="20"/>
  <c r="AK358" i="20" s="1"/>
  <c r="I431" i="26"/>
  <c r="J30" i="27"/>
  <c r="J230" i="20" s="1"/>
  <c r="I231" i="26"/>
  <c r="I831" i="26"/>
  <c r="I1031" i="26"/>
  <c r="I631" i="26"/>
  <c r="D90" i="58"/>
  <c r="AC90" i="58" s="1"/>
  <c r="AC36" i="58"/>
  <c r="AB17" i="56"/>
  <c r="C71" i="56"/>
  <c r="AB71" i="56" s="1"/>
  <c r="H412" i="26"/>
  <c r="H812" i="26"/>
  <c r="H612" i="26"/>
  <c r="F11" i="27"/>
  <c r="F211" i="20" s="1"/>
  <c r="H1012" i="26"/>
  <c r="H11" i="27"/>
  <c r="H211" i="20" s="1"/>
  <c r="H212" i="26"/>
  <c r="I412" i="26"/>
  <c r="I612" i="26"/>
  <c r="I1012" i="26"/>
  <c r="I212" i="26"/>
  <c r="J11" i="27"/>
  <c r="J211" i="20" s="1"/>
  <c r="I812" i="26"/>
  <c r="AC43" i="56"/>
  <c r="D97" i="56"/>
  <c r="AC97" i="56" s="1"/>
  <c r="I191" i="27"/>
  <c r="I391" i="20" s="1"/>
  <c r="G191" i="27"/>
  <c r="G391" i="20" s="1"/>
  <c r="A191" i="27"/>
  <c r="E391" i="20"/>
  <c r="AK391" i="20" s="1"/>
  <c r="I707" i="26"/>
  <c r="I507" i="26"/>
  <c r="J106" i="27"/>
  <c r="J306" i="20" s="1"/>
  <c r="I307" i="26"/>
  <c r="I907" i="26"/>
  <c r="I1107" i="26"/>
  <c r="D96" i="58"/>
  <c r="AC96" i="58" s="1"/>
  <c r="AC42" i="58"/>
  <c r="I511" i="26"/>
  <c r="J110" i="27"/>
  <c r="J310" i="20" s="1"/>
  <c r="I311" i="26"/>
  <c r="I911" i="26"/>
  <c r="I1111" i="26"/>
  <c r="I711" i="26"/>
  <c r="D85" i="56"/>
  <c r="AC85" i="56" s="1"/>
  <c r="AC31" i="56"/>
  <c r="I426" i="26"/>
  <c r="I626" i="26"/>
  <c r="I1026" i="26"/>
  <c r="I226" i="26"/>
  <c r="J25" i="27"/>
  <c r="J225" i="20" s="1"/>
  <c r="I826" i="26"/>
  <c r="I953" i="26"/>
  <c r="J152" i="27"/>
  <c r="J352" i="20" s="1"/>
  <c r="I753" i="26"/>
  <c r="I353" i="26"/>
  <c r="I553" i="26"/>
  <c r="I1153" i="26"/>
  <c r="I510" i="26"/>
  <c r="I710" i="26"/>
  <c r="I310" i="26"/>
  <c r="I1110" i="26"/>
  <c r="J109" i="27"/>
  <c r="J309" i="20" s="1"/>
  <c r="I910" i="26"/>
  <c r="AB25" i="58"/>
  <c r="C79" i="58"/>
  <c r="AB79" i="58" s="1"/>
  <c r="C63" i="58"/>
  <c r="AB63" i="58" s="1"/>
  <c r="AB9" i="58"/>
  <c r="G61" i="27"/>
  <c r="G261" i="20" s="1"/>
  <c r="A61" i="27"/>
  <c r="E261" i="20"/>
  <c r="AK261" i="20" s="1"/>
  <c r="I61" i="27"/>
  <c r="I261" i="20" s="1"/>
  <c r="F78" i="27"/>
  <c r="F278" i="20" s="1"/>
  <c r="H1079" i="26"/>
  <c r="H679" i="26"/>
  <c r="H879" i="26"/>
  <c r="H479" i="26"/>
  <c r="H78" i="27"/>
  <c r="H278" i="20" s="1"/>
  <c r="H279" i="26"/>
  <c r="J15" i="27"/>
  <c r="J215" i="20" s="1"/>
  <c r="I616" i="26"/>
  <c r="I1016" i="26"/>
  <c r="I416" i="26"/>
  <c r="I216" i="26"/>
  <c r="I816" i="26"/>
  <c r="H550" i="26"/>
  <c r="H750" i="26"/>
  <c r="H350" i="26"/>
  <c r="H149" i="27"/>
  <c r="H349" i="20" s="1"/>
  <c r="H1150" i="26"/>
  <c r="F149" i="27"/>
  <c r="F349" i="20" s="1"/>
  <c r="H950" i="26"/>
  <c r="I691" i="26"/>
  <c r="I491" i="26"/>
  <c r="J90" i="27"/>
  <c r="J290" i="20" s="1"/>
  <c r="I291" i="26"/>
  <c r="I891" i="26"/>
  <c r="I1091" i="26"/>
  <c r="G8" i="27"/>
  <c r="G208" i="20" s="1"/>
  <c r="A8" i="27"/>
  <c r="E208" i="20"/>
  <c r="AK208" i="20" s="1"/>
  <c r="I8" i="27"/>
  <c r="I208" i="20" s="1"/>
  <c r="I284" i="26"/>
  <c r="I484" i="26"/>
  <c r="I1084" i="26"/>
  <c r="I884" i="26"/>
  <c r="J83" i="27"/>
  <c r="J283" i="20" s="1"/>
  <c r="I684" i="26"/>
  <c r="I1102" i="26"/>
  <c r="J101" i="27"/>
  <c r="J301" i="20" s="1"/>
  <c r="I902" i="26"/>
  <c r="I502" i="26"/>
  <c r="I702" i="26"/>
  <c r="I302" i="26"/>
  <c r="AC23" i="56"/>
  <c r="D77" i="56"/>
  <c r="AC77" i="56" s="1"/>
  <c r="I121" i="27"/>
  <c r="I321" i="20" s="1"/>
  <c r="G121" i="27"/>
  <c r="G321" i="20" s="1"/>
  <c r="A121" i="27"/>
  <c r="E321" i="20"/>
  <c r="AK321" i="20" s="1"/>
  <c r="AC35" i="58"/>
  <c r="D89" i="58"/>
  <c r="AC89" i="58" s="1"/>
  <c r="I324" i="26"/>
  <c r="I524" i="26"/>
  <c r="I1124" i="26"/>
  <c r="I924" i="26"/>
  <c r="J123" i="27"/>
  <c r="J323" i="20" s="1"/>
  <c r="I724" i="26"/>
  <c r="AB11" i="56"/>
  <c r="C65" i="56"/>
  <c r="AB65" i="56" s="1"/>
  <c r="H406" i="26"/>
  <c r="H806" i="26"/>
  <c r="H206" i="26"/>
  <c r="F5" i="27"/>
  <c r="F205" i="20" s="1"/>
  <c r="H606" i="26"/>
  <c r="H5" i="27"/>
  <c r="H205" i="20" s="1"/>
  <c r="H1006" i="26"/>
  <c r="A88" i="27"/>
  <c r="E288" i="20"/>
  <c r="AK288" i="20" s="1"/>
  <c r="I88" i="27"/>
  <c r="I288" i="20" s="1"/>
  <c r="G88" i="27"/>
  <c r="G288" i="20" s="1"/>
  <c r="H338" i="26"/>
  <c r="H137" i="27"/>
  <c r="H337" i="20" s="1"/>
  <c r="H1138" i="26"/>
  <c r="F137" i="27"/>
  <c r="F337" i="20" s="1"/>
  <c r="H938" i="26"/>
  <c r="H538" i="26"/>
  <c r="H738" i="26"/>
  <c r="H574" i="26"/>
  <c r="H774" i="26"/>
  <c r="H374" i="26"/>
  <c r="H173" i="27"/>
  <c r="H373" i="20" s="1"/>
  <c r="H1174" i="26"/>
  <c r="F173" i="27"/>
  <c r="F373" i="20" s="1"/>
  <c r="H974" i="26"/>
  <c r="AC13" i="58"/>
  <c r="D67" i="58"/>
  <c r="AC67" i="58" s="1"/>
  <c r="H68" i="27"/>
  <c r="H268" i="20" s="1"/>
  <c r="H869" i="26"/>
  <c r="F68" i="27"/>
  <c r="F268" i="20" s="1"/>
  <c r="H669" i="26"/>
  <c r="H269" i="26"/>
  <c r="H469" i="26"/>
  <c r="H1069" i="26"/>
  <c r="G16" i="27"/>
  <c r="G216" i="20" s="1"/>
  <c r="A16" i="27"/>
  <c r="E216" i="20"/>
  <c r="AK216" i="20" s="1"/>
  <c r="I16" i="27"/>
  <c r="I216" i="20" s="1"/>
  <c r="AC55" i="56"/>
  <c r="D109" i="56"/>
  <c r="AC109" i="56" s="1"/>
  <c r="D80" i="58"/>
  <c r="AC80" i="58" s="1"/>
  <c r="AC26" i="58"/>
  <c r="F143" i="27"/>
  <c r="F343" i="20" s="1"/>
  <c r="H744" i="26"/>
  <c r="H344" i="26"/>
  <c r="H544" i="26"/>
  <c r="H1144" i="26"/>
  <c r="H143" i="27"/>
  <c r="H343" i="20" s="1"/>
  <c r="H944" i="26"/>
  <c r="E237" i="20"/>
  <c r="AK237" i="20" s="1"/>
  <c r="I37" i="27"/>
  <c r="I237" i="20" s="1"/>
  <c r="G37" i="27"/>
  <c r="G237" i="20" s="1"/>
  <c r="A37" i="27"/>
  <c r="I937" i="26"/>
  <c r="J136" i="27"/>
  <c r="J336" i="20" s="1"/>
  <c r="I737" i="26"/>
  <c r="I337" i="26"/>
  <c r="I537" i="26"/>
  <c r="I1137" i="26"/>
  <c r="E236" i="20"/>
  <c r="AK236" i="20" s="1"/>
  <c r="G36" i="27"/>
  <c r="G236" i="20" s="1"/>
  <c r="A36" i="27"/>
  <c r="I36" i="27"/>
  <c r="I236" i="20" s="1"/>
  <c r="H567" i="26"/>
  <c r="H166" i="27"/>
  <c r="H366" i="20" s="1"/>
  <c r="H367" i="26"/>
  <c r="F166" i="27"/>
  <c r="F366" i="20" s="1"/>
  <c r="H1167" i="26"/>
  <c r="H767" i="26"/>
  <c r="H967" i="26"/>
  <c r="H297" i="26"/>
  <c r="H497" i="26"/>
  <c r="H1097" i="26"/>
  <c r="H96" i="27"/>
  <c r="H296" i="20" s="1"/>
  <c r="H897" i="26"/>
  <c r="F96" i="27"/>
  <c r="F296" i="20" s="1"/>
  <c r="H697" i="26"/>
  <c r="F70" i="27"/>
  <c r="F270" i="20" s="1"/>
  <c r="H1071" i="26"/>
  <c r="H671" i="26"/>
  <c r="H871" i="26"/>
  <c r="H471" i="26"/>
  <c r="H70" i="27"/>
  <c r="H270" i="20" s="1"/>
  <c r="H271" i="26"/>
  <c r="I292" i="26"/>
  <c r="I492" i="26"/>
  <c r="I1092" i="26"/>
  <c r="I892" i="26"/>
  <c r="J91" i="27"/>
  <c r="J291" i="20" s="1"/>
  <c r="I692" i="26"/>
  <c r="H12" i="27"/>
  <c r="H212" i="20" s="1"/>
  <c r="H213" i="26"/>
  <c r="H413" i="26"/>
  <c r="H813" i="26"/>
  <c r="H613" i="26"/>
  <c r="F12" i="27"/>
  <c r="F212" i="20" s="1"/>
  <c r="H1013" i="26"/>
  <c r="J12" i="27"/>
  <c r="J212" i="20" s="1"/>
  <c r="I813" i="26"/>
  <c r="I413" i="26"/>
  <c r="I613" i="26"/>
  <c r="I1013" i="26"/>
  <c r="I213" i="26"/>
  <c r="I126" i="27"/>
  <c r="I326" i="20" s="1"/>
  <c r="G126" i="27"/>
  <c r="G326" i="20" s="1"/>
  <c r="A126" i="27"/>
  <c r="E326" i="20"/>
  <c r="AK326" i="20" s="1"/>
  <c r="J187" i="27"/>
  <c r="J387" i="20" s="1"/>
  <c r="I788" i="26"/>
  <c r="I388" i="26"/>
  <c r="I588" i="26"/>
  <c r="I1188" i="26"/>
  <c r="I988" i="26"/>
  <c r="I1098" i="26"/>
  <c r="J97" i="27"/>
  <c r="J297" i="20" s="1"/>
  <c r="I898" i="26"/>
  <c r="I498" i="26"/>
  <c r="I698" i="26"/>
  <c r="I298" i="26"/>
  <c r="D74" i="58"/>
  <c r="AC74" i="58" s="1"/>
  <c r="AC20" i="58"/>
  <c r="AB53" i="56"/>
  <c r="C107" i="56"/>
  <c r="AB107" i="56" s="1"/>
  <c r="AB19" i="58"/>
  <c r="C73" i="58"/>
  <c r="AB73" i="58" s="1"/>
  <c r="I13" i="27"/>
  <c r="I213" i="20" s="1"/>
  <c r="G13" i="27"/>
  <c r="G213" i="20" s="1"/>
  <c r="A13" i="27"/>
  <c r="E213" i="20"/>
  <c r="AK213" i="20" s="1"/>
  <c r="AB21" i="58"/>
  <c r="C75" i="58"/>
  <c r="AB75" i="58" s="1"/>
  <c r="F79" i="27"/>
  <c r="F279" i="20" s="1"/>
  <c r="H680" i="26"/>
  <c r="H280" i="26"/>
  <c r="H480" i="26"/>
  <c r="H1080" i="26"/>
  <c r="H79" i="27"/>
  <c r="H279" i="20" s="1"/>
  <c r="H880" i="26"/>
  <c r="H1065" i="26"/>
  <c r="H64" i="27"/>
  <c r="H264" i="20" s="1"/>
  <c r="H865" i="26"/>
  <c r="F64" i="27"/>
  <c r="F264" i="20" s="1"/>
  <c r="H665" i="26"/>
  <c r="H265" i="26"/>
  <c r="H465" i="26"/>
  <c r="G113" i="27"/>
  <c r="G313" i="20" s="1"/>
  <c r="A113" i="27"/>
  <c r="E313" i="20"/>
  <c r="AK313" i="20" s="1"/>
  <c r="I113" i="27"/>
  <c r="I313" i="20" s="1"/>
  <c r="C94" i="56"/>
  <c r="AB94" i="56" s="1"/>
  <c r="AB40" i="56"/>
  <c r="I149" i="27"/>
  <c r="I349" i="20" s="1"/>
  <c r="G149" i="27"/>
  <c r="G349" i="20" s="1"/>
  <c r="A149" i="27"/>
  <c r="E349" i="20"/>
  <c r="AK349" i="20" s="1"/>
  <c r="AB10" i="56"/>
  <c r="C64" i="56"/>
  <c r="AB64" i="56" s="1"/>
  <c r="I1128" i="26"/>
  <c r="I928" i="26"/>
  <c r="J127" i="27"/>
  <c r="J327" i="20" s="1"/>
  <c r="I728" i="26"/>
  <c r="I328" i="26"/>
  <c r="I528" i="26"/>
  <c r="G107" i="27"/>
  <c r="G307" i="20" s="1"/>
  <c r="A107" i="27"/>
  <c r="E307" i="20"/>
  <c r="AK307" i="20" s="1"/>
  <c r="I107" i="27"/>
  <c r="I307" i="20" s="1"/>
  <c r="F63" i="27"/>
  <c r="F263" i="20" s="1"/>
  <c r="H664" i="26"/>
  <c r="H264" i="26"/>
  <c r="H464" i="26"/>
  <c r="H1064" i="26"/>
  <c r="H63" i="27"/>
  <c r="H263" i="20" s="1"/>
  <c r="H864" i="26"/>
  <c r="H169" i="27"/>
  <c r="H369" i="20" s="1"/>
  <c r="H1170" i="26"/>
  <c r="F169" i="27"/>
  <c r="F369" i="20" s="1"/>
  <c r="H970" i="26"/>
  <c r="H570" i="26"/>
  <c r="H770" i="26"/>
  <c r="H370" i="26"/>
  <c r="J41" i="27"/>
  <c r="J241" i="20" s="1"/>
  <c r="I842" i="26"/>
  <c r="I442" i="26"/>
  <c r="I642" i="26"/>
  <c r="I242" i="26"/>
  <c r="I1042" i="26"/>
  <c r="G90" i="27"/>
  <c r="G290" i="20" s="1"/>
  <c r="A90" i="27"/>
  <c r="E290" i="20"/>
  <c r="AK290" i="20" s="1"/>
  <c r="I90" i="27"/>
  <c r="I290" i="20" s="1"/>
  <c r="I695" i="26"/>
  <c r="I495" i="26"/>
  <c r="J94" i="27"/>
  <c r="J294" i="20" s="1"/>
  <c r="I295" i="26"/>
  <c r="I895" i="26"/>
  <c r="I1095" i="26"/>
  <c r="H1044" i="26"/>
  <c r="F43" i="27"/>
  <c r="F243" i="20" s="1"/>
  <c r="H844" i="26"/>
  <c r="H43" i="27"/>
  <c r="H243" i="20" s="1"/>
  <c r="H644" i="26"/>
  <c r="H244" i="26"/>
  <c r="H444" i="26"/>
  <c r="G67" i="27"/>
  <c r="G267" i="20" s="1"/>
  <c r="A67" i="27"/>
  <c r="E267" i="20"/>
  <c r="AK267" i="20" s="1"/>
  <c r="I67" i="27"/>
  <c r="I267" i="20" s="1"/>
  <c r="AC50" i="56"/>
  <c r="D104" i="56"/>
  <c r="AC104" i="56" s="1"/>
  <c r="H111" i="27"/>
  <c r="H311" i="20" s="1"/>
  <c r="H912" i="26"/>
  <c r="F111" i="27"/>
  <c r="F311" i="20" s="1"/>
  <c r="H712" i="26"/>
  <c r="H312" i="26"/>
  <c r="H512" i="26"/>
  <c r="H1112" i="26"/>
  <c r="H42" i="27"/>
  <c r="H242" i="20" s="1"/>
  <c r="H243" i="26"/>
  <c r="F42" i="27"/>
  <c r="F242" i="20" s="1"/>
  <c r="H1043" i="26"/>
  <c r="H643" i="26"/>
  <c r="H843" i="26"/>
  <c r="H443" i="26"/>
  <c r="H100" i="27"/>
  <c r="H300" i="20" s="1"/>
  <c r="H901" i="26"/>
  <c r="F100" i="27"/>
  <c r="F300" i="20" s="1"/>
  <c r="H701" i="26"/>
  <c r="H301" i="26"/>
  <c r="H501" i="26"/>
  <c r="H1101" i="26"/>
  <c r="A157" i="27"/>
  <c r="E357" i="20"/>
  <c r="AK357" i="20" s="1"/>
  <c r="I157" i="27"/>
  <c r="I357" i="20" s="1"/>
  <c r="G157" i="27"/>
  <c r="G357" i="20" s="1"/>
  <c r="H29" i="27"/>
  <c r="H229" i="20" s="1"/>
  <c r="H830" i="26"/>
  <c r="H430" i="26"/>
  <c r="H630" i="26"/>
  <c r="H230" i="26"/>
  <c r="F29" i="27"/>
  <c r="F229" i="20" s="1"/>
  <c r="H1030" i="26"/>
  <c r="J6" i="27"/>
  <c r="J206" i="20" s="1"/>
  <c r="I607" i="26"/>
  <c r="I807" i="26"/>
  <c r="I1007" i="26"/>
  <c r="I207" i="26"/>
  <c r="I407" i="26"/>
  <c r="J130" i="27"/>
  <c r="J330" i="20" s="1"/>
  <c r="I331" i="26"/>
  <c r="I931" i="26"/>
  <c r="I1131" i="26"/>
  <c r="I731" i="26"/>
  <c r="I531" i="26"/>
  <c r="A188" i="27"/>
  <c r="E388" i="20"/>
  <c r="AK388" i="20" s="1"/>
  <c r="I188" i="27"/>
  <c r="I388" i="20" s="1"/>
  <c r="G188" i="27"/>
  <c r="G388" i="20" s="1"/>
  <c r="F88" i="27"/>
  <c r="F288" i="20" s="1"/>
  <c r="H689" i="26"/>
  <c r="H289" i="26"/>
  <c r="H489" i="26"/>
  <c r="H1089" i="26"/>
  <c r="H88" i="27"/>
  <c r="H288" i="20" s="1"/>
  <c r="H889" i="26"/>
  <c r="I1117" i="26"/>
  <c r="I917" i="26"/>
  <c r="J116" i="27"/>
  <c r="J316" i="20" s="1"/>
  <c r="I717" i="26"/>
  <c r="I317" i="26"/>
  <c r="I517" i="26"/>
  <c r="AC51" i="56"/>
  <c r="D105" i="56"/>
  <c r="AC105" i="56" s="1"/>
  <c r="F45" i="27"/>
  <c r="F245" i="20" s="1"/>
  <c r="H846" i="26"/>
  <c r="H446" i="26"/>
  <c r="H646" i="26"/>
  <c r="H246" i="26"/>
  <c r="H45" i="27"/>
  <c r="H245" i="20" s="1"/>
  <c r="H1046" i="26"/>
  <c r="H140" i="27"/>
  <c r="H340" i="20" s="1"/>
  <c r="H941" i="26"/>
  <c r="F140" i="27"/>
  <c r="F340" i="20" s="1"/>
  <c r="H741" i="26"/>
  <c r="H341" i="26"/>
  <c r="H541" i="26"/>
  <c r="H1141" i="26"/>
  <c r="I270" i="26"/>
  <c r="I1070" i="26"/>
  <c r="J69" i="27"/>
  <c r="J269" i="20" s="1"/>
  <c r="I870" i="26"/>
  <c r="I470" i="26"/>
  <c r="I670" i="26"/>
  <c r="E286" i="20"/>
  <c r="AK286" i="20" s="1"/>
  <c r="I86" i="27"/>
  <c r="I286" i="20" s="1"/>
  <c r="G86" i="27"/>
  <c r="G286" i="20" s="1"/>
  <c r="A86" i="27"/>
  <c r="I1184" i="26"/>
  <c r="I984" i="26"/>
  <c r="J183" i="27"/>
  <c r="J383" i="20" s="1"/>
  <c r="I784" i="26"/>
  <c r="I384" i="26"/>
  <c r="I584" i="26"/>
  <c r="H369" i="26"/>
  <c r="H569" i="26"/>
  <c r="H1169" i="26"/>
  <c r="H168" i="27"/>
  <c r="H368" i="20" s="1"/>
  <c r="H969" i="26"/>
  <c r="F168" i="27"/>
  <c r="F368" i="20" s="1"/>
  <c r="H769" i="26"/>
  <c r="I89" i="27"/>
  <c r="I289" i="20" s="1"/>
  <c r="G89" i="27"/>
  <c r="G289" i="20" s="1"/>
  <c r="A89" i="27"/>
  <c r="E289" i="20"/>
  <c r="AK289" i="20" s="1"/>
  <c r="H326" i="26"/>
  <c r="H125" i="27"/>
  <c r="H325" i="20" s="1"/>
  <c r="H1126" i="26"/>
  <c r="F125" i="27"/>
  <c r="F325" i="20" s="1"/>
  <c r="H926" i="26"/>
  <c r="H526" i="26"/>
  <c r="H726" i="26"/>
  <c r="H21" i="27"/>
  <c r="H221" i="20" s="1"/>
  <c r="H222" i="26"/>
  <c r="F21" i="27"/>
  <c r="F221" i="20" s="1"/>
  <c r="H822" i="26"/>
  <c r="H422" i="26"/>
  <c r="H622" i="26"/>
  <c r="H1022" i="26"/>
  <c r="I791" i="26"/>
  <c r="I591" i="26"/>
  <c r="J190" i="27"/>
  <c r="J390" i="20" s="1"/>
  <c r="I391" i="26"/>
  <c r="I991" i="26"/>
  <c r="I1191" i="26"/>
  <c r="H257" i="26"/>
  <c r="H457" i="26"/>
  <c r="H1057" i="26"/>
  <c r="H56" i="27"/>
  <c r="H256" i="20" s="1"/>
  <c r="H857" i="26"/>
  <c r="F56" i="27"/>
  <c r="F256" i="20" s="1"/>
  <c r="H657" i="26"/>
  <c r="F154" i="27"/>
  <c r="F354" i="20" s="1"/>
  <c r="H1155" i="26"/>
  <c r="H755" i="26"/>
  <c r="H955" i="26"/>
  <c r="H555" i="26"/>
  <c r="H154" i="27"/>
  <c r="H354" i="20" s="1"/>
  <c r="H355" i="26"/>
  <c r="I827" i="26"/>
  <c r="I1027" i="26"/>
  <c r="I627" i="26"/>
  <c r="I427" i="26"/>
  <c r="J26" i="27"/>
  <c r="J226" i="20" s="1"/>
  <c r="I227" i="26"/>
  <c r="H759" i="26"/>
  <c r="H959" i="26"/>
  <c r="H559" i="26"/>
  <c r="H158" i="27"/>
  <c r="H358" i="20" s="1"/>
  <c r="H359" i="26"/>
  <c r="F158" i="27"/>
  <c r="F358" i="20" s="1"/>
  <c r="H1159" i="26"/>
  <c r="A11" i="27"/>
  <c r="E211" i="20"/>
  <c r="AK211" i="20" s="1"/>
  <c r="I11" i="27"/>
  <c r="I211" i="20" s="1"/>
  <c r="G11" i="27"/>
  <c r="G211" i="20" s="1"/>
  <c r="AC56" i="58"/>
  <c r="D110" i="58"/>
  <c r="AC110" i="58" s="1"/>
  <c r="C97" i="58"/>
  <c r="AB97" i="58" s="1"/>
  <c r="AB43" i="58"/>
  <c r="J27" i="27"/>
  <c r="J227" i="20" s="1"/>
  <c r="I628" i="26"/>
  <c r="I228" i="26"/>
  <c r="I428" i="26"/>
  <c r="I1028" i="26"/>
  <c r="I828" i="26"/>
  <c r="I365" i="26"/>
  <c r="I565" i="26"/>
  <c r="I1165" i="26"/>
  <c r="I965" i="26"/>
  <c r="J164" i="27"/>
  <c r="J364" i="20" s="1"/>
  <c r="I765" i="26"/>
  <c r="AB28" i="56"/>
  <c r="C82" i="56"/>
  <c r="AB82" i="56" s="1"/>
  <c r="H39" i="27"/>
  <c r="H239" i="20" s="1"/>
  <c r="H840" i="26"/>
  <c r="F39" i="27"/>
  <c r="F239" i="20" s="1"/>
  <c r="H640" i="26"/>
  <c r="H240" i="26"/>
  <c r="H440" i="26"/>
  <c r="H1040" i="26"/>
  <c r="G103" i="27"/>
  <c r="G303" i="20" s="1"/>
  <c r="A103" i="27"/>
  <c r="E303" i="20"/>
  <c r="AK303" i="20" s="1"/>
  <c r="I103" i="27"/>
  <c r="I303" i="20" s="1"/>
  <c r="H353" i="26"/>
  <c r="H553" i="26"/>
  <c r="H1153" i="26"/>
  <c r="H152" i="27"/>
  <c r="H352" i="20" s="1"/>
  <c r="H953" i="26"/>
  <c r="F152" i="27"/>
  <c r="F352" i="20" s="1"/>
  <c r="H753" i="26"/>
  <c r="H1053" i="26"/>
  <c r="F52" i="27"/>
  <c r="F252" i="20" s="1"/>
  <c r="H853" i="26"/>
  <c r="H52" i="27"/>
  <c r="H252" i="20" s="1"/>
  <c r="H653" i="26"/>
  <c r="H253" i="26"/>
  <c r="H453" i="26"/>
  <c r="I109" i="27"/>
  <c r="I309" i="20" s="1"/>
  <c r="G109" i="27"/>
  <c r="G309" i="20" s="1"/>
  <c r="A109" i="27"/>
  <c r="E309" i="20"/>
  <c r="AK309" i="20" s="1"/>
  <c r="I927" i="26"/>
  <c r="I1127" i="26"/>
  <c r="I727" i="26"/>
  <c r="I527" i="26"/>
  <c r="J126" i="27"/>
  <c r="J326" i="20" s="1"/>
  <c r="I327" i="26"/>
  <c r="H48" i="27"/>
  <c r="H248" i="20" s="1"/>
  <c r="H849" i="26"/>
  <c r="F48" i="27"/>
  <c r="F248" i="20" s="1"/>
  <c r="H649" i="26"/>
  <c r="H249" i="26"/>
  <c r="H449" i="26"/>
  <c r="H1049" i="26"/>
  <c r="AB57" i="56"/>
  <c r="C111" i="56"/>
  <c r="AB111" i="56" s="1"/>
  <c r="AC53" i="56"/>
  <c r="D107" i="56"/>
  <c r="AC107" i="56" s="1"/>
  <c r="C69" i="56"/>
  <c r="AB69" i="56" s="1"/>
  <c r="AB15" i="56"/>
  <c r="AB44" i="58"/>
  <c r="C98" i="58"/>
  <c r="AB98" i="58" s="1"/>
  <c r="AC10" i="58"/>
  <c r="D64" i="58"/>
  <c r="AC64" i="58" s="1"/>
  <c r="I43" i="27"/>
  <c r="I243" i="20" s="1"/>
  <c r="A43" i="27"/>
  <c r="E243" i="20"/>
  <c r="AK243" i="20" s="1"/>
  <c r="G43" i="27"/>
  <c r="G243" i="20" s="1"/>
  <c r="AC49" i="58"/>
  <c r="D103" i="58"/>
  <c r="AC103" i="58" s="1"/>
  <c r="F193" i="27"/>
  <c r="F393" i="20" s="1"/>
  <c r="H994" i="26"/>
  <c r="H594" i="26"/>
  <c r="H794" i="26"/>
  <c r="H394" i="26"/>
  <c r="H193" i="27"/>
  <c r="H393" i="20" s="1"/>
  <c r="H1194" i="26"/>
  <c r="E265" i="20"/>
  <c r="AK265" i="20" s="1"/>
  <c r="I65" i="27"/>
  <c r="I265" i="20" s="1"/>
  <c r="G65" i="27"/>
  <c r="G265" i="20" s="1"/>
  <c r="A65" i="27"/>
  <c r="E272" i="20"/>
  <c r="AK272" i="20" s="1"/>
  <c r="I72" i="27"/>
  <c r="I272" i="20" s="1"/>
  <c r="G72" i="27"/>
  <c r="G272" i="20" s="1"/>
  <c r="A72" i="27"/>
  <c r="H522" i="26"/>
  <c r="H722" i="26"/>
  <c r="H322" i="26"/>
  <c r="H121" i="27"/>
  <c r="H321" i="20" s="1"/>
  <c r="H1122" i="26"/>
  <c r="F121" i="27"/>
  <c r="F321" i="20" s="1"/>
  <c r="H922" i="26"/>
  <c r="D106" i="56"/>
  <c r="AC106" i="56" s="1"/>
  <c r="AC52" i="56"/>
  <c r="I1136" i="26"/>
  <c r="I936" i="26"/>
  <c r="J135" i="27"/>
  <c r="J335" i="20" s="1"/>
  <c r="I736" i="26"/>
  <c r="I336" i="26"/>
  <c r="I536" i="26"/>
  <c r="A135" i="27"/>
  <c r="E335" i="20"/>
  <c r="AK335" i="20" s="1"/>
  <c r="I135" i="27"/>
  <c r="I335" i="20" s="1"/>
  <c r="G135" i="27"/>
  <c r="G335" i="20" s="1"/>
  <c r="H1033" i="26"/>
  <c r="F32" i="27"/>
  <c r="F232" i="20" s="1"/>
  <c r="H833" i="26"/>
  <c r="H32" i="27"/>
  <c r="H232" i="20" s="1"/>
  <c r="H633" i="26"/>
  <c r="H233" i="26"/>
  <c r="H433" i="26"/>
  <c r="C91" i="58"/>
  <c r="AB91" i="58" s="1"/>
  <c r="AB37" i="58"/>
  <c r="AB46" i="58"/>
  <c r="C100" i="58"/>
  <c r="AB100" i="58" s="1"/>
  <c r="F138" i="27"/>
  <c r="F338" i="20" s="1"/>
  <c r="H1139" i="26"/>
  <c r="H739" i="26"/>
  <c r="H939" i="26"/>
  <c r="H539" i="26"/>
  <c r="H138" i="27"/>
  <c r="H338" i="20" s="1"/>
  <c r="H339" i="26"/>
  <c r="F159" i="27"/>
  <c r="F359" i="20" s="1"/>
  <c r="H760" i="26"/>
  <c r="H360" i="26"/>
  <c r="H560" i="26"/>
  <c r="H1160" i="26"/>
  <c r="H159" i="27"/>
  <c r="H359" i="20" s="1"/>
  <c r="H960" i="26"/>
  <c r="E298" i="20"/>
  <c r="AK298" i="20" s="1"/>
  <c r="I98" i="27"/>
  <c r="I298" i="20" s="1"/>
  <c r="G98" i="27"/>
  <c r="G298" i="20" s="1"/>
  <c r="A98" i="27"/>
  <c r="H499" i="26"/>
  <c r="H98" i="27"/>
  <c r="H298" i="20" s="1"/>
  <c r="H299" i="26"/>
  <c r="F98" i="27"/>
  <c r="F298" i="20" s="1"/>
  <c r="H1099" i="26"/>
  <c r="H699" i="26"/>
  <c r="H899" i="26"/>
  <c r="AB34" i="58"/>
  <c r="C88" i="58"/>
  <c r="AB88" i="58" s="1"/>
  <c r="AB26" i="58"/>
  <c r="C80" i="58"/>
  <c r="AB80" i="58" s="1"/>
  <c r="H1132" i="26"/>
  <c r="H131" i="27"/>
  <c r="H331" i="20" s="1"/>
  <c r="H932" i="26"/>
  <c r="F131" i="27"/>
  <c r="F331" i="20" s="1"/>
  <c r="H732" i="26"/>
  <c r="H332" i="26"/>
  <c r="H532" i="26"/>
  <c r="A50" i="27"/>
  <c r="E250" i="20"/>
  <c r="AK250" i="20" s="1"/>
  <c r="G50" i="27"/>
  <c r="G250" i="20" s="1"/>
  <c r="I50" i="27"/>
  <c r="I250" i="20" s="1"/>
  <c r="I909" i="26"/>
  <c r="J108" i="27"/>
  <c r="J308" i="20" s="1"/>
  <c r="I709" i="26"/>
  <c r="I309" i="26"/>
  <c r="I509" i="26"/>
  <c r="I1109" i="26"/>
  <c r="I1166" i="26"/>
  <c r="J165" i="27"/>
  <c r="J365" i="20" s="1"/>
  <c r="I966" i="26"/>
  <c r="I566" i="26"/>
  <c r="I766" i="26"/>
  <c r="I366" i="26"/>
  <c r="I824" i="26"/>
  <c r="J23" i="27"/>
  <c r="J223" i="20" s="1"/>
  <c r="I624" i="26"/>
  <c r="I1024" i="26"/>
  <c r="I424" i="26"/>
  <c r="I224" i="26"/>
  <c r="H352" i="26"/>
  <c r="H552" i="26"/>
  <c r="H1152" i="26"/>
  <c r="H151" i="27"/>
  <c r="H351" i="20" s="1"/>
  <c r="H952" i="26"/>
  <c r="F151" i="27"/>
  <c r="F351" i="20" s="1"/>
  <c r="H752" i="26"/>
  <c r="E366" i="20"/>
  <c r="AK366" i="20" s="1"/>
  <c r="I166" i="27"/>
  <c r="I366" i="20" s="1"/>
  <c r="G166" i="27"/>
  <c r="G366" i="20" s="1"/>
  <c r="A166" i="27"/>
  <c r="A70" i="27"/>
  <c r="E270" i="20"/>
  <c r="AK270" i="20" s="1"/>
  <c r="I70" i="27"/>
  <c r="I270" i="20" s="1"/>
  <c r="G70" i="27"/>
  <c r="G270" i="20" s="1"/>
  <c r="H426" i="26"/>
  <c r="H626" i="26"/>
  <c r="H1026" i="26"/>
  <c r="H25" i="27"/>
  <c r="H225" i="20" s="1"/>
  <c r="H226" i="26"/>
  <c r="F25" i="27"/>
  <c r="F225" i="20" s="1"/>
  <c r="H826" i="26"/>
  <c r="I1104" i="26"/>
  <c r="I904" i="26"/>
  <c r="J103" i="27"/>
  <c r="J303" i="20" s="1"/>
  <c r="I704" i="26"/>
  <c r="I304" i="26"/>
  <c r="I504" i="26"/>
  <c r="E376" i="20"/>
  <c r="AK376" i="20" s="1"/>
  <c r="I176" i="27"/>
  <c r="I376" i="20" s="1"/>
  <c r="G176" i="27"/>
  <c r="G376" i="20" s="1"/>
  <c r="A176" i="27"/>
  <c r="I1049" i="26"/>
  <c r="I849" i="26"/>
  <c r="J48" i="27"/>
  <c r="J248" i="20" s="1"/>
  <c r="I649" i="26"/>
  <c r="I249" i="26"/>
  <c r="I449" i="26"/>
  <c r="A48" i="27"/>
  <c r="E248" i="20"/>
  <c r="AK248" i="20" s="1"/>
  <c r="I48" i="27"/>
  <c r="I248" i="20" s="1"/>
  <c r="G48" i="27"/>
  <c r="G248" i="20" s="1"/>
  <c r="AB20" i="58"/>
  <c r="C74" i="58"/>
  <c r="AB74" i="58" s="1"/>
  <c r="AC16" i="56"/>
  <c r="D70" i="56"/>
  <c r="AC70" i="56" s="1"/>
  <c r="AN19" i="40"/>
  <c r="AJ20" i="40"/>
  <c r="BQ123" i="57"/>
  <c r="BC123" i="57"/>
  <c r="AN61" i="40"/>
  <c r="AJ62" i="40"/>
  <c r="AL56" i="40"/>
  <c r="AM56" i="40" s="1"/>
  <c r="AI57" i="40"/>
  <c r="AL57" i="40" s="1"/>
  <c r="AM57" i="40" s="1"/>
  <c r="AJ32" i="40"/>
  <c r="AN31" i="40"/>
  <c r="AI15" i="37"/>
  <c r="AL15" i="37" s="1"/>
  <c r="AM15" i="37" s="1"/>
  <c r="AL14" i="37"/>
  <c r="AM14" i="37" s="1"/>
  <c r="AI33" i="37"/>
  <c r="AL33" i="37" s="1"/>
  <c r="AM33" i="37" s="1"/>
  <c r="AL32" i="37"/>
  <c r="AM32" i="37" s="1"/>
  <c r="AJ26" i="40"/>
  <c r="AN25" i="40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P123" i="56"/>
  <c r="F55" i="29"/>
  <c r="E54" i="19"/>
  <c r="B64" i="55"/>
  <c r="AA64" i="55" s="1"/>
  <c r="AA10" i="55"/>
  <c r="G821" i="19"/>
  <c r="G221" i="19"/>
  <c r="G1021" i="19"/>
  <c r="E20" i="20"/>
  <c r="G421" i="19"/>
  <c r="B21" i="19"/>
  <c r="B20" i="20" s="1"/>
  <c r="G621" i="19"/>
  <c r="E97" i="20"/>
  <c r="G698" i="19"/>
  <c r="B98" i="19"/>
  <c r="B97" i="20" s="1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B44" i="19"/>
  <c r="B43" i="20" s="1"/>
  <c r="G244" i="19"/>
  <c r="G844" i="19"/>
  <c r="G444" i="19"/>
  <c r="G1044" i="19"/>
  <c r="AA49" i="57"/>
  <c r="B103" i="57"/>
  <c r="AA103" i="57" s="1"/>
  <c r="E127" i="19"/>
  <c r="F128" i="29"/>
  <c r="E16" i="20"/>
  <c r="G217" i="19"/>
  <c r="B17" i="19"/>
  <c r="B16" i="20" s="1"/>
  <c r="G617" i="19"/>
  <c r="G817" i="19"/>
  <c r="G417" i="19"/>
  <c r="G1017" i="19"/>
  <c r="F169" i="29"/>
  <c r="E168" i="19"/>
  <c r="G968" i="19"/>
  <c r="G568" i="19"/>
  <c r="G1168" i="19"/>
  <c r="E167" i="20"/>
  <c r="G368" i="19"/>
  <c r="B168" i="19"/>
  <c r="B167" i="20" s="1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B100" i="19"/>
  <c r="B99" i="20" s="1"/>
  <c r="G300" i="19"/>
  <c r="D183" i="19"/>
  <c r="E184" i="29"/>
  <c r="G864" i="19"/>
  <c r="G464" i="19"/>
  <c r="G1064" i="19"/>
  <c r="E63" i="20"/>
  <c r="G664" i="19"/>
  <c r="B64" i="19"/>
  <c r="B63" i="20" s="1"/>
  <c r="G264" i="19"/>
  <c r="E64" i="19"/>
  <c r="F65" i="29"/>
  <c r="E2" i="20"/>
  <c r="G603" i="19"/>
  <c r="B3" i="19"/>
  <c r="B2" i="20" s="1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B28" i="19"/>
  <c r="B27" i="20" s="1"/>
  <c r="G628" i="19"/>
  <c r="G828" i="19"/>
  <c r="G428" i="19"/>
  <c r="E96" i="20"/>
  <c r="G497" i="19"/>
  <c r="B97" i="19"/>
  <c r="B96" i="20" s="1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B24" i="19"/>
  <c r="B23" i="20" s="1"/>
  <c r="G424" i="19"/>
  <c r="G824" i="19"/>
  <c r="G224" i="19"/>
  <c r="G1024" i="19"/>
  <c r="G1093" i="19"/>
  <c r="E92" i="20"/>
  <c r="G493" i="19"/>
  <c r="B93" i="19"/>
  <c r="B92" i="20" s="1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B119" i="19"/>
  <c r="B118" i="20" s="1"/>
  <c r="G719" i="19"/>
  <c r="G919" i="19"/>
  <c r="G319" i="19"/>
  <c r="G1119" i="19"/>
  <c r="F177" i="29"/>
  <c r="E176" i="19"/>
  <c r="E175" i="20"/>
  <c r="G376" i="19"/>
  <c r="B176" i="19"/>
  <c r="B175" i="20" s="1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B136" i="19"/>
  <c r="B135" i="20" s="1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B26" i="19"/>
  <c r="B25" i="20" s="1"/>
  <c r="G426" i="19"/>
  <c r="G891" i="19"/>
  <c r="G291" i="19"/>
  <c r="G1091" i="19"/>
  <c r="E90" i="20"/>
  <c r="G491" i="19"/>
  <c r="B91" i="19"/>
  <c r="B90" i="20" s="1"/>
  <c r="G691" i="19"/>
  <c r="E134" i="19"/>
  <c r="F135" i="29"/>
  <c r="G960" i="19"/>
  <c r="G560" i="19"/>
  <c r="G1160" i="19"/>
  <c r="E159" i="20"/>
  <c r="G360" i="19"/>
  <c r="B160" i="19"/>
  <c r="B159" i="20" s="1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B75" i="19"/>
  <c r="B74" i="20" s="1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B22" i="19"/>
  <c r="B21" i="20" s="1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B124" i="19"/>
  <c r="B123" i="20" s="1"/>
  <c r="G724" i="19"/>
  <c r="F194" i="29"/>
  <c r="E193" i="19"/>
  <c r="G993" i="19"/>
  <c r="G393" i="19"/>
  <c r="G1193" i="19"/>
  <c r="E192" i="20"/>
  <c r="G793" i="19"/>
  <c r="B193" i="19"/>
  <c r="B192" i="20" s="1"/>
  <c r="G593" i="19"/>
  <c r="G1065" i="19"/>
  <c r="E64" i="20"/>
  <c r="G465" i="19"/>
  <c r="B65" i="19"/>
  <c r="B64" i="20" s="1"/>
  <c r="G665" i="19"/>
  <c r="G865" i="19"/>
  <c r="G265" i="19"/>
  <c r="B142" i="19"/>
  <c r="B141" i="20" s="1"/>
  <c r="G742" i="19"/>
  <c r="G942" i="19"/>
  <c r="G542" i="19"/>
  <c r="G1142" i="19"/>
  <c r="E141" i="20"/>
  <c r="G342" i="19"/>
  <c r="E79" i="19"/>
  <c r="F80" i="29"/>
  <c r="B70" i="19"/>
  <c r="B69" i="20" s="1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B108" i="19"/>
  <c r="B107" i="20" s="1"/>
  <c r="G308" i="19"/>
  <c r="G1049" i="19"/>
  <c r="E48" i="20"/>
  <c r="G449" i="19"/>
  <c r="B49" i="19"/>
  <c r="B48" i="20" s="1"/>
  <c r="G649" i="19"/>
  <c r="G849" i="19"/>
  <c r="G249" i="19"/>
  <c r="F192" i="29"/>
  <c r="E191" i="19"/>
  <c r="E63" i="19"/>
  <c r="F64" i="29"/>
  <c r="E185" i="19"/>
  <c r="F186" i="29"/>
  <c r="E184" i="20"/>
  <c r="G785" i="19"/>
  <c r="B185" i="19"/>
  <c r="B184" i="20" s="1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B187" i="19"/>
  <c r="B186" i="20" s="1"/>
  <c r="G787" i="19"/>
  <c r="E40" i="20"/>
  <c r="G441" i="19"/>
  <c r="B41" i="19"/>
  <c r="B40" i="20" s="1"/>
  <c r="G641" i="19"/>
  <c r="G841" i="19"/>
  <c r="G241" i="19"/>
  <c r="G1041" i="19"/>
  <c r="E198" i="20"/>
  <c r="G599" i="19"/>
  <c r="B199" i="19"/>
  <c r="B198" i="20" s="1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B69" i="19"/>
  <c r="B68" i="20" s="1"/>
  <c r="G669" i="19"/>
  <c r="G869" i="19"/>
  <c r="G269" i="19"/>
  <c r="G946" i="19"/>
  <c r="G546" i="19"/>
  <c r="G1146" i="19"/>
  <c r="E145" i="20"/>
  <c r="G746" i="19"/>
  <c r="B146" i="19"/>
  <c r="B145" i="20" s="1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B33" i="19"/>
  <c r="B32" i="20" s="1"/>
  <c r="G433" i="19"/>
  <c r="G833" i="19"/>
  <c r="G633" i="19"/>
  <c r="G1033" i="19"/>
  <c r="G1110" i="19"/>
  <c r="E109" i="20"/>
  <c r="G710" i="19"/>
  <c r="B110" i="19"/>
  <c r="B109" i="20" s="1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B121" i="19"/>
  <c r="B120" i="20" s="1"/>
  <c r="G321" i="19"/>
  <c r="E28" i="20"/>
  <c r="G429" i="19"/>
  <c r="B29" i="19"/>
  <c r="B28" i="20" s="1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B11" i="19"/>
  <c r="B10" i="20" s="1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B37" i="19"/>
  <c r="B36" i="20" s="1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B184" i="19"/>
  <c r="B183" i="20" s="1"/>
  <c r="G784" i="19"/>
  <c r="G984" i="19"/>
  <c r="G584" i="19"/>
  <c r="E57" i="29"/>
  <c r="D56" i="19"/>
  <c r="E125" i="19"/>
  <c r="F126" i="29"/>
  <c r="B125" i="19"/>
  <c r="B124" i="20" s="1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B74" i="19"/>
  <c r="B73" i="20" s="1"/>
  <c r="G274" i="19"/>
  <c r="F140" i="29"/>
  <c r="E139" i="19"/>
  <c r="B9" i="19"/>
  <c r="B8" i="20" s="1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B84" i="19"/>
  <c r="B83" i="20" s="1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B87" i="19"/>
  <c r="B86" i="20" s="1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B103" i="19"/>
  <c r="B102" i="20" s="1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B76" i="19"/>
  <c r="B75" i="20" s="1"/>
  <c r="G276" i="19"/>
  <c r="G876" i="19"/>
  <c r="G476" i="19"/>
  <c r="G1145" i="19"/>
  <c r="E144" i="20"/>
  <c r="G545" i="19"/>
  <c r="B145" i="19"/>
  <c r="B144" i="20" s="1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B31" i="19"/>
  <c r="B30" i="20" s="1"/>
  <c r="G631" i="19"/>
  <c r="G831" i="19"/>
  <c r="G231" i="19"/>
  <c r="G1031" i="19"/>
  <c r="E30" i="20"/>
  <c r="G431" i="19"/>
  <c r="E201" i="19"/>
  <c r="F202" i="29"/>
  <c r="E88" i="20"/>
  <c r="G489" i="19"/>
  <c r="B89" i="19"/>
  <c r="B88" i="20" s="1"/>
  <c r="G689" i="19"/>
  <c r="G889" i="19"/>
  <c r="G289" i="19"/>
  <c r="G1089" i="19"/>
  <c r="E188" i="19"/>
  <c r="F189" i="29"/>
  <c r="G1188" i="19"/>
  <c r="E187" i="20"/>
  <c r="G388" i="19"/>
  <c r="B188" i="19"/>
  <c r="B187" i="20" s="1"/>
  <c r="G788" i="19"/>
  <c r="G988" i="19"/>
  <c r="G588" i="19"/>
  <c r="E59" i="20"/>
  <c r="G660" i="19"/>
  <c r="B60" i="19"/>
  <c r="B59" i="20" s="1"/>
  <c r="G260" i="19"/>
  <c r="G860" i="19"/>
  <c r="G460" i="19"/>
  <c r="G1060" i="19"/>
  <c r="E129" i="19"/>
  <c r="F130" i="29"/>
  <c r="E128" i="20"/>
  <c r="G529" i="19"/>
  <c r="B129" i="19"/>
  <c r="B128" i="20" s="1"/>
  <c r="G729" i="19"/>
  <c r="G929" i="19"/>
  <c r="G329" i="19"/>
  <c r="G1129" i="19"/>
  <c r="B16" i="19"/>
  <c r="B15" i="20" s="1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B13" i="19"/>
  <c r="B12" i="20" s="1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B164" i="19"/>
  <c r="B163" i="20" s="1"/>
  <c r="G764" i="19"/>
  <c r="E4" i="20"/>
  <c r="G205" i="19"/>
  <c r="B5" i="19"/>
  <c r="B4" i="20" s="1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B163" i="19"/>
  <c r="B162" i="20" s="1"/>
  <c r="G763" i="19"/>
  <c r="G963" i="19"/>
  <c r="G363" i="19"/>
  <c r="G1163" i="19"/>
  <c r="E162" i="20"/>
  <c r="G563" i="19"/>
  <c r="E171" i="20"/>
  <c r="G372" i="19"/>
  <c r="B172" i="19"/>
  <c r="B171" i="20" s="1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B19" i="19"/>
  <c r="B18" i="20" s="1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B174" i="19"/>
  <c r="B173" i="20" s="1"/>
  <c r="G574" i="19"/>
  <c r="E45" i="20"/>
  <c r="G646" i="19"/>
  <c r="B46" i="19"/>
  <c r="B45" i="20" s="1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B111" i="19"/>
  <c r="B110" i="20" s="1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B170" i="19"/>
  <c r="B169" i="20" s="1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B194" i="19"/>
  <c r="B193" i="20" s="1"/>
  <c r="G594" i="19"/>
  <c r="D194" i="19"/>
  <c r="E195" i="29"/>
  <c r="E130" i="20"/>
  <c r="G531" i="19"/>
  <c r="B131" i="19"/>
  <c r="B130" i="20" s="1"/>
  <c r="G731" i="19"/>
  <c r="G931" i="19"/>
  <c r="G331" i="19"/>
  <c r="G1131" i="19"/>
  <c r="AA11" i="55"/>
  <c r="B65" i="55"/>
  <c r="AA65" i="55" s="1"/>
  <c r="E5" i="20"/>
  <c r="G406" i="19"/>
  <c r="G806" i="19"/>
  <c r="G206" i="19"/>
  <c r="B6" i="19"/>
  <c r="B5" i="20" s="1"/>
  <c r="G1006" i="19"/>
  <c r="G606" i="19"/>
  <c r="G877" i="19"/>
  <c r="G277" i="19"/>
  <c r="G1077" i="19"/>
  <c r="E76" i="20"/>
  <c r="G477" i="19"/>
  <c r="B77" i="19"/>
  <c r="B76" i="20" s="1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B32" i="19"/>
  <c r="B31" i="20" s="1"/>
  <c r="G632" i="19"/>
  <c r="G832" i="19"/>
  <c r="G232" i="19"/>
  <c r="G1032" i="19"/>
  <c r="B91" i="57"/>
  <c r="AA91" i="57" s="1"/>
  <c r="AA37" i="57"/>
  <c r="F179" i="29"/>
  <c r="E178" i="19"/>
  <c r="E177" i="20"/>
  <c r="G378" i="19"/>
  <c r="B178" i="19"/>
  <c r="B177" i="20" s="1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B120" i="19"/>
  <c r="B119" i="20" s="1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B138" i="19"/>
  <c r="B137" i="20" s="1"/>
  <c r="G738" i="19"/>
  <c r="D138" i="19"/>
  <c r="E139" i="29"/>
  <c r="D75" i="19"/>
  <c r="E76" i="29"/>
  <c r="G950" i="19"/>
  <c r="G750" i="19"/>
  <c r="G1150" i="19"/>
  <c r="E149" i="20"/>
  <c r="G350" i="19"/>
  <c r="B150" i="19"/>
  <c r="B149" i="20" s="1"/>
  <c r="G550" i="19"/>
  <c r="F151" i="29"/>
  <c r="E150" i="19"/>
  <c r="E192" i="19"/>
  <c r="F193" i="29"/>
  <c r="G1192" i="19"/>
  <c r="E191" i="20"/>
  <c r="G392" i="19"/>
  <c r="B192" i="19"/>
  <c r="B191" i="20" s="1"/>
  <c r="G792" i="19"/>
  <c r="G992" i="19"/>
  <c r="G592" i="19"/>
  <c r="B166" i="19"/>
  <c r="B165" i="20" s="1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B140" i="19"/>
  <c r="B139" i="20" s="1"/>
  <c r="G740" i="19"/>
  <c r="D15" i="47"/>
  <c r="AC15" i="47" s="1"/>
  <c r="BB15" i="47" s="1"/>
  <c r="D15" i="55"/>
  <c r="E10" i="19"/>
  <c r="D15" i="57"/>
  <c r="F11" i="29"/>
  <c r="E80" i="20"/>
  <c r="G481" i="19"/>
  <c r="B81" i="19"/>
  <c r="B80" i="20" s="1"/>
  <c r="G681" i="19"/>
  <c r="G881" i="19"/>
  <c r="G281" i="19"/>
  <c r="G1081" i="19"/>
  <c r="F159" i="29"/>
  <c r="E158" i="19"/>
  <c r="G1030" i="19"/>
  <c r="E29" i="20"/>
  <c r="G430" i="19"/>
  <c r="B30" i="19"/>
  <c r="B29" i="20" s="1"/>
  <c r="G630" i="19"/>
  <c r="G830" i="19"/>
  <c r="G230" i="19"/>
  <c r="G895" i="19"/>
  <c r="G295" i="19"/>
  <c r="G1095" i="19"/>
  <c r="E94" i="20"/>
  <c r="G495" i="19"/>
  <c r="B95" i="19"/>
  <c r="B94" i="20" s="1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B151" i="19"/>
  <c r="B150" i="20" s="1"/>
  <c r="G751" i="19"/>
  <c r="G1151" i="19"/>
  <c r="G951" i="19"/>
  <c r="G551" i="19"/>
  <c r="G351" i="19"/>
  <c r="E150" i="20"/>
  <c r="E152" i="29"/>
  <c r="D151" i="19"/>
  <c r="E104" i="20"/>
  <c r="G505" i="19"/>
  <c r="B105" i="19"/>
  <c r="B104" i="20" s="1"/>
  <c r="G705" i="19"/>
  <c r="G905" i="19"/>
  <c r="G305" i="19"/>
  <c r="G1105" i="19"/>
  <c r="D70" i="19"/>
  <c r="E71" i="29"/>
  <c r="G944" i="19"/>
  <c r="G744" i="19"/>
  <c r="G1144" i="19"/>
  <c r="E143" i="20"/>
  <c r="G344" i="19"/>
  <c r="B144" i="19"/>
  <c r="B143" i="20" s="1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B34" i="19"/>
  <c r="B33" i="20" s="1"/>
  <c r="G434" i="19"/>
  <c r="G834" i="19"/>
  <c r="G234" i="19"/>
  <c r="G1034" i="19"/>
  <c r="G1099" i="19"/>
  <c r="E98" i="20"/>
  <c r="G499" i="19"/>
  <c r="B99" i="19"/>
  <c r="B98" i="20" s="1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B197" i="19"/>
  <c r="B196" i="20" s="1"/>
  <c r="G597" i="19"/>
  <c r="G997" i="19"/>
  <c r="G397" i="19"/>
  <c r="G1012" i="19"/>
  <c r="E11" i="20"/>
  <c r="G612" i="19"/>
  <c r="B12" i="19"/>
  <c r="B11" i="20" s="1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B175" i="19"/>
  <c r="B174" i="20" s="1"/>
  <c r="G775" i="19"/>
  <c r="G975" i="19"/>
  <c r="G375" i="19"/>
  <c r="G1175" i="19"/>
  <c r="E174" i="20"/>
  <c r="G575" i="19"/>
  <c r="E87" i="20"/>
  <c r="G688" i="19"/>
  <c r="B88" i="19"/>
  <c r="B87" i="20" s="1"/>
  <c r="G288" i="19"/>
  <c r="G888" i="19"/>
  <c r="G488" i="19"/>
  <c r="G1088" i="19"/>
  <c r="E157" i="19"/>
  <c r="F158" i="29"/>
  <c r="G1157" i="19"/>
  <c r="E156" i="20"/>
  <c r="G557" i="19"/>
  <c r="B157" i="19"/>
  <c r="B156" i="20" s="1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B182" i="19"/>
  <c r="B181" i="20" s="1"/>
  <c r="G582" i="19"/>
  <c r="G982" i="19"/>
  <c r="G782" i="19"/>
  <c r="G1182" i="19"/>
  <c r="E135" i="19"/>
  <c r="F136" i="29"/>
  <c r="D112" i="19"/>
  <c r="E113" i="29"/>
  <c r="B112" i="19"/>
  <c r="B111" i="20" s="1"/>
  <c r="G312" i="19"/>
  <c r="G912" i="19"/>
  <c r="G512" i="19"/>
  <c r="G1112" i="19"/>
  <c r="E111" i="20"/>
  <c r="G712" i="19"/>
  <c r="E180" i="20"/>
  <c r="G781" i="19"/>
  <c r="B181" i="19"/>
  <c r="B180" i="20" s="1"/>
  <c r="G581" i="19"/>
  <c r="G981" i="19"/>
  <c r="G381" i="19"/>
  <c r="G1181" i="19"/>
  <c r="E53" i="19"/>
  <c r="F54" i="29"/>
  <c r="B53" i="19"/>
  <c r="B52" i="20" s="1"/>
  <c r="G653" i="19"/>
  <c r="G853" i="19"/>
  <c r="G253" i="19"/>
  <c r="G1053" i="19"/>
  <c r="E52" i="20"/>
  <c r="G453" i="19"/>
  <c r="B130" i="19"/>
  <c r="B129" i="20" s="1"/>
  <c r="G530" i="19"/>
  <c r="G930" i="19"/>
  <c r="G730" i="19"/>
  <c r="G1130" i="19"/>
  <c r="E129" i="20"/>
  <c r="G330" i="19"/>
  <c r="E196" i="29"/>
  <c r="D195" i="19"/>
  <c r="E194" i="20"/>
  <c r="G595" i="19"/>
  <c r="B195" i="19"/>
  <c r="B194" i="20" s="1"/>
  <c r="G795" i="19"/>
  <c r="G995" i="19"/>
  <c r="G395" i="19"/>
  <c r="G1195" i="19"/>
  <c r="G1067" i="19"/>
  <c r="E66" i="20"/>
  <c r="G467" i="19"/>
  <c r="B67" i="19"/>
  <c r="B66" i="20" s="1"/>
  <c r="G667" i="19"/>
  <c r="G867" i="19"/>
  <c r="G267" i="19"/>
  <c r="E55" i="19"/>
  <c r="F56" i="29"/>
  <c r="G857" i="19"/>
  <c r="G257" i="19"/>
  <c r="G1057" i="19"/>
  <c r="E56" i="20"/>
  <c r="G457" i="19"/>
  <c r="B57" i="19"/>
  <c r="B56" i="20" s="1"/>
  <c r="G657" i="19"/>
  <c r="E200" i="19"/>
  <c r="F201" i="29"/>
  <c r="G1000" i="19"/>
  <c r="G600" i="19"/>
  <c r="G1200" i="19"/>
  <c r="E199" i="20"/>
  <c r="G400" i="19"/>
  <c r="B200" i="19"/>
  <c r="B199" i="20" s="1"/>
  <c r="G800" i="19"/>
  <c r="G872" i="19"/>
  <c r="G472" i="19"/>
  <c r="G1072" i="19"/>
  <c r="E71" i="20"/>
  <c r="G672" i="19"/>
  <c r="B72" i="19"/>
  <c r="B71" i="20" s="1"/>
  <c r="G272" i="19"/>
  <c r="F142" i="29"/>
  <c r="E141" i="19"/>
  <c r="G1141" i="19"/>
  <c r="E140" i="20"/>
  <c r="G741" i="19"/>
  <c r="B141" i="19"/>
  <c r="B140" i="20" s="1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B96" i="19"/>
  <c r="B95" i="20" s="1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B132" i="19"/>
  <c r="B131" i="20" s="1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B153" i="19"/>
  <c r="B152" i="20" s="1"/>
  <c r="G753" i="19"/>
  <c r="G953" i="19"/>
  <c r="G353" i="19"/>
  <c r="E14" i="20"/>
  <c r="G615" i="19"/>
  <c r="B15" i="19"/>
  <c r="B14" i="20" s="1"/>
  <c r="G215" i="19"/>
  <c r="G815" i="19"/>
  <c r="G415" i="19"/>
  <c r="G1015" i="19"/>
  <c r="G894" i="19"/>
  <c r="G494" i="19"/>
  <c r="G1094" i="19"/>
  <c r="E93" i="20"/>
  <c r="G694" i="19"/>
  <c r="B94" i="19"/>
  <c r="B93" i="20" s="1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B143" i="19"/>
  <c r="B142" i="20" s="1"/>
  <c r="G743" i="19"/>
  <c r="D143" i="19"/>
  <c r="E144" i="29"/>
  <c r="G807" i="19"/>
  <c r="G407" i="19"/>
  <c r="G1007" i="19"/>
  <c r="E6" i="20"/>
  <c r="G607" i="19"/>
  <c r="B7" i="19"/>
  <c r="B6" i="20" s="1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B54" i="19"/>
  <c r="B53" i="20" s="1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B190" i="19"/>
  <c r="B189" i="20" s="1"/>
  <c r="G590" i="19"/>
  <c r="F191" i="29"/>
  <c r="E190" i="19"/>
  <c r="G1127" i="19"/>
  <c r="E126" i="20"/>
  <c r="G527" i="19"/>
  <c r="B127" i="19"/>
  <c r="B126" i="20" s="1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B40" i="19"/>
  <c r="B39" i="20" s="1"/>
  <c r="G240" i="19"/>
  <c r="G840" i="19"/>
  <c r="G440" i="19"/>
  <c r="G1040" i="19"/>
  <c r="B109" i="19"/>
  <c r="B108" i="20" s="1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B186" i="19"/>
  <c r="B185" i="20" s="1"/>
  <c r="G586" i="19"/>
  <c r="B58" i="19"/>
  <c r="B57" i="20" s="1"/>
  <c r="G258" i="19"/>
  <c r="G858" i="19"/>
  <c r="G458" i="19"/>
  <c r="G1058" i="19"/>
  <c r="E57" i="20"/>
  <c r="G658" i="19"/>
  <c r="D123" i="19"/>
  <c r="E124" i="29"/>
  <c r="G1123" i="19"/>
  <c r="E122" i="20"/>
  <c r="G723" i="19"/>
  <c r="B123" i="19"/>
  <c r="B122" i="20" s="1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B183" i="19"/>
  <c r="B182" i="20" s="1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B147" i="19"/>
  <c r="B146" i="20" s="1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B36" i="19"/>
  <c r="B35" i="20" s="1"/>
  <c r="G236" i="19"/>
  <c r="G836" i="19"/>
  <c r="G436" i="19"/>
  <c r="D119" i="19"/>
  <c r="E120" i="29"/>
  <c r="G998" i="19"/>
  <c r="G798" i="19"/>
  <c r="G1198" i="19"/>
  <c r="E197" i="20"/>
  <c r="G398" i="19"/>
  <c r="B198" i="19"/>
  <c r="B197" i="20" s="1"/>
  <c r="G598" i="19"/>
  <c r="E198" i="19"/>
  <c r="F199" i="29"/>
  <c r="D176" i="19"/>
  <c r="E177" i="29"/>
  <c r="E117" i="19"/>
  <c r="F118" i="29"/>
  <c r="G917" i="19"/>
  <c r="G317" i="19"/>
  <c r="E116" i="20"/>
  <c r="G517" i="19"/>
  <c r="B117" i="19"/>
  <c r="B116" i="20" s="1"/>
  <c r="G1117" i="19"/>
  <c r="G717" i="19"/>
  <c r="E66" i="19"/>
  <c r="F67" i="29"/>
  <c r="G1066" i="19"/>
  <c r="E65" i="20"/>
  <c r="G666" i="19"/>
  <c r="B66" i="19"/>
  <c r="B65" i="20" s="1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B116" i="19"/>
  <c r="B115" i="20" s="1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B154" i="19"/>
  <c r="B153" i="20" s="1"/>
  <c r="G754" i="19"/>
  <c r="E92" i="29"/>
  <c r="D91" i="19"/>
  <c r="E133" i="20"/>
  <c r="G734" i="19"/>
  <c r="B134" i="19"/>
  <c r="B133" i="20" s="1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B50" i="19"/>
  <c r="B49" i="20" s="1"/>
  <c r="G250" i="19"/>
  <c r="G850" i="19"/>
  <c r="G450" i="19"/>
  <c r="E114" i="20"/>
  <c r="G515" i="19"/>
  <c r="B115" i="19"/>
  <c r="B114" i="20" s="1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B189" i="19"/>
  <c r="B188" i="20" s="1"/>
  <c r="G589" i="19"/>
  <c r="E60" i="20"/>
  <c r="G461" i="19"/>
  <c r="B61" i="19"/>
  <c r="B60" i="20" s="1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B137" i="19"/>
  <c r="B136" i="20" s="1"/>
  <c r="G337" i="19"/>
  <c r="G937" i="19"/>
  <c r="G737" i="19"/>
  <c r="AA30" i="57"/>
  <c r="B84" i="57"/>
  <c r="AA84" i="57" s="1"/>
  <c r="AA30" i="55"/>
  <c r="B84" i="55"/>
  <c r="AA84" i="55" s="1"/>
  <c r="D150" i="19"/>
  <c r="E151" i="29"/>
  <c r="B73" i="19"/>
  <c r="B72" i="20" s="1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B133" i="19"/>
  <c r="B132" i="20" s="1"/>
  <c r="G733" i="19"/>
  <c r="F87" i="29"/>
  <c r="E86" i="19"/>
  <c r="B86" i="19"/>
  <c r="B85" i="20" s="1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B10" i="19"/>
  <c r="B9" i="20" s="1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B148" i="19"/>
  <c r="B147" i="20" s="1"/>
  <c r="G748" i="19"/>
  <c r="G948" i="19"/>
  <c r="G548" i="19"/>
  <c r="G1148" i="19"/>
  <c r="G1038" i="19"/>
  <c r="B38" i="19"/>
  <c r="B37" i="20" s="1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B79" i="19"/>
  <c r="B78" i="20" s="1"/>
  <c r="G679" i="19"/>
  <c r="G879" i="19"/>
  <c r="G279" i="19"/>
  <c r="E70" i="19"/>
  <c r="F71" i="29"/>
  <c r="B14" i="19"/>
  <c r="B13" i="20" s="1"/>
  <c r="G414" i="19"/>
  <c r="G814" i="19"/>
  <c r="G214" i="19"/>
  <c r="G1014" i="19"/>
  <c r="E13" i="20"/>
  <c r="G614" i="19"/>
  <c r="G885" i="19"/>
  <c r="G285" i="19"/>
  <c r="G1085" i="19"/>
  <c r="E84" i="20"/>
  <c r="G485" i="19"/>
  <c r="B85" i="19"/>
  <c r="B84" i="20" s="1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B126" i="19"/>
  <c r="B125" i="20" s="1"/>
  <c r="G726" i="19"/>
  <c r="D63" i="19"/>
  <c r="E64" i="29"/>
  <c r="G1063" i="19"/>
  <c r="E62" i="20"/>
  <c r="G463" i="19"/>
  <c r="B63" i="19"/>
  <c r="B62" i="20" s="1"/>
  <c r="G663" i="19"/>
  <c r="G863" i="19"/>
  <c r="G263" i="19"/>
  <c r="D185" i="19"/>
  <c r="E186" i="29"/>
  <c r="E105" i="29"/>
  <c r="D104" i="19"/>
  <c r="E103" i="20"/>
  <c r="G704" i="19"/>
  <c r="B104" i="19"/>
  <c r="B103" i="20" s="1"/>
  <c r="G304" i="19"/>
  <c r="G904" i="19"/>
  <c r="G504" i="19"/>
  <c r="G1104" i="19"/>
  <c r="G1173" i="19"/>
  <c r="E172" i="20"/>
  <c r="G773" i="19"/>
  <c r="B173" i="19"/>
  <c r="B172" i="20" s="1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B122" i="19"/>
  <c r="B121" i="20" s="1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B128" i="19"/>
  <c r="B127" i="20" s="1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B171" i="19"/>
  <c r="B170" i="20" s="1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B155" i="19"/>
  <c r="B154" i="20" s="1"/>
  <c r="G555" i="19"/>
  <c r="G955" i="19"/>
  <c r="G355" i="19"/>
  <c r="AA32" i="55"/>
  <c r="B86" i="55"/>
  <c r="AA86" i="55" s="1"/>
  <c r="G979" i="19"/>
  <c r="G379" i="19"/>
  <c r="G1179" i="19"/>
  <c r="E178" i="20"/>
  <c r="G579" i="19"/>
  <c r="B179" i="19"/>
  <c r="B178" i="20" s="1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B196" i="19"/>
  <c r="B195" i="20" s="1"/>
  <c r="G796" i="19"/>
  <c r="G996" i="19"/>
  <c r="G596" i="19"/>
  <c r="G1196" i="19"/>
  <c r="E84" i="19"/>
  <c r="F85" i="29"/>
  <c r="E167" i="19"/>
  <c r="F168" i="29"/>
  <c r="G1167" i="19"/>
  <c r="E166" i="20"/>
  <c r="G567" i="19"/>
  <c r="B167" i="19"/>
  <c r="B166" i="20" s="1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B23" i="19"/>
  <c r="B22" i="20" s="1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B68" i="19"/>
  <c r="B67" i="20" s="1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B159" i="19"/>
  <c r="B158" i="20" s="1"/>
  <c r="G959" i="19"/>
  <c r="G359" i="19"/>
  <c r="B201" i="19"/>
  <c r="B200" i="20" s="1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B78" i="19"/>
  <c r="B77" i="20" s="1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B80" i="19"/>
  <c r="B79" i="20" s="1"/>
  <c r="G280" i="19"/>
  <c r="G1149" i="19"/>
  <c r="E148" i="20"/>
  <c r="G749" i="19"/>
  <c r="B149" i="19"/>
  <c r="B148" i="20" s="1"/>
  <c r="G549" i="19"/>
  <c r="G949" i="19"/>
  <c r="G349" i="19"/>
  <c r="AA26" i="57"/>
  <c r="B80" i="57"/>
  <c r="AA80" i="57" s="1"/>
  <c r="AA26" i="55"/>
  <c r="B80" i="55"/>
  <c r="AA80" i="55" s="1"/>
  <c r="E34" i="20"/>
  <c r="G235" i="19"/>
  <c r="B35" i="19"/>
  <c r="B34" i="20" s="1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B113" i="19"/>
  <c r="B112" i="20" s="1"/>
  <c r="G713" i="19"/>
  <c r="G913" i="19"/>
  <c r="G313" i="19"/>
  <c r="E191" i="29"/>
  <c r="D190" i="19"/>
  <c r="F63" i="29"/>
  <c r="E62" i="19"/>
  <c r="B62" i="19"/>
  <c r="B61" i="20" s="1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B82" i="19"/>
  <c r="B81" i="20" s="1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B156" i="19"/>
  <c r="B155" i="20" s="1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B180" i="19"/>
  <c r="B179" i="20" s="1"/>
  <c r="G780" i="19"/>
  <c r="G980" i="19"/>
  <c r="G580" i="19"/>
  <c r="G1152" i="19"/>
  <c r="E151" i="20"/>
  <c r="G752" i="19"/>
  <c r="B152" i="19"/>
  <c r="B151" i="20" s="1"/>
  <c r="G352" i="19"/>
  <c r="G952" i="19"/>
  <c r="G552" i="19"/>
  <c r="B83" i="57"/>
  <c r="AA83" i="57" s="1"/>
  <c r="AA29" i="57"/>
  <c r="E171" i="29"/>
  <c r="D170" i="19"/>
  <c r="AA47" i="55"/>
  <c r="B101" i="55"/>
  <c r="AA101" i="55" s="1"/>
  <c r="B42" i="19"/>
  <c r="B41" i="20" s="1"/>
  <c r="G242" i="19"/>
  <c r="G842" i="19"/>
  <c r="G442" i="19"/>
  <c r="G1042" i="19"/>
  <c r="E41" i="20"/>
  <c r="G642" i="19"/>
  <c r="G907" i="19"/>
  <c r="G307" i="19"/>
  <c r="G1107" i="19"/>
  <c r="E106" i="20"/>
  <c r="G507" i="19"/>
  <c r="B107" i="19"/>
  <c r="B106" i="20" s="1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B48" i="19"/>
  <c r="B47" i="20" s="1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B18" i="19"/>
  <c r="B17" i="20" s="1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B169" i="19"/>
  <c r="B168" i="20" s="1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B101" i="19"/>
  <c r="B100" i="20" s="1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B52" i="19"/>
  <c r="B51" i="20" s="1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B4" i="19"/>
  <c r="B3" i="20" s="1"/>
  <c r="G404" i="19"/>
  <c r="G804" i="19"/>
  <c r="G604" i="19"/>
  <c r="G1004" i="19"/>
  <c r="E3" i="20"/>
  <c r="G204" i="19"/>
  <c r="B25" i="19"/>
  <c r="B24" i="20" s="1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B102" i="19"/>
  <c r="B101" i="20" s="1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B158" i="19"/>
  <c r="B157" i="20" s="1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B39" i="19"/>
  <c r="B38" i="20" s="1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B8" i="19"/>
  <c r="B7" i="20" s="1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B162" i="19"/>
  <c r="B161" i="20" s="1"/>
  <c r="G362" i="19"/>
  <c r="D99" i="19"/>
  <c r="E100" i="29"/>
  <c r="E99" i="19"/>
  <c r="F100" i="29"/>
  <c r="E176" i="20"/>
  <c r="G777" i="19"/>
  <c r="B177" i="19"/>
  <c r="B176" i="20" s="1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B191" i="19"/>
  <c r="B190" i="20" s="1"/>
  <c r="G791" i="19"/>
  <c r="D173" i="19"/>
  <c r="E174" i="29"/>
  <c r="B45" i="19"/>
  <c r="B44" i="20" s="1"/>
  <c r="G645" i="19"/>
  <c r="G845" i="19"/>
  <c r="G245" i="19"/>
  <c r="G1045" i="19"/>
  <c r="E44" i="20"/>
  <c r="G445" i="19"/>
  <c r="D122" i="19"/>
  <c r="E123" i="29"/>
  <c r="E58" i="20"/>
  <c r="G459" i="19"/>
  <c r="B59" i="19"/>
  <c r="B58" i="20" s="1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B83" i="19"/>
  <c r="B82" i="20" s="1"/>
  <c r="G683" i="19"/>
  <c r="E92" i="19"/>
  <c r="F93" i="29"/>
  <c r="B92" i="19"/>
  <c r="B91" i="20" s="1"/>
  <c r="G292" i="19"/>
  <c r="G892" i="19"/>
  <c r="G492" i="19"/>
  <c r="G1092" i="19"/>
  <c r="E91" i="20"/>
  <c r="G692" i="19"/>
  <c r="G961" i="19"/>
  <c r="G361" i="19"/>
  <c r="G1161" i="19"/>
  <c r="E160" i="20"/>
  <c r="G561" i="19"/>
  <c r="B161" i="19"/>
  <c r="B160" i="20" s="1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B47" i="19"/>
  <c r="B46" i="20" s="1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B106" i="19"/>
  <c r="B105" i="20" s="1"/>
  <c r="G306" i="19"/>
  <c r="G906" i="19"/>
  <c r="G506" i="19"/>
  <c r="G1106" i="19"/>
  <c r="E105" i="20"/>
  <c r="G706" i="19"/>
  <c r="F172" i="29"/>
  <c r="E171" i="19"/>
  <c r="B43" i="19"/>
  <c r="B42" i="20" s="1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B135" i="19"/>
  <c r="B134" i="20" s="1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B55" i="19"/>
  <c r="B54" i="20" s="1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B90" i="19"/>
  <c r="B89" i="20" s="1"/>
  <c r="G290" i="19"/>
  <c r="G890" i="19"/>
  <c r="G490" i="19"/>
  <c r="G1090" i="19"/>
  <c r="E89" i="20"/>
  <c r="G690" i="19"/>
  <c r="E155" i="19"/>
  <c r="F156" i="29"/>
  <c r="B27" i="19"/>
  <c r="B26" i="20" s="1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B118" i="19"/>
  <c r="B117" i="20" s="1"/>
  <c r="G318" i="19"/>
  <c r="G918" i="19"/>
  <c r="G518" i="19"/>
  <c r="G1118" i="19"/>
  <c r="E117" i="20"/>
  <c r="G718" i="19"/>
  <c r="E71" i="19"/>
  <c r="F72" i="29"/>
  <c r="G1071" i="19"/>
  <c r="E70" i="20"/>
  <c r="G471" i="19"/>
  <c r="B71" i="19"/>
  <c r="B70" i="20" s="1"/>
  <c r="G671" i="19"/>
  <c r="G871" i="19"/>
  <c r="G271" i="19"/>
  <c r="E96" i="19"/>
  <c r="F97" i="29"/>
  <c r="G1165" i="19"/>
  <c r="E164" i="20"/>
  <c r="G765" i="19"/>
  <c r="B165" i="19"/>
  <c r="B164" i="20" s="1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B51" i="19"/>
  <c r="B50" i="20" s="1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B56" i="19"/>
  <c r="B55" i="20" s="1"/>
  <c r="G256" i="19"/>
  <c r="G856" i="19"/>
  <c r="G456" i="19"/>
  <c r="G1056" i="19"/>
  <c r="F57" i="29"/>
  <c r="E56" i="19"/>
  <c r="G1002" i="19"/>
  <c r="G802" i="19"/>
  <c r="G1202" i="19"/>
  <c r="E201" i="20"/>
  <c r="G402" i="19"/>
  <c r="B202" i="19"/>
  <c r="B201" i="20" s="1"/>
  <c r="G602" i="19"/>
  <c r="D202" i="19"/>
  <c r="E203" i="29"/>
  <c r="G1139" i="19"/>
  <c r="E138" i="20"/>
  <c r="G739" i="19"/>
  <c r="B139" i="19"/>
  <c r="B138" i="20" s="1"/>
  <c r="G539" i="19"/>
  <c r="G939" i="19"/>
  <c r="G339" i="19"/>
  <c r="B68" i="55"/>
  <c r="AA68" i="55" s="1"/>
  <c r="AA14" i="55"/>
  <c r="D132" i="19"/>
  <c r="E133" i="29"/>
  <c r="E19" i="20"/>
  <c r="G620" i="19"/>
  <c r="B20" i="19"/>
  <c r="B19" i="20" s="1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B114" i="19"/>
  <c r="B113" i="20" s="1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4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N5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H123" i="55"/>
  <c r="S123" i="58"/>
  <c r="T123" i="56"/>
  <c r="AW123" i="55"/>
  <c r="BH123" i="57"/>
  <c r="H123" i="56"/>
  <c r="BP123" i="55"/>
  <c r="BL123" i="55"/>
  <c r="M123" i="58"/>
  <c r="BG123" i="55"/>
  <c r="S123" i="56"/>
  <c r="E123" i="58"/>
  <c r="R123" i="55"/>
  <c r="BR123" i="55"/>
  <c r="M123" i="56"/>
  <c r="BT123" i="57"/>
  <c r="F123" i="58"/>
  <c r="M123" i="55"/>
  <c r="BU123" i="57"/>
  <c r="G123" i="58"/>
  <c r="J123" i="57"/>
  <c r="J123" i="55"/>
  <c r="R123" i="57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H123" i="57"/>
  <c r="L123" i="58"/>
  <c r="BD123" i="57"/>
  <c r="Q123" i="56"/>
  <c r="BI123" i="55"/>
  <c r="BF123" i="57"/>
  <c r="T123" i="58"/>
  <c r="R123" i="58"/>
  <c r="I123" i="56"/>
  <c r="BL123" i="57"/>
  <c r="U123" i="56"/>
  <c r="C125" i="58"/>
  <c r="C58" i="58" s="1"/>
  <c r="C6" i="58" s="1"/>
  <c r="BO123" i="57"/>
  <c r="BK123" i="55"/>
  <c r="L123" i="56"/>
  <c r="U123" i="58"/>
  <c r="S123" i="57"/>
  <c r="BO123" i="55"/>
  <c r="K123" i="56"/>
  <c r="F123" i="56"/>
  <c r="X123" i="58"/>
  <c r="O123" i="58"/>
  <c r="BV123" i="55"/>
  <c r="BF123" i="55"/>
  <c r="P123" i="57"/>
  <c r="G123" i="56"/>
  <c r="BV123" i="57"/>
  <c r="BN123" i="55"/>
  <c r="E123" i="56"/>
  <c r="BS123" i="57"/>
  <c r="K123" i="58"/>
  <c r="W123" i="56"/>
  <c r="O123" i="56"/>
  <c r="M123" i="57"/>
  <c r="K123" i="55"/>
  <c r="I123" i="55"/>
  <c r="G123" i="55"/>
  <c r="BM123" i="57"/>
  <c r="P123" i="58"/>
  <c r="AW123" i="57"/>
  <c r="BU123" i="55"/>
  <c r="BM123" i="55"/>
  <c r="V123" i="57"/>
  <c r="BE123" i="57"/>
  <c r="BK123" i="57"/>
  <c r="P123" i="55"/>
  <c r="BH123" i="55"/>
  <c r="X123" i="56"/>
  <c r="U123" i="55"/>
  <c r="BP123" i="57"/>
  <c r="I123" i="58"/>
  <c r="BJ123" i="55"/>
  <c r="AJ9" i="40" l="1"/>
  <c r="AN9" i="40" s="1"/>
  <c r="AN8" i="40"/>
  <c r="AP202" i="20"/>
  <c r="AL202" i="20" s="1"/>
  <c r="AN202" i="20"/>
  <c r="AN243" i="20"/>
  <c r="AP243" i="20"/>
  <c r="AL243" i="20"/>
  <c r="AM243" i="20" s="1"/>
  <c r="AP289" i="20"/>
  <c r="AL289" i="20"/>
  <c r="AM289" i="20" s="1"/>
  <c r="AN289" i="20"/>
  <c r="AL286" i="20"/>
  <c r="AM286" i="20" s="1"/>
  <c r="AN286" i="20"/>
  <c r="AP286" i="20"/>
  <c r="AL290" i="20"/>
  <c r="AM290" i="20" s="1"/>
  <c r="AN290" i="20"/>
  <c r="AP290" i="20"/>
  <c r="AL307" i="20"/>
  <c r="AM307" i="20" s="1"/>
  <c r="AP307" i="20"/>
  <c r="AN307" i="20"/>
  <c r="AN237" i="20"/>
  <c r="AP237" i="20"/>
  <c r="AL237" i="20"/>
  <c r="AM237" i="20" s="1"/>
  <c r="AN321" i="20"/>
  <c r="AP321" i="20"/>
  <c r="AL321" i="20"/>
  <c r="AM321" i="20" s="1"/>
  <c r="AN240" i="20"/>
  <c r="AP240" i="20"/>
  <c r="AL240" i="20"/>
  <c r="AM240" i="20" s="1"/>
  <c r="P165" i="35"/>
  <c r="J165" i="35"/>
  <c r="S165" i="35"/>
  <c r="AA165" i="35" s="1"/>
  <c r="L165" i="35"/>
  <c r="R165" i="35"/>
  <c r="N165" i="35"/>
  <c r="P64" i="35"/>
  <c r="J64" i="35"/>
  <c r="S64" i="35"/>
  <c r="AA64" i="35" s="1"/>
  <c r="R64" i="35"/>
  <c r="N64" i="35"/>
  <c r="L64" i="35"/>
  <c r="P144" i="35"/>
  <c r="J144" i="35"/>
  <c r="S144" i="35"/>
  <c r="AA144" i="35" s="1"/>
  <c r="R144" i="35"/>
  <c r="N144" i="35"/>
  <c r="L144" i="35"/>
  <c r="P187" i="35"/>
  <c r="N187" i="35"/>
  <c r="S187" i="35"/>
  <c r="AA187" i="35" s="1"/>
  <c r="L187" i="35"/>
  <c r="J187" i="35"/>
  <c r="R187" i="35"/>
  <c r="P123" i="35"/>
  <c r="N123" i="35"/>
  <c r="S123" i="35"/>
  <c r="AA123" i="35" s="1"/>
  <c r="L123" i="35"/>
  <c r="J123" i="35"/>
  <c r="R123" i="35"/>
  <c r="P166" i="35"/>
  <c r="J166" i="35"/>
  <c r="S166" i="35"/>
  <c r="AA166" i="35" s="1"/>
  <c r="R166" i="35"/>
  <c r="N166" i="35"/>
  <c r="L166" i="35"/>
  <c r="P109" i="35"/>
  <c r="J109" i="35"/>
  <c r="S109" i="35"/>
  <c r="AA109" i="35" s="1"/>
  <c r="L109" i="35"/>
  <c r="R109" i="35"/>
  <c r="N109" i="35"/>
  <c r="P45" i="35"/>
  <c r="L45" i="35"/>
  <c r="R45" i="35"/>
  <c r="J45" i="35"/>
  <c r="S45" i="35"/>
  <c r="AA45" i="35" s="1"/>
  <c r="N45" i="35"/>
  <c r="P28" i="35"/>
  <c r="L28" i="35"/>
  <c r="R28" i="35"/>
  <c r="J28" i="35"/>
  <c r="S28" i="35"/>
  <c r="AA28" i="35" s="1"/>
  <c r="N28" i="35"/>
  <c r="P75" i="35"/>
  <c r="N75" i="35"/>
  <c r="S75" i="35"/>
  <c r="AA75" i="35" s="1"/>
  <c r="L75" i="35"/>
  <c r="J75" i="35"/>
  <c r="R75" i="35"/>
  <c r="P11" i="35"/>
  <c r="J11" i="35"/>
  <c r="R11" i="35"/>
  <c r="L11" i="35"/>
  <c r="S11" i="35"/>
  <c r="AA11" i="35" s="1"/>
  <c r="N11" i="35"/>
  <c r="P58" i="35"/>
  <c r="J58" i="35"/>
  <c r="R58" i="35"/>
  <c r="N58" i="35"/>
  <c r="S58" i="35"/>
  <c r="AA58" i="35" s="1"/>
  <c r="L58" i="35"/>
  <c r="S104" i="35"/>
  <c r="AA104" i="35" s="1"/>
  <c r="R104" i="35"/>
  <c r="N104" i="35"/>
  <c r="L104" i="35"/>
  <c r="P104" i="35"/>
  <c r="J104" i="35"/>
  <c r="S145" i="35"/>
  <c r="AA145" i="35" s="1"/>
  <c r="L145" i="35"/>
  <c r="R145" i="35"/>
  <c r="N145" i="35"/>
  <c r="P145" i="35"/>
  <c r="J145" i="35"/>
  <c r="S188" i="35"/>
  <c r="AA188" i="35" s="1"/>
  <c r="R188" i="35"/>
  <c r="N188" i="35"/>
  <c r="L188" i="35"/>
  <c r="P188" i="35"/>
  <c r="J188" i="35"/>
  <c r="S124" i="35"/>
  <c r="AA124" i="35" s="1"/>
  <c r="R124" i="35"/>
  <c r="N124" i="35"/>
  <c r="L124" i="35"/>
  <c r="P124" i="35"/>
  <c r="J124" i="35"/>
  <c r="S167" i="35"/>
  <c r="AA167" i="35" s="1"/>
  <c r="L167" i="35"/>
  <c r="J167" i="35"/>
  <c r="R167" i="35"/>
  <c r="P167" i="35"/>
  <c r="N167" i="35"/>
  <c r="S80" i="35"/>
  <c r="AA80" i="35" s="1"/>
  <c r="R80" i="35"/>
  <c r="N80" i="35"/>
  <c r="L80" i="35"/>
  <c r="P80" i="35"/>
  <c r="J80" i="35"/>
  <c r="S146" i="35"/>
  <c r="AA146" i="35" s="1"/>
  <c r="R146" i="35"/>
  <c r="N146" i="35"/>
  <c r="L146" i="35"/>
  <c r="P146" i="35"/>
  <c r="J146" i="35"/>
  <c r="S89" i="35"/>
  <c r="AA89" i="35" s="1"/>
  <c r="L89" i="35"/>
  <c r="R89" i="35"/>
  <c r="N89" i="35"/>
  <c r="P89" i="35"/>
  <c r="J89" i="35"/>
  <c r="R25" i="35"/>
  <c r="S25" i="35"/>
  <c r="AA25" i="35" s="1"/>
  <c r="N25" i="35"/>
  <c r="P25" i="35"/>
  <c r="L25" i="35"/>
  <c r="J25" i="35"/>
  <c r="R8" i="35"/>
  <c r="S8" i="35"/>
  <c r="AA8" i="35" s="1"/>
  <c r="N8" i="35"/>
  <c r="P8" i="35"/>
  <c r="L8" i="35"/>
  <c r="J8" i="35"/>
  <c r="L55" i="35"/>
  <c r="S55" i="35"/>
  <c r="AA55" i="35" s="1"/>
  <c r="J55" i="35"/>
  <c r="P55" i="35"/>
  <c r="N55" i="35"/>
  <c r="R55" i="35"/>
  <c r="N102" i="35"/>
  <c r="L102" i="35"/>
  <c r="P102" i="35"/>
  <c r="J102" i="35"/>
  <c r="S102" i="35"/>
  <c r="AA102" i="35" s="1"/>
  <c r="R102" i="35"/>
  <c r="S38" i="35"/>
  <c r="AA38" i="35" s="1"/>
  <c r="L38" i="35"/>
  <c r="P38" i="35"/>
  <c r="J38" i="35"/>
  <c r="R38" i="35"/>
  <c r="N38" i="35"/>
  <c r="N189" i="35"/>
  <c r="P189" i="35"/>
  <c r="J189" i="35"/>
  <c r="S189" i="35"/>
  <c r="AA189" i="35" s="1"/>
  <c r="L189" i="35"/>
  <c r="R189" i="35"/>
  <c r="N125" i="35"/>
  <c r="P125" i="35"/>
  <c r="J125" i="35"/>
  <c r="S125" i="35"/>
  <c r="AA125" i="35" s="1"/>
  <c r="L125" i="35"/>
  <c r="R125" i="35"/>
  <c r="L168" i="35"/>
  <c r="P168" i="35"/>
  <c r="J168" i="35"/>
  <c r="S168" i="35"/>
  <c r="AA168" i="35" s="1"/>
  <c r="R168" i="35"/>
  <c r="N168" i="35"/>
  <c r="L88" i="35"/>
  <c r="P88" i="35"/>
  <c r="J88" i="35"/>
  <c r="S88" i="35"/>
  <c r="AA88" i="35" s="1"/>
  <c r="R88" i="35"/>
  <c r="N88" i="35"/>
  <c r="R147" i="35"/>
  <c r="P147" i="35"/>
  <c r="N147" i="35"/>
  <c r="S147" i="35"/>
  <c r="AA147" i="35" s="1"/>
  <c r="L147" i="35"/>
  <c r="J147" i="35"/>
  <c r="L190" i="35"/>
  <c r="P190" i="35"/>
  <c r="J190" i="35"/>
  <c r="S190" i="35"/>
  <c r="AA190" i="35" s="1"/>
  <c r="R190" i="35"/>
  <c r="N190" i="35"/>
  <c r="L126" i="35"/>
  <c r="P126" i="35"/>
  <c r="J126" i="35"/>
  <c r="S126" i="35"/>
  <c r="AA126" i="35" s="1"/>
  <c r="R126" i="35"/>
  <c r="N126" i="35"/>
  <c r="N69" i="35"/>
  <c r="P69" i="35"/>
  <c r="J69" i="35"/>
  <c r="S69" i="35"/>
  <c r="AA69" i="35" s="1"/>
  <c r="L69" i="35"/>
  <c r="R69" i="35"/>
  <c r="N5" i="35"/>
  <c r="P5" i="35"/>
  <c r="L5" i="35"/>
  <c r="R5" i="35"/>
  <c r="J5" i="35"/>
  <c r="S5" i="35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N153" i="35"/>
  <c r="P153" i="35"/>
  <c r="J153" i="35"/>
  <c r="S153" i="35"/>
  <c r="AA153" i="35" s="1"/>
  <c r="L153" i="35"/>
  <c r="R153" i="35"/>
  <c r="L196" i="35"/>
  <c r="P196" i="35"/>
  <c r="J196" i="35"/>
  <c r="S196" i="35"/>
  <c r="AA196" i="35" s="1"/>
  <c r="R196" i="35"/>
  <c r="N196" i="35"/>
  <c r="L132" i="35"/>
  <c r="P132" i="35"/>
  <c r="J132" i="35"/>
  <c r="S132" i="35"/>
  <c r="AA132" i="35" s="1"/>
  <c r="R132" i="35"/>
  <c r="N132" i="35"/>
  <c r="R175" i="35"/>
  <c r="P175" i="35"/>
  <c r="N175" i="35"/>
  <c r="S175" i="35"/>
  <c r="AA175" i="35" s="1"/>
  <c r="L175" i="35"/>
  <c r="J175" i="35"/>
  <c r="L68" i="35"/>
  <c r="P68" i="35"/>
  <c r="J68" i="35"/>
  <c r="S68" i="35"/>
  <c r="AA68" i="35" s="1"/>
  <c r="R68" i="35"/>
  <c r="N68" i="35"/>
  <c r="L154" i="35"/>
  <c r="P154" i="35"/>
  <c r="J154" i="35"/>
  <c r="S154" i="35"/>
  <c r="AA154" i="35" s="1"/>
  <c r="R154" i="35"/>
  <c r="N154" i="35"/>
  <c r="N97" i="35"/>
  <c r="P97" i="35"/>
  <c r="J97" i="35"/>
  <c r="S97" i="35"/>
  <c r="AA97" i="35" s="1"/>
  <c r="L97" i="35"/>
  <c r="R97" i="35"/>
  <c r="N33" i="35"/>
  <c r="P33" i="35"/>
  <c r="L33" i="35"/>
  <c r="R33" i="35"/>
  <c r="J33" i="35"/>
  <c r="S33" i="35"/>
  <c r="AA33" i="35" s="1"/>
  <c r="N16" i="35"/>
  <c r="P16" i="35"/>
  <c r="L16" i="35"/>
  <c r="R16" i="35"/>
  <c r="J16" i="35"/>
  <c r="S16" i="35"/>
  <c r="AA16" i="35" s="1"/>
  <c r="R63" i="35"/>
  <c r="P63" i="35"/>
  <c r="N63" i="35"/>
  <c r="S63" i="35"/>
  <c r="AA63" i="35" s="1"/>
  <c r="L63" i="35"/>
  <c r="J63" i="35"/>
  <c r="L110" i="35"/>
  <c r="P110" i="35"/>
  <c r="J110" i="35"/>
  <c r="S110" i="35"/>
  <c r="AA110" i="35" s="1"/>
  <c r="R110" i="35"/>
  <c r="N110" i="35"/>
  <c r="L46" i="35"/>
  <c r="P46" i="35"/>
  <c r="J46" i="35"/>
  <c r="R46" i="35"/>
  <c r="N46" i="35"/>
  <c r="S46" i="35"/>
  <c r="AA46" i="35" s="1"/>
  <c r="AL257" i="20"/>
  <c r="AM257" i="20" s="1"/>
  <c r="AN257" i="20"/>
  <c r="AP257" i="20"/>
  <c r="AL230" i="20"/>
  <c r="AM230" i="20" s="1"/>
  <c r="AP230" i="20"/>
  <c r="AN230" i="20"/>
  <c r="AP328" i="20"/>
  <c r="AN328" i="20"/>
  <c r="AL328" i="20"/>
  <c r="AM328" i="20" s="1"/>
  <c r="AN360" i="20"/>
  <c r="AL360" i="20"/>
  <c r="AM360" i="20" s="1"/>
  <c r="AP360" i="20"/>
  <c r="AN380" i="20"/>
  <c r="AL380" i="20"/>
  <c r="AM380" i="20" s="1"/>
  <c r="AP380" i="20"/>
  <c r="AN273" i="20"/>
  <c r="AP273" i="20"/>
  <c r="AL273" i="20"/>
  <c r="AM273" i="20" s="1"/>
  <c r="AN324" i="20"/>
  <c r="AP324" i="20"/>
  <c r="AL324" i="20"/>
  <c r="AM324" i="20" s="1"/>
  <c r="AN299" i="20"/>
  <c r="AL299" i="20"/>
  <c r="AM299" i="20" s="1"/>
  <c r="AP299" i="20"/>
  <c r="AP392" i="20"/>
  <c r="AN392" i="20"/>
  <c r="AL392" i="20"/>
  <c r="AM392" i="20" s="1"/>
  <c r="AN280" i="20"/>
  <c r="AL280" i="20"/>
  <c r="AM280" i="20" s="1"/>
  <c r="AP280" i="20"/>
  <c r="AL325" i="20"/>
  <c r="AM325" i="20" s="1"/>
  <c r="AN325" i="20"/>
  <c r="AP325" i="20"/>
  <c r="AL232" i="20"/>
  <c r="AM232" i="20" s="1"/>
  <c r="AP232" i="20"/>
  <c r="AN232" i="20"/>
  <c r="AP242" i="20"/>
  <c r="AL242" i="20"/>
  <c r="AM242" i="20" s="1"/>
  <c r="AN242" i="20"/>
  <c r="AN218" i="20"/>
  <c r="AP218" i="20"/>
  <c r="AL218" i="20"/>
  <c r="AM218" i="20" s="1"/>
  <c r="AN398" i="20"/>
  <c r="AP398" i="20"/>
  <c r="AL398" i="20"/>
  <c r="AM398" i="20" s="1"/>
  <c r="AN379" i="20"/>
  <c r="AL379" i="20"/>
  <c r="AM379" i="20" s="1"/>
  <c r="AP379" i="20"/>
  <c r="AP334" i="20"/>
  <c r="AL334" i="20"/>
  <c r="AM334" i="20" s="1"/>
  <c r="AN334" i="20"/>
  <c r="AL294" i="20"/>
  <c r="AM294" i="20" s="1"/>
  <c r="AN294" i="20"/>
  <c r="AP294" i="20"/>
  <c r="AL241" i="20"/>
  <c r="AM241" i="20" s="1"/>
  <c r="AN241" i="20"/>
  <c r="AP241" i="20"/>
  <c r="AP339" i="20"/>
  <c r="AN339" i="20"/>
  <c r="AL339" i="20"/>
  <c r="AM339" i="20" s="1"/>
  <c r="AL371" i="20"/>
  <c r="AM371" i="20" s="1"/>
  <c r="AP371" i="20"/>
  <c r="AN371" i="20"/>
  <c r="AP399" i="20"/>
  <c r="AL399" i="20"/>
  <c r="AM399" i="20" s="1"/>
  <c r="AN399" i="20"/>
  <c r="AL254" i="20"/>
  <c r="AM254" i="20" s="1"/>
  <c r="AP254" i="20"/>
  <c r="AN254" i="20"/>
  <c r="AN284" i="20"/>
  <c r="AL284" i="20"/>
  <c r="AM284" i="20" s="1"/>
  <c r="AP284" i="20"/>
  <c r="AL271" i="20"/>
  <c r="AM271" i="20" s="1"/>
  <c r="AN271" i="20"/>
  <c r="AP271" i="20"/>
  <c r="AN260" i="20"/>
  <c r="AP260" i="20"/>
  <c r="AL260" i="20"/>
  <c r="AM260" i="20" s="1"/>
  <c r="AN246" i="20"/>
  <c r="AL246" i="20"/>
  <c r="AM246" i="20" s="1"/>
  <c r="AP246" i="20"/>
  <c r="AP220" i="20"/>
  <c r="AL220" i="20"/>
  <c r="AM220" i="20" s="1"/>
  <c r="AN220" i="20"/>
  <c r="AL317" i="20"/>
  <c r="AM317" i="20" s="1"/>
  <c r="AN317" i="20"/>
  <c r="AP317" i="20"/>
  <c r="AP204" i="20"/>
  <c r="AL204" i="20" s="1"/>
  <c r="AN204" i="20"/>
  <c r="AL285" i="20"/>
  <c r="AM285" i="20" s="1"/>
  <c r="AN285" i="20"/>
  <c r="AP285" i="20"/>
  <c r="AN344" i="20"/>
  <c r="AL344" i="20"/>
  <c r="AM344" i="20" s="1"/>
  <c r="AP344" i="20"/>
  <c r="AN223" i="20"/>
  <c r="AP223" i="20"/>
  <c r="AL223" i="20"/>
  <c r="AM223" i="20" s="1"/>
  <c r="AP205" i="20"/>
  <c r="AL205" i="20"/>
  <c r="AM205" i="20" s="1"/>
  <c r="AN205" i="20"/>
  <c r="AL277" i="20"/>
  <c r="AM277" i="20" s="1"/>
  <c r="AN277" i="20"/>
  <c r="AP277" i="20"/>
  <c r="AN259" i="20"/>
  <c r="AL259" i="20"/>
  <c r="AM259" i="20" s="1"/>
  <c r="AP259" i="20"/>
  <c r="AL367" i="20"/>
  <c r="AM367" i="20" s="1"/>
  <c r="AN367" i="20"/>
  <c r="AP367" i="20"/>
  <c r="AP249" i="20"/>
  <c r="AL249" i="20"/>
  <c r="AM249" i="20" s="1"/>
  <c r="AN249" i="20"/>
  <c r="AP372" i="20"/>
  <c r="AL372" i="20"/>
  <c r="AM372" i="20" s="1"/>
  <c r="AN372" i="20"/>
  <c r="AN314" i="20"/>
  <c r="AP314" i="20"/>
  <c r="AL314" i="20"/>
  <c r="AM314" i="20" s="1"/>
  <c r="AP226" i="20"/>
  <c r="AL226" i="20"/>
  <c r="AM226" i="20" s="1"/>
  <c r="AN226" i="20"/>
  <c r="AN355" i="20"/>
  <c r="AL355" i="20"/>
  <c r="AM355" i="20" s="1"/>
  <c r="AP355" i="20"/>
  <c r="AN312" i="20"/>
  <c r="AL312" i="20"/>
  <c r="AM312" i="20" s="1"/>
  <c r="AP312" i="20"/>
  <c r="AN275" i="20"/>
  <c r="AL275" i="20"/>
  <c r="AM275" i="20" s="1"/>
  <c r="AP275" i="20"/>
  <c r="AN376" i="20"/>
  <c r="AL376" i="20"/>
  <c r="AM376" i="20" s="1"/>
  <c r="AP376" i="20"/>
  <c r="AL270" i="20"/>
  <c r="AM270" i="20" s="1"/>
  <c r="AN270" i="20"/>
  <c r="AP270" i="20"/>
  <c r="AL298" i="20"/>
  <c r="AM298" i="20" s="1"/>
  <c r="AN298" i="20"/>
  <c r="AP298" i="20"/>
  <c r="AN335" i="20"/>
  <c r="AP335" i="20"/>
  <c r="AL335" i="20"/>
  <c r="AM335" i="20" s="1"/>
  <c r="AL272" i="20"/>
  <c r="AM272" i="20" s="1"/>
  <c r="AN272" i="20"/>
  <c r="AP272" i="20"/>
  <c r="AN265" i="20"/>
  <c r="AP265" i="20"/>
  <c r="AL265" i="20"/>
  <c r="AM265" i="20" s="1"/>
  <c r="AP303" i="20"/>
  <c r="AL303" i="20"/>
  <c r="AM303" i="20" s="1"/>
  <c r="AN303" i="20"/>
  <c r="AN357" i="20"/>
  <c r="AP357" i="20"/>
  <c r="AL357" i="20"/>
  <c r="AM357" i="20" s="1"/>
  <c r="AN213" i="20"/>
  <c r="AP213" i="20"/>
  <c r="AL213" i="20"/>
  <c r="AM213" i="20" s="1"/>
  <c r="AL216" i="20"/>
  <c r="AM216" i="20" s="1"/>
  <c r="AN216" i="20"/>
  <c r="AP216" i="20"/>
  <c r="AL288" i="20"/>
  <c r="AM288" i="20" s="1"/>
  <c r="AN288" i="20"/>
  <c r="AP288" i="20"/>
  <c r="AL261" i="20"/>
  <c r="AM261" i="20" s="1"/>
  <c r="AN261" i="20"/>
  <c r="AP261" i="20"/>
  <c r="AP283" i="20"/>
  <c r="AN283" i="20"/>
  <c r="AL283" i="20"/>
  <c r="AM283" i="20" s="1"/>
  <c r="S149" i="35"/>
  <c r="AA149" i="35" s="1"/>
  <c r="L149" i="35"/>
  <c r="R149" i="35"/>
  <c r="N149" i="35"/>
  <c r="P149" i="35"/>
  <c r="J149" i="35"/>
  <c r="S192" i="35"/>
  <c r="AA192" i="35" s="1"/>
  <c r="R192" i="35"/>
  <c r="N192" i="35"/>
  <c r="L192" i="35"/>
  <c r="P192" i="35"/>
  <c r="J192" i="35"/>
  <c r="S128" i="35"/>
  <c r="AA128" i="35" s="1"/>
  <c r="R128" i="35"/>
  <c r="N128" i="35"/>
  <c r="L128" i="35"/>
  <c r="P128" i="35"/>
  <c r="J128" i="35"/>
  <c r="S171" i="35"/>
  <c r="AA171" i="35" s="1"/>
  <c r="L171" i="35"/>
  <c r="J171" i="35"/>
  <c r="R171" i="35"/>
  <c r="P171" i="35"/>
  <c r="N171" i="35"/>
  <c r="S112" i="35"/>
  <c r="AA112" i="35" s="1"/>
  <c r="R112" i="35"/>
  <c r="N112" i="35"/>
  <c r="L112" i="35"/>
  <c r="P112" i="35"/>
  <c r="J112" i="35"/>
  <c r="S150" i="35"/>
  <c r="AA150" i="35" s="1"/>
  <c r="R150" i="35"/>
  <c r="N150" i="35"/>
  <c r="L150" i="35"/>
  <c r="P150" i="35"/>
  <c r="J150" i="35"/>
  <c r="S93" i="35"/>
  <c r="AA93" i="35" s="1"/>
  <c r="L93" i="35"/>
  <c r="R93" i="35"/>
  <c r="N93" i="35"/>
  <c r="P93" i="35"/>
  <c r="J93" i="35"/>
  <c r="R29" i="35"/>
  <c r="J29" i="35"/>
  <c r="S29" i="35"/>
  <c r="AA29" i="35" s="1"/>
  <c r="N29" i="35"/>
  <c r="P29" i="35"/>
  <c r="L29" i="35"/>
  <c r="R12" i="35"/>
  <c r="J12" i="35"/>
  <c r="S12" i="35"/>
  <c r="AA12" i="35" s="1"/>
  <c r="N12" i="35"/>
  <c r="P12" i="35"/>
  <c r="L12" i="35"/>
  <c r="S59" i="35"/>
  <c r="AA59" i="35" s="1"/>
  <c r="L59" i="35"/>
  <c r="R59" i="35"/>
  <c r="N59" i="35"/>
  <c r="P59" i="35"/>
  <c r="J59" i="35"/>
  <c r="S106" i="35"/>
  <c r="AA106" i="35" s="1"/>
  <c r="R106" i="35"/>
  <c r="N106" i="35"/>
  <c r="L106" i="35"/>
  <c r="P106" i="35"/>
  <c r="J106" i="35"/>
  <c r="R42" i="35"/>
  <c r="N42" i="35"/>
  <c r="S42" i="35"/>
  <c r="AA42" i="35" s="1"/>
  <c r="L42" i="35"/>
  <c r="P42" i="35"/>
  <c r="J42" i="35"/>
  <c r="N193" i="35"/>
  <c r="P193" i="35"/>
  <c r="J193" i="35"/>
  <c r="S193" i="35"/>
  <c r="AA193" i="35" s="1"/>
  <c r="L193" i="35"/>
  <c r="R193" i="35"/>
  <c r="N129" i="35"/>
  <c r="P129" i="35"/>
  <c r="J129" i="35"/>
  <c r="S129" i="35"/>
  <c r="AA129" i="35" s="1"/>
  <c r="L129" i="35"/>
  <c r="R129" i="35"/>
  <c r="P172" i="35"/>
  <c r="J172" i="35"/>
  <c r="S172" i="35"/>
  <c r="AA172" i="35" s="1"/>
  <c r="R172" i="35"/>
  <c r="N172" i="35"/>
  <c r="L172" i="35"/>
  <c r="P76" i="35"/>
  <c r="J76" i="35"/>
  <c r="S76" i="35"/>
  <c r="AA76" i="35" s="1"/>
  <c r="R76" i="35"/>
  <c r="N76" i="35"/>
  <c r="L76" i="35"/>
  <c r="P151" i="35"/>
  <c r="N151" i="35"/>
  <c r="S151" i="35"/>
  <c r="AA151" i="35" s="1"/>
  <c r="L151" i="35"/>
  <c r="J151" i="35"/>
  <c r="R151" i="35"/>
  <c r="P194" i="35"/>
  <c r="J194" i="35"/>
  <c r="S194" i="35"/>
  <c r="AA194" i="35" s="1"/>
  <c r="R194" i="35"/>
  <c r="N194" i="35"/>
  <c r="L194" i="35"/>
  <c r="P130" i="35"/>
  <c r="J130" i="35"/>
  <c r="S130" i="35"/>
  <c r="AA130" i="35" s="1"/>
  <c r="R130" i="35"/>
  <c r="N130" i="35"/>
  <c r="L130" i="35"/>
  <c r="P73" i="35"/>
  <c r="J73" i="35"/>
  <c r="S73" i="35"/>
  <c r="AA73" i="35" s="1"/>
  <c r="L73" i="35"/>
  <c r="R73" i="35"/>
  <c r="N73" i="35"/>
  <c r="P9" i="35"/>
  <c r="L9" i="35"/>
  <c r="R9" i="35"/>
  <c r="J9" i="35"/>
  <c r="S9" i="35"/>
  <c r="AA9" i="35" s="1"/>
  <c r="N9" i="35"/>
  <c r="P103" i="35"/>
  <c r="N103" i="35"/>
  <c r="S103" i="35"/>
  <c r="AA103" i="35" s="1"/>
  <c r="L103" i="35"/>
  <c r="J103" i="35"/>
  <c r="R103" i="35"/>
  <c r="P39" i="35"/>
  <c r="N39" i="35"/>
  <c r="R39" i="35"/>
  <c r="L39" i="35"/>
  <c r="S39" i="35"/>
  <c r="AA39" i="35" s="1"/>
  <c r="J39" i="35"/>
  <c r="P86" i="35"/>
  <c r="J86" i="35"/>
  <c r="S86" i="35"/>
  <c r="AA86" i="35" s="1"/>
  <c r="R86" i="35"/>
  <c r="N86" i="35"/>
  <c r="L86" i="35"/>
  <c r="P22" i="35"/>
  <c r="J22" i="35"/>
  <c r="R22" i="35"/>
  <c r="N22" i="35"/>
  <c r="S22" i="35"/>
  <c r="AA22" i="35" s="1"/>
  <c r="L22" i="35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P201" i="35"/>
  <c r="J201" i="35"/>
  <c r="S201" i="35"/>
  <c r="AA201" i="35" s="1"/>
  <c r="L201" i="35"/>
  <c r="R201" i="35"/>
  <c r="N201" i="35"/>
  <c r="P137" i="35"/>
  <c r="J137" i="35"/>
  <c r="S137" i="35"/>
  <c r="AA137" i="35" s="1"/>
  <c r="L137" i="35"/>
  <c r="R137" i="35"/>
  <c r="N137" i="35"/>
  <c r="P180" i="35"/>
  <c r="J180" i="35"/>
  <c r="S180" i="35"/>
  <c r="AA180" i="35" s="1"/>
  <c r="R180" i="35"/>
  <c r="N180" i="35"/>
  <c r="L180" i="35"/>
  <c r="P116" i="35"/>
  <c r="J116" i="35"/>
  <c r="S116" i="35"/>
  <c r="AA116" i="35" s="1"/>
  <c r="R116" i="35"/>
  <c r="N116" i="35"/>
  <c r="L116" i="35"/>
  <c r="P159" i="35"/>
  <c r="N159" i="35"/>
  <c r="S159" i="35"/>
  <c r="AA159" i="35" s="1"/>
  <c r="L159" i="35"/>
  <c r="J159" i="35"/>
  <c r="R159" i="35"/>
  <c r="P202" i="35"/>
  <c r="J202" i="35"/>
  <c r="S202" i="35"/>
  <c r="AA202" i="35" s="1"/>
  <c r="R202" i="35"/>
  <c r="N202" i="35"/>
  <c r="L202" i="35"/>
  <c r="P138" i="35"/>
  <c r="J138" i="35"/>
  <c r="S138" i="35"/>
  <c r="AA138" i="35" s="1"/>
  <c r="R138" i="35"/>
  <c r="N138" i="35"/>
  <c r="L138" i="35"/>
  <c r="P81" i="35"/>
  <c r="J81" i="35"/>
  <c r="S81" i="35"/>
  <c r="AA81" i="35" s="1"/>
  <c r="L81" i="35"/>
  <c r="R81" i="35"/>
  <c r="N81" i="35"/>
  <c r="P17" i="35"/>
  <c r="L17" i="35"/>
  <c r="R17" i="35"/>
  <c r="J17" i="35"/>
  <c r="S17" i="35"/>
  <c r="AA17" i="35" s="1"/>
  <c r="N17" i="35"/>
  <c r="P111" i="35"/>
  <c r="N111" i="35"/>
  <c r="S111" i="35"/>
  <c r="AA111" i="35" s="1"/>
  <c r="L111" i="35"/>
  <c r="J111" i="35"/>
  <c r="R111" i="35"/>
  <c r="P47" i="35"/>
  <c r="N47" i="35"/>
  <c r="R47" i="35"/>
  <c r="L47" i="35"/>
  <c r="S47" i="35"/>
  <c r="AA47" i="35" s="1"/>
  <c r="J47" i="35"/>
  <c r="P94" i="35"/>
  <c r="J94" i="35"/>
  <c r="S94" i="35"/>
  <c r="AA94" i="35" s="1"/>
  <c r="R94" i="35"/>
  <c r="N94" i="35"/>
  <c r="L94" i="35"/>
  <c r="P30" i="35"/>
  <c r="J30" i="35"/>
  <c r="R30" i="35"/>
  <c r="N30" i="35"/>
  <c r="S30" i="35"/>
  <c r="AA30" i="35" s="1"/>
  <c r="L30" i="35"/>
  <c r="AN345" i="20"/>
  <c r="AP345" i="20"/>
  <c r="AL345" i="20"/>
  <c r="AM345" i="20" s="1"/>
  <c r="AN282" i="20"/>
  <c r="AP282" i="20"/>
  <c r="AL282" i="20"/>
  <c r="AM282" i="20" s="1"/>
  <c r="AL219" i="20"/>
  <c r="AM219" i="20" s="1"/>
  <c r="AN219" i="20"/>
  <c r="AP219" i="20"/>
  <c r="AN296" i="20"/>
  <c r="AL296" i="20"/>
  <c r="AM296" i="20" s="1"/>
  <c r="AP296" i="20"/>
  <c r="AL228" i="20"/>
  <c r="AM228" i="20" s="1"/>
  <c r="AN228" i="20"/>
  <c r="AP228" i="20"/>
  <c r="AP233" i="20"/>
  <c r="AL233" i="20"/>
  <c r="AM233" i="20" s="1"/>
  <c r="AN233" i="20"/>
  <c r="AP300" i="20"/>
  <c r="AN300" i="20"/>
  <c r="AL300" i="20"/>
  <c r="AM300" i="20" s="1"/>
  <c r="AN351" i="20"/>
  <c r="AP351" i="20"/>
  <c r="AL351" i="20"/>
  <c r="AM351" i="20" s="1"/>
  <c r="AL306" i="20"/>
  <c r="AM306" i="20" s="1"/>
  <c r="AN306" i="20"/>
  <c r="AP306" i="20"/>
  <c r="AN396" i="20"/>
  <c r="AL396" i="20"/>
  <c r="AM396" i="20" s="1"/>
  <c r="AP396" i="20"/>
  <c r="AP323" i="20"/>
  <c r="AN323" i="20"/>
  <c r="AL323" i="20"/>
  <c r="AM323" i="20" s="1"/>
  <c r="AL214" i="20"/>
  <c r="AM214" i="20" s="1"/>
  <c r="AN214" i="20"/>
  <c r="AP214" i="20"/>
  <c r="AL238" i="20"/>
  <c r="AM238" i="20" s="1"/>
  <c r="AP238" i="20"/>
  <c r="AN238" i="20"/>
  <c r="AP215" i="20"/>
  <c r="AN215" i="20"/>
  <c r="AL215" i="20"/>
  <c r="AM215" i="20" s="1"/>
  <c r="AL245" i="20"/>
  <c r="AM245" i="20" s="1"/>
  <c r="AN245" i="20"/>
  <c r="AP245" i="20"/>
  <c r="AN337" i="20"/>
  <c r="AP337" i="20"/>
  <c r="AL337" i="20"/>
  <c r="AM337" i="20" s="1"/>
  <c r="AN217" i="20"/>
  <c r="AL217" i="20"/>
  <c r="AM217" i="20" s="1"/>
  <c r="AP217" i="20"/>
  <c r="AP346" i="20"/>
  <c r="AL346" i="20"/>
  <c r="AM346" i="20" s="1"/>
  <c r="AN346" i="20"/>
  <c r="AL310" i="20"/>
  <c r="AM310" i="20" s="1"/>
  <c r="AN310" i="20"/>
  <c r="AP310" i="20"/>
  <c r="AL229" i="20"/>
  <c r="AM229" i="20" s="1"/>
  <c r="AN229" i="20"/>
  <c r="AP229" i="20"/>
  <c r="AL374" i="20"/>
  <c r="AM374" i="20" s="1"/>
  <c r="AN374" i="20"/>
  <c r="AP374" i="20"/>
  <c r="AL385" i="20"/>
  <c r="AM385" i="20" s="1"/>
  <c r="AN385" i="20"/>
  <c r="AP385" i="20"/>
  <c r="AP378" i="20"/>
  <c r="AL378" i="20"/>
  <c r="AM378" i="20" s="1"/>
  <c r="AN378" i="20"/>
  <c r="AP322" i="20"/>
  <c r="AL322" i="20"/>
  <c r="AM322" i="20" s="1"/>
  <c r="AN322" i="20"/>
  <c r="AL354" i="20"/>
  <c r="AM354" i="20" s="1"/>
  <c r="AN354" i="20"/>
  <c r="AP354" i="20"/>
  <c r="AN207" i="20"/>
  <c r="AP207" i="20"/>
  <c r="AL207" i="20"/>
  <c r="AM207" i="20" s="1"/>
  <c r="AP251" i="20"/>
  <c r="AL251" i="20"/>
  <c r="AM251" i="20" s="1"/>
  <c r="AN251" i="20"/>
  <c r="AP381" i="20"/>
  <c r="AL381" i="20"/>
  <c r="AM381" i="20" s="1"/>
  <c r="AN381" i="20"/>
  <c r="AN268" i="20"/>
  <c r="AL268" i="20"/>
  <c r="AM268" i="20" s="1"/>
  <c r="AP268" i="20"/>
  <c r="AP338" i="20"/>
  <c r="AL338" i="20"/>
  <c r="AM338" i="20" s="1"/>
  <c r="AN338" i="20"/>
  <c r="AP301" i="20"/>
  <c r="AL301" i="20"/>
  <c r="AM301" i="20" s="1"/>
  <c r="AN301" i="20"/>
  <c r="AL384" i="20"/>
  <c r="AM384" i="20" s="1"/>
  <c r="AN384" i="20"/>
  <c r="AP384" i="20"/>
  <c r="AL390" i="20"/>
  <c r="AM390" i="20" s="1"/>
  <c r="AN390" i="20"/>
  <c r="AP390" i="20"/>
  <c r="AP224" i="20"/>
  <c r="AL224" i="20"/>
  <c r="AM224" i="20" s="1"/>
  <c r="AN224" i="20"/>
  <c r="AL361" i="20"/>
  <c r="AM361" i="20" s="1"/>
  <c r="AN361" i="20"/>
  <c r="AP361" i="20"/>
  <c r="AL295" i="20"/>
  <c r="AM295" i="20" s="1"/>
  <c r="AP295" i="20"/>
  <c r="AN295" i="20"/>
  <c r="AL320" i="20"/>
  <c r="AM320" i="20" s="1"/>
  <c r="AN320" i="20"/>
  <c r="AP320" i="20"/>
  <c r="AN353" i="20"/>
  <c r="AP353" i="20"/>
  <c r="AL353" i="20"/>
  <c r="AM353" i="20" s="1"/>
  <c r="AN210" i="20"/>
  <c r="AP210" i="20"/>
  <c r="AL210" i="20"/>
  <c r="AM210" i="20" s="1"/>
  <c r="AP253" i="20"/>
  <c r="AL253" i="20"/>
  <c r="AM253" i="20" s="1"/>
  <c r="AN253" i="20"/>
  <c r="AL359" i="20"/>
  <c r="AM359" i="20" s="1"/>
  <c r="AP359" i="20"/>
  <c r="AN359" i="20"/>
  <c r="AP231" i="20"/>
  <c r="AL231" i="20"/>
  <c r="AM231" i="20" s="1"/>
  <c r="AN231" i="20"/>
  <c r="AL291" i="20"/>
  <c r="AM291" i="20" s="1"/>
  <c r="AP291" i="20"/>
  <c r="AN291" i="20"/>
  <c r="AL256" i="20"/>
  <c r="AM256" i="20" s="1"/>
  <c r="AN256" i="20"/>
  <c r="AP256" i="20"/>
  <c r="AP269" i="20"/>
  <c r="AL269" i="20"/>
  <c r="AM269" i="20" s="1"/>
  <c r="AN269" i="20"/>
  <c r="AN262" i="20"/>
  <c r="AP262" i="20"/>
  <c r="AL262" i="20"/>
  <c r="AM262" i="20" s="1"/>
  <c r="AN304" i="20"/>
  <c r="AP304" i="20"/>
  <c r="AL304" i="20"/>
  <c r="AM304" i="20" s="1"/>
  <c r="AL248" i="20"/>
  <c r="AM248" i="20" s="1"/>
  <c r="AN248" i="20"/>
  <c r="AP248" i="20"/>
  <c r="AL366" i="20"/>
  <c r="AM366" i="20" s="1"/>
  <c r="AN366" i="20"/>
  <c r="AP366" i="20"/>
  <c r="AL250" i="20"/>
  <c r="AM250" i="20" s="1"/>
  <c r="AN250" i="20"/>
  <c r="AP250" i="20"/>
  <c r="AL309" i="20"/>
  <c r="AM309" i="20" s="1"/>
  <c r="AN309" i="20"/>
  <c r="AP309" i="20"/>
  <c r="AN388" i="20"/>
  <c r="AP388" i="20"/>
  <c r="AL388" i="20"/>
  <c r="AM388" i="20" s="1"/>
  <c r="AN313" i="20"/>
  <c r="AP313" i="20"/>
  <c r="AL313" i="20"/>
  <c r="AM313" i="20" s="1"/>
  <c r="AP236" i="20"/>
  <c r="AN236" i="20"/>
  <c r="AL236" i="20"/>
  <c r="AM236" i="20" s="1"/>
  <c r="AN391" i="20"/>
  <c r="AL391" i="20"/>
  <c r="AM391" i="20" s="1"/>
  <c r="AP391" i="20"/>
  <c r="AL369" i="20"/>
  <c r="AM369" i="20" s="1"/>
  <c r="AN369" i="20"/>
  <c r="AP369" i="20"/>
  <c r="AL382" i="20"/>
  <c r="AM382" i="20" s="1"/>
  <c r="AN382" i="20"/>
  <c r="AP382" i="20"/>
  <c r="R197" i="35"/>
  <c r="N197" i="35"/>
  <c r="P197" i="35"/>
  <c r="J197" i="35"/>
  <c r="S197" i="35"/>
  <c r="AA197" i="35" s="1"/>
  <c r="L197" i="35"/>
  <c r="R133" i="35"/>
  <c r="N133" i="35"/>
  <c r="P133" i="35"/>
  <c r="J133" i="35"/>
  <c r="S133" i="35"/>
  <c r="AA133" i="35" s="1"/>
  <c r="L133" i="35"/>
  <c r="N176" i="35"/>
  <c r="L176" i="35"/>
  <c r="P176" i="35"/>
  <c r="J176" i="35"/>
  <c r="S176" i="35"/>
  <c r="AA176" i="35" s="1"/>
  <c r="R176" i="35"/>
  <c r="N108" i="35"/>
  <c r="L108" i="35"/>
  <c r="P108" i="35"/>
  <c r="J108" i="35"/>
  <c r="S108" i="35"/>
  <c r="AA108" i="35" s="1"/>
  <c r="R108" i="35"/>
  <c r="J155" i="35"/>
  <c r="R155" i="35"/>
  <c r="P155" i="35"/>
  <c r="N155" i="35"/>
  <c r="S155" i="35"/>
  <c r="AA155" i="35" s="1"/>
  <c r="L155" i="35"/>
  <c r="N198" i="35"/>
  <c r="L198" i="35"/>
  <c r="P198" i="35"/>
  <c r="J198" i="35"/>
  <c r="S198" i="35"/>
  <c r="AA198" i="35" s="1"/>
  <c r="R198" i="35"/>
  <c r="N134" i="35"/>
  <c r="L134" i="35"/>
  <c r="P134" i="35"/>
  <c r="J134" i="35"/>
  <c r="S134" i="35"/>
  <c r="AA134" i="35" s="1"/>
  <c r="R134" i="35"/>
  <c r="R77" i="35"/>
  <c r="N77" i="35"/>
  <c r="P77" i="35"/>
  <c r="J77" i="35"/>
  <c r="S77" i="35"/>
  <c r="AA77" i="35" s="1"/>
  <c r="L77" i="35"/>
  <c r="S13" i="35"/>
  <c r="AA13" i="35" s="1"/>
  <c r="N13" i="35"/>
  <c r="P13" i="35"/>
  <c r="L13" i="35"/>
  <c r="R13" i="35"/>
  <c r="J13" i="35"/>
  <c r="J107" i="35"/>
  <c r="R107" i="35"/>
  <c r="P107" i="35"/>
  <c r="N107" i="35"/>
  <c r="S107" i="35"/>
  <c r="AA107" i="35" s="1"/>
  <c r="L107" i="35"/>
  <c r="S43" i="35"/>
  <c r="AA43" i="35" s="1"/>
  <c r="N43" i="35"/>
  <c r="P43" i="35"/>
  <c r="J43" i="35"/>
  <c r="R43" i="35"/>
  <c r="L43" i="35"/>
  <c r="N90" i="35"/>
  <c r="L90" i="35"/>
  <c r="P90" i="35"/>
  <c r="J90" i="35"/>
  <c r="S90" i="35"/>
  <c r="AA90" i="35" s="1"/>
  <c r="R90" i="35"/>
  <c r="S26" i="35"/>
  <c r="AA26" i="35" s="1"/>
  <c r="L26" i="35"/>
  <c r="P26" i="35"/>
  <c r="J26" i="35"/>
  <c r="R26" i="35"/>
  <c r="N26" i="35"/>
  <c r="N177" i="35"/>
  <c r="P177" i="35"/>
  <c r="J177" i="35"/>
  <c r="S177" i="35"/>
  <c r="AA177" i="35" s="1"/>
  <c r="L177" i="35"/>
  <c r="R177" i="35"/>
  <c r="L84" i="35"/>
  <c r="P84" i="35"/>
  <c r="J84" i="35"/>
  <c r="S84" i="35"/>
  <c r="AA84" i="35" s="1"/>
  <c r="R84" i="35"/>
  <c r="N84" i="35"/>
  <c r="L156" i="35"/>
  <c r="P156" i="35"/>
  <c r="J156" i="35"/>
  <c r="S156" i="35"/>
  <c r="AA156" i="35" s="1"/>
  <c r="R156" i="35"/>
  <c r="N156" i="35"/>
  <c r="R199" i="35"/>
  <c r="P199" i="35"/>
  <c r="N199" i="35"/>
  <c r="S199" i="35"/>
  <c r="AA199" i="35" s="1"/>
  <c r="L199" i="35"/>
  <c r="J199" i="35"/>
  <c r="R135" i="35"/>
  <c r="P135" i="35"/>
  <c r="N135" i="35"/>
  <c r="S135" i="35"/>
  <c r="AA135" i="35" s="1"/>
  <c r="L135" i="35"/>
  <c r="J135" i="35"/>
  <c r="L178" i="35"/>
  <c r="P178" i="35"/>
  <c r="J178" i="35"/>
  <c r="S178" i="35"/>
  <c r="AA178" i="35" s="1"/>
  <c r="R178" i="35"/>
  <c r="N178" i="35"/>
  <c r="P92" i="35"/>
  <c r="J92" i="35"/>
  <c r="R92" i="35"/>
  <c r="S92" i="35"/>
  <c r="AA92" i="35" s="1"/>
  <c r="N92" i="35"/>
  <c r="L92" i="35"/>
  <c r="P57" i="35"/>
  <c r="L57" i="35"/>
  <c r="J57" i="35"/>
  <c r="R57" i="35"/>
  <c r="S57" i="35"/>
  <c r="AA57" i="35" s="1"/>
  <c r="N57" i="35"/>
  <c r="P40" i="35"/>
  <c r="L40" i="35"/>
  <c r="R40" i="35"/>
  <c r="J40" i="35"/>
  <c r="S40" i="35"/>
  <c r="AA40" i="35" s="1"/>
  <c r="N40" i="35"/>
  <c r="P87" i="35"/>
  <c r="N87" i="35"/>
  <c r="S87" i="35"/>
  <c r="AA87" i="35" s="1"/>
  <c r="L87" i="35"/>
  <c r="J87" i="35"/>
  <c r="R87" i="35"/>
  <c r="P23" i="35"/>
  <c r="N23" i="35"/>
  <c r="R23" i="35"/>
  <c r="L23" i="35"/>
  <c r="S23" i="35"/>
  <c r="AA23" i="35" s="1"/>
  <c r="J23" i="35"/>
  <c r="L70" i="35"/>
  <c r="P70" i="35"/>
  <c r="J70" i="35"/>
  <c r="S70" i="35"/>
  <c r="AA70" i="35" s="1"/>
  <c r="R70" i="35"/>
  <c r="N70" i="35"/>
  <c r="L6" i="35"/>
  <c r="P6" i="35"/>
  <c r="J6" i="35"/>
  <c r="N6" i="35"/>
  <c r="R6" i="35"/>
  <c r="S6" i="35"/>
  <c r="AA6" i="35" s="1"/>
  <c r="S157" i="35"/>
  <c r="AA157" i="35" s="1"/>
  <c r="L157" i="35"/>
  <c r="R157" i="35"/>
  <c r="N157" i="35"/>
  <c r="P157" i="35"/>
  <c r="J157" i="35"/>
  <c r="S200" i="35"/>
  <c r="AA200" i="35" s="1"/>
  <c r="R200" i="35"/>
  <c r="N200" i="35"/>
  <c r="L200" i="35"/>
  <c r="P200" i="35"/>
  <c r="J200" i="35"/>
  <c r="S136" i="35"/>
  <c r="AA136" i="35" s="1"/>
  <c r="R136" i="35"/>
  <c r="N136" i="35"/>
  <c r="L136" i="35"/>
  <c r="P136" i="35"/>
  <c r="J136" i="35"/>
  <c r="S179" i="35"/>
  <c r="AA179" i="35" s="1"/>
  <c r="L179" i="35"/>
  <c r="J179" i="35"/>
  <c r="R179" i="35"/>
  <c r="P179" i="35"/>
  <c r="N179" i="35"/>
  <c r="S100" i="35"/>
  <c r="AA100" i="35" s="1"/>
  <c r="R100" i="35"/>
  <c r="N100" i="35"/>
  <c r="L100" i="35"/>
  <c r="P100" i="35"/>
  <c r="J100" i="35"/>
  <c r="S158" i="35"/>
  <c r="AA158" i="35" s="1"/>
  <c r="R158" i="35"/>
  <c r="N158" i="35"/>
  <c r="L158" i="35"/>
  <c r="P158" i="35"/>
  <c r="J158" i="35"/>
  <c r="S101" i="35"/>
  <c r="AA101" i="35" s="1"/>
  <c r="L101" i="35"/>
  <c r="R101" i="35"/>
  <c r="N101" i="35"/>
  <c r="P101" i="35"/>
  <c r="J101" i="35"/>
  <c r="R37" i="35"/>
  <c r="J37" i="35"/>
  <c r="S37" i="35"/>
  <c r="AA37" i="35" s="1"/>
  <c r="N37" i="35"/>
  <c r="P37" i="35"/>
  <c r="L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S185" i="35"/>
  <c r="AA185" i="35" s="1"/>
  <c r="L185" i="35"/>
  <c r="R185" i="35"/>
  <c r="N185" i="35"/>
  <c r="P185" i="35"/>
  <c r="J185" i="35"/>
  <c r="S121" i="35"/>
  <c r="AA121" i="35" s="1"/>
  <c r="L121" i="35"/>
  <c r="R121" i="35"/>
  <c r="N121" i="35"/>
  <c r="P121" i="35"/>
  <c r="J121" i="35"/>
  <c r="S164" i="35"/>
  <c r="AA164" i="35" s="1"/>
  <c r="R164" i="35"/>
  <c r="N164" i="35"/>
  <c r="L164" i="35"/>
  <c r="P164" i="35"/>
  <c r="J164" i="35"/>
  <c r="R56" i="35"/>
  <c r="J56" i="35"/>
  <c r="S56" i="35"/>
  <c r="AA56" i="35" s="1"/>
  <c r="N56" i="35"/>
  <c r="P56" i="35"/>
  <c r="L56" i="35"/>
  <c r="S143" i="35"/>
  <c r="AA143" i="35" s="1"/>
  <c r="L143" i="35"/>
  <c r="J143" i="35"/>
  <c r="R143" i="35"/>
  <c r="P143" i="35"/>
  <c r="N143" i="35"/>
  <c r="S186" i="35"/>
  <c r="AA186" i="35" s="1"/>
  <c r="R186" i="35"/>
  <c r="N186" i="35"/>
  <c r="L186" i="35"/>
  <c r="P186" i="35"/>
  <c r="J186" i="35"/>
  <c r="S122" i="35"/>
  <c r="AA122" i="35" s="1"/>
  <c r="R122" i="35"/>
  <c r="N122" i="35"/>
  <c r="L122" i="35"/>
  <c r="P122" i="35"/>
  <c r="J122" i="35"/>
  <c r="S65" i="35"/>
  <c r="AA65" i="35" s="1"/>
  <c r="L65" i="35"/>
  <c r="R65" i="35"/>
  <c r="N65" i="35"/>
  <c r="P65" i="35"/>
  <c r="J65" i="35"/>
  <c r="R48" i="35"/>
  <c r="J48" i="35"/>
  <c r="S48" i="35"/>
  <c r="AA48" i="35" s="1"/>
  <c r="N48" i="35"/>
  <c r="P48" i="35"/>
  <c r="L48" i="35"/>
  <c r="S95" i="35"/>
  <c r="AA95" i="35" s="1"/>
  <c r="L95" i="35"/>
  <c r="J95" i="35"/>
  <c r="R95" i="35"/>
  <c r="P95" i="35"/>
  <c r="N95" i="35"/>
  <c r="R31" i="35"/>
  <c r="L31" i="35"/>
  <c r="S31" i="35"/>
  <c r="AA31" i="35" s="1"/>
  <c r="J31" i="35"/>
  <c r="P31" i="35"/>
  <c r="N31" i="35"/>
  <c r="S78" i="35"/>
  <c r="AA78" i="35" s="1"/>
  <c r="R78" i="35"/>
  <c r="N78" i="35"/>
  <c r="L78" i="35"/>
  <c r="P78" i="35"/>
  <c r="J78" i="35"/>
  <c r="S14" i="35"/>
  <c r="AA14" i="35" s="1"/>
  <c r="N14" i="35"/>
  <c r="R14" i="35"/>
  <c r="L14" i="35"/>
  <c r="P14" i="35"/>
  <c r="J14" i="35"/>
  <c r="AN387" i="20"/>
  <c r="AL387" i="20"/>
  <c r="AM387" i="20" s="1"/>
  <c r="AP387" i="20"/>
  <c r="AP342" i="20"/>
  <c r="AL342" i="20"/>
  <c r="AM342" i="20" s="1"/>
  <c r="AN342" i="20"/>
  <c r="AL319" i="20"/>
  <c r="AM319" i="20" s="1"/>
  <c r="AN319" i="20"/>
  <c r="AP319" i="20"/>
  <c r="AP266" i="20"/>
  <c r="AL266" i="20"/>
  <c r="AM266" i="20" s="1"/>
  <c r="AN266" i="20"/>
  <c r="AN227" i="20"/>
  <c r="AP227" i="20"/>
  <c r="AL227" i="20"/>
  <c r="AM227" i="20" s="1"/>
  <c r="AN375" i="20"/>
  <c r="AL375" i="20"/>
  <c r="AM375" i="20" s="1"/>
  <c r="AP375" i="20"/>
  <c r="AP203" i="20"/>
  <c r="AL203" i="20" s="1"/>
  <c r="AN203" i="20"/>
  <c r="AL276" i="20"/>
  <c r="AM276" i="20" s="1"/>
  <c r="AN276" i="20"/>
  <c r="AP276" i="20"/>
  <c r="AL400" i="20"/>
  <c r="AM400" i="20" s="1"/>
  <c r="AN400" i="20"/>
  <c r="AP400" i="20"/>
  <c r="AN244" i="20"/>
  <c r="AL244" i="20"/>
  <c r="AM244" i="20" s="1"/>
  <c r="AP244" i="20"/>
  <c r="AP252" i="20"/>
  <c r="AL252" i="20"/>
  <c r="AM252" i="20" s="1"/>
  <c r="AN252" i="20"/>
  <c r="AL287" i="20"/>
  <c r="AM287" i="20" s="1"/>
  <c r="AN287" i="20"/>
  <c r="AP287" i="20"/>
  <c r="AN340" i="20"/>
  <c r="AP340" i="20"/>
  <c r="AL340" i="20"/>
  <c r="AM340" i="20" s="1"/>
  <c r="AL327" i="20"/>
  <c r="AM327" i="20" s="1"/>
  <c r="AP327" i="20"/>
  <c r="AN327" i="20"/>
  <c r="AP212" i="20"/>
  <c r="AN212" i="20"/>
  <c r="AL212" i="20"/>
  <c r="AM212" i="20" s="1"/>
  <c r="AL373" i="20"/>
  <c r="AM373" i="20" s="1"/>
  <c r="AN373" i="20"/>
  <c r="AP373" i="20"/>
  <c r="AP370" i="20"/>
  <c r="AL370" i="20"/>
  <c r="AM370" i="20" s="1"/>
  <c r="AN370" i="20"/>
  <c r="AN278" i="20"/>
  <c r="AP278" i="20"/>
  <c r="AL278" i="20"/>
  <c r="AM278" i="20" s="1"/>
  <c r="AP274" i="20"/>
  <c r="AL274" i="20"/>
  <c r="AM274" i="20" s="1"/>
  <c r="AN274" i="20"/>
  <c r="AL394" i="20"/>
  <c r="AM394" i="20" s="1"/>
  <c r="AN394" i="20"/>
  <c r="AP394" i="20"/>
  <c r="AN281" i="20"/>
  <c r="AP281" i="20"/>
  <c r="AL281" i="20"/>
  <c r="AM281" i="20" s="1"/>
  <c r="AP365" i="20"/>
  <c r="AL365" i="20"/>
  <c r="AM365" i="20" s="1"/>
  <c r="AN365" i="20"/>
  <c r="AL331" i="20"/>
  <c r="AM331" i="20" s="1"/>
  <c r="AP331" i="20"/>
  <c r="AN331" i="20"/>
  <c r="AP264" i="20"/>
  <c r="AN264" i="20"/>
  <c r="AL264" i="20"/>
  <c r="AM264" i="20" s="1"/>
  <c r="AL239" i="20"/>
  <c r="AM239" i="20" s="1"/>
  <c r="AN239" i="20"/>
  <c r="AP239" i="20"/>
  <c r="AN329" i="20"/>
  <c r="AP329" i="20"/>
  <c r="AL329" i="20"/>
  <c r="AM329" i="20" s="1"/>
  <c r="AL302" i="20"/>
  <c r="AM302" i="20" s="1"/>
  <c r="AN302" i="20"/>
  <c r="AP302" i="20"/>
  <c r="AP348" i="20"/>
  <c r="AN348" i="20"/>
  <c r="AL348" i="20"/>
  <c r="AM348" i="20" s="1"/>
  <c r="AP347" i="20"/>
  <c r="AN347" i="20"/>
  <c r="AL347" i="20"/>
  <c r="AM347" i="20" s="1"/>
  <c r="AN292" i="20"/>
  <c r="AP292" i="20"/>
  <c r="AL292" i="20"/>
  <c r="AM292" i="20" s="1"/>
  <c r="AP356" i="20"/>
  <c r="AL356" i="20"/>
  <c r="AM356" i="20" s="1"/>
  <c r="AN356" i="20"/>
  <c r="AL221" i="20"/>
  <c r="AM221" i="20" s="1"/>
  <c r="AN221" i="20"/>
  <c r="AP221" i="20"/>
  <c r="AN235" i="20"/>
  <c r="AP235" i="20"/>
  <c r="AL235" i="20"/>
  <c r="AM235" i="20" s="1"/>
  <c r="AL362" i="20"/>
  <c r="AM362" i="20" s="1"/>
  <c r="AN362" i="20"/>
  <c r="AP362" i="20"/>
  <c r="AP279" i="20"/>
  <c r="AN279" i="20"/>
  <c r="AL279" i="20"/>
  <c r="AM279" i="20" s="1"/>
  <c r="AP211" i="20"/>
  <c r="AL211" i="20"/>
  <c r="AM211" i="20" s="1"/>
  <c r="AN211" i="20"/>
  <c r="AL267" i="20"/>
  <c r="AM267" i="20" s="1"/>
  <c r="AP267" i="20"/>
  <c r="AN267" i="20"/>
  <c r="AN349" i="20"/>
  <c r="AP349" i="20"/>
  <c r="AL349" i="20"/>
  <c r="AM349" i="20" s="1"/>
  <c r="AL326" i="20"/>
  <c r="AM326" i="20" s="1"/>
  <c r="AN326" i="20"/>
  <c r="AP326" i="20"/>
  <c r="AP208" i="20"/>
  <c r="AL208" i="20"/>
  <c r="AM208" i="20" s="1"/>
  <c r="AN208" i="20"/>
  <c r="AL358" i="20"/>
  <c r="AM358" i="20" s="1"/>
  <c r="AN358" i="20"/>
  <c r="AP358" i="20"/>
  <c r="AN263" i="20"/>
  <c r="AL263" i="20"/>
  <c r="AM263" i="20" s="1"/>
  <c r="AP263" i="20"/>
  <c r="N181" i="35"/>
  <c r="P181" i="35"/>
  <c r="J181" i="35"/>
  <c r="S181" i="35"/>
  <c r="AA181" i="35" s="1"/>
  <c r="L181" i="35"/>
  <c r="R181" i="35"/>
  <c r="N117" i="35"/>
  <c r="P117" i="35"/>
  <c r="J117" i="35"/>
  <c r="S117" i="35"/>
  <c r="AA117" i="35" s="1"/>
  <c r="L117" i="35"/>
  <c r="R117" i="35"/>
  <c r="L160" i="35"/>
  <c r="P160" i="35"/>
  <c r="J160" i="35"/>
  <c r="S160" i="35"/>
  <c r="AA160" i="35" s="1"/>
  <c r="R160" i="35"/>
  <c r="N160" i="35"/>
  <c r="R203" i="35"/>
  <c r="P203" i="35"/>
  <c r="N203" i="35"/>
  <c r="S203" i="35"/>
  <c r="AA203" i="35" s="1"/>
  <c r="L203" i="35"/>
  <c r="J203" i="35"/>
  <c r="R139" i="35"/>
  <c r="P139" i="35"/>
  <c r="N139" i="35"/>
  <c r="S139" i="35"/>
  <c r="AA139" i="35" s="1"/>
  <c r="L139" i="35"/>
  <c r="J139" i="35"/>
  <c r="L182" i="35"/>
  <c r="P182" i="35"/>
  <c r="J182" i="35"/>
  <c r="S182" i="35"/>
  <c r="AA182" i="35" s="1"/>
  <c r="R182" i="35"/>
  <c r="N182" i="35"/>
  <c r="L118" i="35"/>
  <c r="P118" i="35"/>
  <c r="J118" i="35"/>
  <c r="S118" i="35"/>
  <c r="AA118" i="35" s="1"/>
  <c r="R118" i="35"/>
  <c r="N118" i="35"/>
  <c r="N61" i="35"/>
  <c r="P61" i="35"/>
  <c r="L61" i="35"/>
  <c r="S61" i="35"/>
  <c r="AA61" i="35" s="1"/>
  <c r="J61" i="35"/>
  <c r="R61" i="35"/>
  <c r="N44" i="35"/>
  <c r="P44" i="35"/>
  <c r="L44" i="35"/>
  <c r="R44" i="35"/>
  <c r="J44" i="35"/>
  <c r="S44" i="35"/>
  <c r="AA44" i="35" s="1"/>
  <c r="R91" i="35"/>
  <c r="P91" i="35"/>
  <c r="N91" i="35"/>
  <c r="S91" i="35"/>
  <c r="AA91" i="35" s="1"/>
  <c r="L91" i="35"/>
  <c r="J91" i="35"/>
  <c r="N27" i="35"/>
  <c r="P27" i="35"/>
  <c r="J27" i="35"/>
  <c r="R27" i="35"/>
  <c r="L27" i="35"/>
  <c r="S27" i="35"/>
  <c r="AA27" i="35" s="1"/>
  <c r="L74" i="35"/>
  <c r="P74" i="35"/>
  <c r="J74" i="35"/>
  <c r="S74" i="35"/>
  <c r="AA74" i="35" s="1"/>
  <c r="R74" i="35"/>
  <c r="N74" i="35"/>
  <c r="L10" i="35"/>
  <c r="P10" i="35"/>
  <c r="J10" i="35"/>
  <c r="R10" i="35"/>
  <c r="N10" i="35"/>
  <c r="S10" i="35"/>
  <c r="AA10" i="35" s="1"/>
  <c r="S161" i="35"/>
  <c r="AA161" i="35" s="1"/>
  <c r="L161" i="35"/>
  <c r="R161" i="35"/>
  <c r="N161" i="35"/>
  <c r="P161" i="35"/>
  <c r="J161" i="35"/>
  <c r="R204" i="35"/>
  <c r="S204" i="35" s="1"/>
  <c r="AA204" i="35" s="1"/>
  <c r="N204" i="35"/>
  <c r="L204" i="35"/>
  <c r="P204" i="35"/>
  <c r="J204" i="35"/>
  <c r="N140" i="35"/>
  <c r="L140" i="35"/>
  <c r="P140" i="35"/>
  <c r="J140" i="35"/>
  <c r="S140" i="35"/>
  <c r="AA140" i="35" s="1"/>
  <c r="R140" i="35"/>
  <c r="J183" i="35"/>
  <c r="R183" i="35"/>
  <c r="P183" i="35"/>
  <c r="N183" i="35"/>
  <c r="S183" i="35"/>
  <c r="AA183" i="35" s="1"/>
  <c r="L183" i="35"/>
  <c r="J119" i="35"/>
  <c r="R119" i="35"/>
  <c r="P119" i="35"/>
  <c r="N119" i="35"/>
  <c r="S119" i="35"/>
  <c r="AA119" i="35" s="1"/>
  <c r="L119" i="35"/>
  <c r="N162" i="35"/>
  <c r="L162" i="35"/>
  <c r="P162" i="35"/>
  <c r="J162" i="35"/>
  <c r="S162" i="35"/>
  <c r="AA162" i="35" s="1"/>
  <c r="R162" i="35"/>
  <c r="R105" i="35"/>
  <c r="N105" i="35"/>
  <c r="P105" i="35"/>
  <c r="J105" i="35"/>
  <c r="S105" i="35"/>
  <c r="AA105" i="35" s="1"/>
  <c r="L105" i="35"/>
  <c r="S41" i="35"/>
  <c r="AA41" i="35" s="1"/>
  <c r="N41" i="35"/>
  <c r="P41" i="35"/>
  <c r="L41" i="35"/>
  <c r="R41" i="35"/>
  <c r="J41" i="35"/>
  <c r="S24" i="35"/>
  <c r="AA24" i="35" s="1"/>
  <c r="N24" i="35"/>
  <c r="P24" i="35"/>
  <c r="L24" i="35"/>
  <c r="R24" i="35"/>
  <c r="J24" i="35"/>
  <c r="J71" i="35"/>
  <c r="R71" i="35"/>
  <c r="P71" i="35"/>
  <c r="N71" i="35"/>
  <c r="S71" i="35"/>
  <c r="AA71" i="35" s="1"/>
  <c r="L71" i="35"/>
  <c r="S7" i="35"/>
  <c r="AA7" i="35" s="1"/>
  <c r="J7" i="35"/>
  <c r="P7" i="35"/>
  <c r="N7" i="35"/>
  <c r="R7" i="35"/>
  <c r="L7" i="35"/>
  <c r="S54" i="35"/>
  <c r="AA54" i="35" s="1"/>
  <c r="L54" i="35"/>
  <c r="P54" i="35"/>
  <c r="J54" i="35"/>
  <c r="R54" i="35"/>
  <c r="N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R169" i="35"/>
  <c r="N169" i="35"/>
  <c r="P169" i="35"/>
  <c r="J169" i="35"/>
  <c r="S169" i="35"/>
  <c r="AA169" i="35" s="1"/>
  <c r="L169" i="35"/>
  <c r="N96" i="35"/>
  <c r="L96" i="35"/>
  <c r="P96" i="35"/>
  <c r="J96" i="35"/>
  <c r="S96" i="35"/>
  <c r="AA96" i="35" s="1"/>
  <c r="R96" i="35"/>
  <c r="N148" i="35"/>
  <c r="L148" i="35"/>
  <c r="P148" i="35"/>
  <c r="J148" i="35"/>
  <c r="S148" i="35"/>
  <c r="AA148" i="35" s="1"/>
  <c r="R148" i="35"/>
  <c r="J191" i="35"/>
  <c r="R191" i="35"/>
  <c r="P191" i="35"/>
  <c r="N191" i="35"/>
  <c r="S191" i="35"/>
  <c r="AA191" i="35" s="1"/>
  <c r="L191" i="35"/>
  <c r="J127" i="35"/>
  <c r="R127" i="35"/>
  <c r="P127" i="35"/>
  <c r="N127" i="35"/>
  <c r="S127" i="35"/>
  <c r="AA127" i="35" s="1"/>
  <c r="L127" i="35"/>
  <c r="N170" i="35"/>
  <c r="L170" i="35"/>
  <c r="P170" i="35"/>
  <c r="J170" i="35"/>
  <c r="S170" i="35"/>
  <c r="AA170" i="35" s="1"/>
  <c r="R170" i="35"/>
  <c r="R113" i="35"/>
  <c r="N113" i="35"/>
  <c r="P113" i="35"/>
  <c r="J113" i="35"/>
  <c r="S113" i="35"/>
  <c r="AA113" i="35" s="1"/>
  <c r="L113" i="35"/>
  <c r="S49" i="35"/>
  <c r="AA49" i="35" s="1"/>
  <c r="N49" i="35"/>
  <c r="P49" i="35"/>
  <c r="L49" i="35"/>
  <c r="R49" i="35"/>
  <c r="J49" i="35"/>
  <c r="S32" i="35"/>
  <c r="AA32" i="35" s="1"/>
  <c r="N32" i="35"/>
  <c r="P32" i="35"/>
  <c r="L32" i="35"/>
  <c r="R32" i="35"/>
  <c r="J32" i="35"/>
  <c r="J79" i="35"/>
  <c r="R79" i="35"/>
  <c r="P79" i="35"/>
  <c r="N79" i="35"/>
  <c r="S79" i="35"/>
  <c r="AA79" i="35" s="1"/>
  <c r="L79" i="35"/>
  <c r="S15" i="35"/>
  <c r="AA15" i="35" s="1"/>
  <c r="J15" i="35"/>
  <c r="P15" i="35"/>
  <c r="N15" i="35"/>
  <c r="R15" i="35"/>
  <c r="L15" i="35"/>
  <c r="R62" i="35"/>
  <c r="L62" i="35"/>
  <c r="P62" i="35"/>
  <c r="J62" i="35"/>
  <c r="S62" i="35"/>
  <c r="AA62" i="35" s="1"/>
  <c r="N62" i="35"/>
  <c r="AP336" i="20"/>
  <c r="AL336" i="20"/>
  <c r="AM336" i="20" s="1"/>
  <c r="AN336" i="20"/>
  <c r="AL343" i="20"/>
  <c r="AM343" i="20" s="1"/>
  <c r="AP343" i="20"/>
  <c r="AN343" i="20"/>
  <c r="AL389" i="20"/>
  <c r="AM389" i="20" s="1"/>
  <c r="AN389" i="20"/>
  <c r="AP389" i="20"/>
  <c r="AP305" i="20"/>
  <c r="AL305" i="20"/>
  <c r="AM305" i="20" s="1"/>
  <c r="AN305" i="20"/>
  <c r="AP209" i="20"/>
  <c r="AN209" i="20"/>
  <c r="AL209" i="20"/>
  <c r="AM209" i="20" s="1"/>
  <c r="AN315" i="20"/>
  <c r="AL315" i="20"/>
  <c r="AM315" i="20" s="1"/>
  <c r="AP315" i="20"/>
  <c r="AL293" i="20"/>
  <c r="AM293" i="20" s="1"/>
  <c r="AN293" i="20"/>
  <c r="AP293" i="20"/>
  <c r="AP206" i="20"/>
  <c r="AN206" i="20"/>
  <c r="AL206" i="20"/>
  <c r="AM206" i="20" s="1"/>
  <c r="AP333" i="20"/>
  <c r="AL333" i="20"/>
  <c r="AM333" i="20" s="1"/>
  <c r="AN333" i="20"/>
  <c r="AL222" i="20"/>
  <c r="AM222" i="20" s="1"/>
  <c r="AP222" i="20"/>
  <c r="AN222" i="20"/>
  <c r="AP308" i="20"/>
  <c r="AL308" i="20"/>
  <c r="AM308" i="20" s="1"/>
  <c r="AN308" i="20"/>
  <c r="AL397" i="20"/>
  <c r="AM397" i="20" s="1"/>
  <c r="AN397" i="20"/>
  <c r="AP397" i="20"/>
  <c r="AP255" i="20"/>
  <c r="AL255" i="20"/>
  <c r="AM255" i="20" s="1"/>
  <c r="AN255" i="20"/>
  <c r="AP395" i="20"/>
  <c r="AN395" i="20"/>
  <c r="AL395" i="20"/>
  <c r="AM395" i="20" s="1"/>
  <c r="AL377" i="20"/>
  <c r="AM377" i="20" s="1"/>
  <c r="AN377" i="20"/>
  <c r="AP377" i="20"/>
  <c r="AP332" i="20"/>
  <c r="AN332" i="20"/>
  <c r="AL332" i="20"/>
  <c r="AM332" i="20" s="1"/>
  <c r="AP352" i="20"/>
  <c r="AL352" i="20"/>
  <c r="AM352" i="20" s="1"/>
  <c r="AN352" i="20"/>
  <c r="AN225" i="20"/>
  <c r="AP225" i="20"/>
  <c r="AL225" i="20"/>
  <c r="AM225" i="20" s="1"/>
  <c r="AL383" i="20"/>
  <c r="AM383" i="20" s="1"/>
  <c r="AN383" i="20"/>
  <c r="AP383" i="20"/>
  <c r="AN316" i="20"/>
  <c r="AL316" i="20"/>
  <c r="AM316" i="20" s="1"/>
  <c r="AP316" i="20"/>
  <c r="AN258" i="20"/>
  <c r="AP258" i="20"/>
  <c r="AL258" i="20"/>
  <c r="AM258" i="20" s="1"/>
  <c r="AP364" i="20"/>
  <c r="AN364" i="20"/>
  <c r="AL364" i="20"/>
  <c r="AM364" i="20" s="1"/>
  <c r="AN341" i="20"/>
  <c r="AP341" i="20"/>
  <c r="AL341" i="20"/>
  <c r="AM341" i="20" s="1"/>
  <c r="AL401" i="20"/>
  <c r="AM401" i="20" s="1"/>
  <c r="AN401" i="20"/>
  <c r="AP401" i="20"/>
  <c r="AP350" i="20"/>
  <c r="AL350" i="20"/>
  <c r="AM350" i="20" s="1"/>
  <c r="AN350" i="20"/>
  <c r="AN297" i="20"/>
  <c r="AP297" i="20"/>
  <c r="AL297" i="20"/>
  <c r="AM297" i="20" s="1"/>
  <c r="AL386" i="20"/>
  <c r="AM386" i="20" s="1"/>
  <c r="AN386" i="20"/>
  <c r="AP386" i="20"/>
  <c r="AN363" i="20"/>
  <c r="AL363" i="20"/>
  <c r="AM363" i="20" s="1"/>
  <c r="AP363" i="20"/>
  <c r="AL330" i="20"/>
  <c r="AM330" i="20" s="1"/>
  <c r="AN330" i="20"/>
  <c r="AP330" i="20"/>
  <c r="AL318" i="20"/>
  <c r="AM318" i="20" s="1"/>
  <c r="AN318" i="20"/>
  <c r="AP318" i="20"/>
  <c r="AL393" i="20"/>
  <c r="AM393" i="20" s="1"/>
  <c r="AN393" i="20"/>
  <c r="AP393" i="20"/>
  <c r="AL247" i="20"/>
  <c r="AM247" i="20" s="1"/>
  <c r="AN247" i="20"/>
  <c r="AP247" i="20"/>
  <c r="AL368" i="20"/>
  <c r="AM368" i="20" s="1"/>
  <c r="AN368" i="20"/>
  <c r="AP368" i="20"/>
  <c r="AN311" i="20"/>
  <c r="AL311" i="20"/>
  <c r="AM311" i="20" s="1"/>
  <c r="AP311" i="20"/>
  <c r="AN234" i="20"/>
  <c r="AL234" i="20"/>
  <c r="AM234" i="20" s="1"/>
  <c r="AP234" i="20"/>
  <c r="AN20" i="40"/>
  <c r="AJ21" i="40"/>
  <c r="AN21" i="40" s="1"/>
  <c r="AD123" i="55"/>
  <c r="AN26" i="40"/>
  <c r="AJ27" i="40"/>
  <c r="AN27" i="40" s="1"/>
  <c r="AJ63" i="40"/>
  <c r="AN63" i="40" s="1"/>
  <c r="AN62" i="40"/>
  <c r="AN32" i="40"/>
  <c r="AJ33" i="40"/>
  <c r="AN33" i="40" s="1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E62" i="57" s="1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AC63" i="57" s="1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AC63" i="55" s="1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E62" i="55" s="1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AB6" i="58"/>
  <c r="O62" i="35" l="1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Q70" i="35"/>
  <c r="Y70" i="35" s="1"/>
  <c r="O70" i="35"/>
  <c r="O178" i="35"/>
  <c r="Q178" i="35"/>
  <c r="Y178" i="35" s="1"/>
  <c r="Q199" i="35"/>
  <c r="Y199" i="35" s="1"/>
  <c r="O199" i="35"/>
  <c r="O84" i="35"/>
  <c r="Q84" i="35"/>
  <c r="Y84" i="35" s="1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O18" i="35"/>
  <c r="Q18" i="35"/>
  <c r="Y18" i="35" s="1"/>
  <c r="Q35" i="35"/>
  <c r="Y35" i="35" s="1"/>
  <c r="O35" i="35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O55" i="35"/>
  <c r="Q55" i="35"/>
  <c r="Y55" i="35" s="1"/>
  <c r="Q25" i="35"/>
  <c r="Y25" i="35" s="1"/>
  <c r="O25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87" i="35"/>
  <c r="Q87" i="35"/>
  <c r="Y87" i="35" s="1"/>
  <c r="Q57" i="35"/>
  <c r="Y57" i="35" s="1"/>
  <c r="O57" i="35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Q129" i="35"/>
  <c r="Y129" i="35" s="1"/>
  <c r="O129" i="35"/>
  <c r="Q38" i="35"/>
  <c r="Y38" i="35" s="1"/>
  <c r="O38" i="35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O4" i="35"/>
  <c r="O120" i="35"/>
  <c r="Q120" i="35"/>
  <c r="Y120" i="35" s="1"/>
  <c r="Q141" i="35"/>
  <c r="Y141" i="35" s="1"/>
  <c r="O141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O6" i="35"/>
  <c r="Q6" i="35"/>
  <c r="Y6" i="35" s="1"/>
  <c r="O135" i="35"/>
  <c r="Q135" i="35"/>
  <c r="Y135" i="35" s="1"/>
  <c r="Q156" i="35"/>
  <c r="Y156" i="35" s="1"/>
  <c r="O156" i="35"/>
  <c r="O177" i="35"/>
  <c r="Q177" i="35"/>
  <c r="Y177" i="35" s="1"/>
  <c r="O30" i="35"/>
  <c r="Q30" i="35"/>
  <c r="Y30" i="35" s="1"/>
  <c r="Q47" i="35"/>
  <c r="Y47" i="35" s="1"/>
  <c r="O47" i="35"/>
  <c r="O17" i="35"/>
  <c r="Q17" i="35"/>
  <c r="Y17" i="35" s="1"/>
  <c r="Q138" i="35"/>
  <c r="Y138" i="35" s="1"/>
  <c r="O138" i="35"/>
  <c r="O159" i="35"/>
  <c r="Q159" i="35"/>
  <c r="Y159" i="35" s="1"/>
  <c r="Q180" i="35"/>
  <c r="Y180" i="35" s="1"/>
  <c r="O180" i="35"/>
  <c r="O201" i="35"/>
  <c r="Q201" i="35"/>
  <c r="Y201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Q82" i="35"/>
  <c r="Y82" i="35" s="1"/>
  <c r="O82" i="35"/>
  <c r="O99" i="35"/>
  <c r="Q99" i="35"/>
  <c r="Y99" i="35" s="1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O8" i="35"/>
  <c r="Q8" i="35"/>
  <c r="Y8" i="35" s="1"/>
  <c r="O161" i="35"/>
  <c r="Q161" i="35"/>
  <c r="Y161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23" i="35"/>
  <c r="Y23" i="35" s="1"/>
  <c r="O23" i="35"/>
  <c r="O40" i="35"/>
  <c r="Q40" i="35"/>
  <c r="Y40" i="35" s="1"/>
  <c r="Q92" i="35"/>
  <c r="Y92" i="35" s="1"/>
  <c r="O92" i="35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Q193" i="35"/>
  <c r="Y193" i="35" s="1"/>
  <c r="O193" i="35"/>
  <c r="Q102" i="35"/>
  <c r="Y102" i="35" s="1"/>
  <c r="O102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E122" i="57"/>
  <c r="E119" i="57"/>
  <c r="E124" i="57"/>
  <c r="E119" i="55"/>
  <c r="E122" i="55"/>
  <c r="E124" i="5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6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5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6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5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M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M204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N5" i="29"/>
  <c r="S5" i="29"/>
  <c r="AA5" i="29" s="1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AP165" i="35" l="1"/>
  <c r="AQ165" i="35" s="1"/>
  <c r="AY165" i="35" s="1"/>
  <c r="AL165" i="35"/>
  <c r="AJ165" i="35"/>
  <c r="AN165" i="35"/>
  <c r="AH165" i="35"/>
  <c r="AJ123" i="35"/>
  <c r="AN123" i="35"/>
  <c r="AH123" i="35"/>
  <c r="AP123" i="35"/>
  <c r="AQ123" i="35" s="1"/>
  <c r="AY123" i="35" s="1"/>
  <c r="AL123" i="35"/>
  <c r="AN28" i="35"/>
  <c r="AH28" i="35"/>
  <c r="AP28" i="35"/>
  <c r="AQ28" i="35" s="1"/>
  <c r="AY28" i="35" s="1"/>
  <c r="AL28" i="35"/>
  <c r="AJ28" i="35"/>
  <c r="T104" i="35"/>
  <c r="U104" i="35" s="1"/>
  <c r="V104" i="35"/>
  <c r="V167" i="35"/>
  <c r="T167" i="35"/>
  <c r="U167" i="35" s="1"/>
  <c r="V102" i="35"/>
  <c r="T102" i="35"/>
  <c r="U102" i="35" s="1"/>
  <c r="V197" i="35"/>
  <c r="T197" i="35"/>
  <c r="U197" i="35" s="1"/>
  <c r="V155" i="35"/>
  <c r="T155" i="35"/>
  <c r="U155" i="35" s="1"/>
  <c r="T13" i="35"/>
  <c r="U13" i="35" s="1"/>
  <c r="V13" i="35"/>
  <c r="V26" i="35"/>
  <c r="T26" i="35"/>
  <c r="U26" i="35" s="1"/>
  <c r="AN40" i="35"/>
  <c r="AH40" i="35"/>
  <c r="AP40" i="35"/>
  <c r="AQ40" i="35" s="1"/>
  <c r="AY40" i="35" s="1"/>
  <c r="AL40" i="35"/>
  <c r="AJ40" i="35"/>
  <c r="V200" i="35"/>
  <c r="T200" i="35"/>
  <c r="U200" i="35" s="1"/>
  <c r="V158" i="35"/>
  <c r="T158" i="35"/>
  <c r="U158" i="35" s="1"/>
  <c r="T67" i="35"/>
  <c r="U67" i="35" s="1"/>
  <c r="V67" i="35"/>
  <c r="AL121" i="35"/>
  <c r="AJ121" i="35"/>
  <c r="AN121" i="35"/>
  <c r="AH121" i="35"/>
  <c r="AP121" i="35"/>
  <c r="AQ121" i="35" s="1"/>
  <c r="AY121" i="35" s="1"/>
  <c r="AP186" i="35"/>
  <c r="AQ186" i="35" s="1"/>
  <c r="AY186" i="35" s="1"/>
  <c r="AL186" i="35"/>
  <c r="AH186" i="35"/>
  <c r="AN186" i="35"/>
  <c r="AJ186" i="35"/>
  <c r="AP95" i="35"/>
  <c r="AQ95" i="35" s="1"/>
  <c r="AY95" i="35" s="1"/>
  <c r="AL95" i="35"/>
  <c r="AJ95" i="35"/>
  <c r="AN95" i="35"/>
  <c r="AH95" i="35"/>
  <c r="AM203" i="20"/>
  <c r="V8" i="35"/>
  <c r="T8" i="35"/>
  <c r="U8" i="35" s="1"/>
  <c r="AN88" i="35"/>
  <c r="AJ88" i="35"/>
  <c r="AP88" i="35"/>
  <c r="AQ88" i="35" s="1"/>
  <c r="AY88" i="35" s="1"/>
  <c r="AH88" i="35"/>
  <c r="AL88" i="35"/>
  <c r="AJ69" i="35"/>
  <c r="AN69" i="35"/>
  <c r="AH69" i="35"/>
  <c r="AP69" i="35"/>
  <c r="AQ69" i="35" s="1"/>
  <c r="AY69" i="35" s="1"/>
  <c r="AL69" i="35"/>
  <c r="AH82" i="35"/>
  <c r="AN82" i="35"/>
  <c r="AJ82" i="35"/>
  <c r="AP82" i="35"/>
  <c r="AQ82" i="35" s="1"/>
  <c r="AY82" i="35" s="1"/>
  <c r="AL82" i="35"/>
  <c r="V132" i="35"/>
  <c r="T132" i="35"/>
  <c r="U132" i="35" s="1"/>
  <c r="V97" i="35"/>
  <c r="T97" i="35"/>
  <c r="U97" i="35" s="1"/>
  <c r="V110" i="35"/>
  <c r="T110" i="35"/>
  <c r="U110" i="35" s="1"/>
  <c r="T171" i="35"/>
  <c r="U171" i="35" s="1"/>
  <c r="V171" i="35"/>
  <c r="V29" i="35"/>
  <c r="T29" i="35"/>
  <c r="U29" i="35" s="1"/>
  <c r="V42" i="35"/>
  <c r="T42" i="35"/>
  <c r="U42" i="35" s="1"/>
  <c r="AN194" i="35"/>
  <c r="AJ194" i="35"/>
  <c r="AP194" i="35"/>
  <c r="AQ194" i="35" s="1"/>
  <c r="AY194" i="35" s="1"/>
  <c r="AL194" i="35"/>
  <c r="AH194" i="35"/>
  <c r="AL103" i="35"/>
  <c r="AJ103" i="35"/>
  <c r="AN103" i="35"/>
  <c r="AH103" i="35"/>
  <c r="AP103" i="35"/>
  <c r="AQ103" i="35" s="1"/>
  <c r="AY103" i="35" s="1"/>
  <c r="T52" i="35"/>
  <c r="U52" i="35" s="1"/>
  <c r="V52" i="35"/>
  <c r="T60" i="35"/>
  <c r="U60" i="35" s="1"/>
  <c r="V60" i="35"/>
  <c r="V19" i="35"/>
  <c r="T19" i="35"/>
  <c r="U19" i="35" s="1"/>
  <c r="AL180" i="35"/>
  <c r="AN180" i="35"/>
  <c r="AJ180" i="35"/>
  <c r="AP180" i="35"/>
  <c r="AQ180" i="35" s="1"/>
  <c r="AY180" i="35" s="1"/>
  <c r="AH180" i="35"/>
  <c r="AP138" i="35"/>
  <c r="AQ138" i="35" s="1"/>
  <c r="AY138" i="35" s="1"/>
  <c r="AL138" i="35"/>
  <c r="AH138" i="35"/>
  <c r="AN138" i="35"/>
  <c r="AJ138" i="35"/>
  <c r="AL47" i="35"/>
  <c r="AJ47" i="35"/>
  <c r="AN47" i="35"/>
  <c r="AH47" i="35"/>
  <c r="AP47" i="35"/>
  <c r="AQ47" i="35" s="1"/>
  <c r="AY47" i="35" s="1"/>
  <c r="T177" i="35"/>
  <c r="U177" i="35" s="1"/>
  <c r="V177" i="35"/>
  <c r="V135" i="35"/>
  <c r="T135" i="35"/>
  <c r="U135" i="35" s="1"/>
  <c r="V117" i="35"/>
  <c r="T117" i="35"/>
  <c r="U117" i="35" s="1"/>
  <c r="V182" i="35"/>
  <c r="T182" i="35"/>
  <c r="U182" i="35" s="1"/>
  <c r="T91" i="35"/>
  <c r="U91" i="35" s="1"/>
  <c r="V91" i="35"/>
  <c r="AP204" i="35"/>
  <c r="AQ204" i="35" s="1"/>
  <c r="AY204" i="35" s="1"/>
  <c r="AH204" i="35"/>
  <c r="AL204" i="35"/>
  <c r="AN204" i="35"/>
  <c r="AJ204" i="35"/>
  <c r="T119" i="35"/>
  <c r="U119" i="35" s="1"/>
  <c r="V119" i="35"/>
  <c r="T24" i="35"/>
  <c r="U24" i="35" s="1"/>
  <c r="V24" i="35"/>
  <c r="AP141" i="35"/>
  <c r="AQ141" i="35" s="1"/>
  <c r="AY141" i="35" s="1"/>
  <c r="AL141" i="35"/>
  <c r="AJ141" i="35"/>
  <c r="AN141" i="35"/>
  <c r="AH141" i="35"/>
  <c r="AN4" i="35"/>
  <c r="AH4" i="35"/>
  <c r="AP4" i="35"/>
  <c r="AQ4" i="35" s="1"/>
  <c r="AY4" i="35" s="1"/>
  <c r="AL4" i="35"/>
  <c r="AJ4" i="35"/>
  <c r="AN115" i="35"/>
  <c r="AH115" i="35"/>
  <c r="AP115" i="35"/>
  <c r="AQ115" i="35" s="1"/>
  <c r="AY115" i="35" s="1"/>
  <c r="AL115" i="35"/>
  <c r="AJ115" i="35"/>
  <c r="V169" i="35"/>
  <c r="T169" i="35"/>
  <c r="U169" i="35" s="1"/>
  <c r="V127" i="35"/>
  <c r="T127" i="35"/>
  <c r="U127" i="35" s="1"/>
  <c r="T32" i="35"/>
  <c r="U32" i="35" s="1"/>
  <c r="V32" i="35"/>
  <c r="AL64" i="35"/>
  <c r="AN64" i="35"/>
  <c r="AJ64" i="35"/>
  <c r="AP64" i="35"/>
  <c r="AQ64" i="35" s="1"/>
  <c r="AY64" i="35" s="1"/>
  <c r="AH64" i="35"/>
  <c r="AN166" i="35"/>
  <c r="AJ166" i="35"/>
  <c r="AP166" i="35"/>
  <c r="AQ166" i="35" s="1"/>
  <c r="AY166" i="35" s="1"/>
  <c r="AL166" i="35"/>
  <c r="AH166" i="35"/>
  <c r="AL75" i="35"/>
  <c r="AJ75" i="35"/>
  <c r="AN75" i="35"/>
  <c r="AH75" i="35"/>
  <c r="AP75" i="35"/>
  <c r="AQ75" i="35" s="1"/>
  <c r="AY75" i="35" s="1"/>
  <c r="T145" i="35"/>
  <c r="U145" i="35" s="1"/>
  <c r="V145" i="35"/>
  <c r="V80" i="35"/>
  <c r="T80" i="35"/>
  <c r="U80" i="35" s="1"/>
  <c r="AH38" i="35"/>
  <c r="AN38" i="35"/>
  <c r="AJ38" i="35"/>
  <c r="AP38" i="35"/>
  <c r="AQ38" i="35" s="1"/>
  <c r="AY38" i="35" s="1"/>
  <c r="AL38" i="35"/>
  <c r="V133" i="35"/>
  <c r="T133" i="35"/>
  <c r="U133" i="35" s="1"/>
  <c r="V198" i="35"/>
  <c r="T198" i="35"/>
  <c r="U198" i="35" s="1"/>
  <c r="T107" i="35"/>
  <c r="U107" i="35" s="1"/>
  <c r="V107" i="35"/>
  <c r="AJ57" i="35"/>
  <c r="AH57" i="35"/>
  <c r="AN57" i="35"/>
  <c r="AL57" i="35"/>
  <c r="AP57" i="35"/>
  <c r="AQ57" i="35" s="1"/>
  <c r="AY57" i="35" s="1"/>
  <c r="V157" i="35"/>
  <c r="T157" i="35"/>
  <c r="U157" i="35" s="1"/>
  <c r="V100" i="35"/>
  <c r="T100" i="35"/>
  <c r="U100" i="35" s="1"/>
  <c r="T20" i="35"/>
  <c r="U20" i="35" s="1"/>
  <c r="V20" i="35"/>
  <c r="AP185" i="35"/>
  <c r="AQ185" i="35" s="1"/>
  <c r="AY185" i="35" s="1"/>
  <c r="AL185" i="35"/>
  <c r="AJ185" i="35"/>
  <c r="AN185" i="35"/>
  <c r="AH185" i="35"/>
  <c r="AJ143" i="35"/>
  <c r="AN143" i="35"/>
  <c r="AH143" i="35"/>
  <c r="AP143" i="35"/>
  <c r="AQ143" i="35" s="1"/>
  <c r="AY143" i="35" s="1"/>
  <c r="AL143" i="35"/>
  <c r="AN48" i="35"/>
  <c r="AH48" i="35"/>
  <c r="AP48" i="35"/>
  <c r="AQ48" i="35" s="1"/>
  <c r="AY48" i="35" s="1"/>
  <c r="AL48" i="35"/>
  <c r="AJ48" i="35"/>
  <c r="AL14" i="35"/>
  <c r="AH14" i="35"/>
  <c r="AN14" i="35"/>
  <c r="AJ14" i="35"/>
  <c r="AP14" i="35"/>
  <c r="AQ14" i="35" s="1"/>
  <c r="AY14" i="35" s="1"/>
  <c r="V55" i="35"/>
  <c r="T55" i="35"/>
  <c r="U55" i="35" s="1"/>
  <c r="AN168" i="35"/>
  <c r="AJ168" i="35"/>
  <c r="AP168" i="35"/>
  <c r="AQ168" i="35" s="1"/>
  <c r="AY168" i="35" s="1"/>
  <c r="AH168" i="35"/>
  <c r="AL168" i="35"/>
  <c r="AL126" i="35"/>
  <c r="AH126" i="35"/>
  <c r="AN126" i="35"/>
  <c r="AJ126" i="35"/>
  <c r="AP126" i="35"/>
  <c r="AQ126" i="35" s="1"/>
  <c r="AY126" i="35" s="1"/>
  <c r="AJ35" i="35"/>
  <c r="AN35" i="35"/>
  <c r="AH35" i="35"/>
  <c r="AP35" i="35"/>
  <c r="AQ35" i="35" s="1"/>
  <c r="AY35" i="35" s="1"/>
  <c r="AL35" i="35"/>
  <c r="V196" i="35"/>
  <c r="T196" i="35"/>
  <c r="U196" i="35" s="1"/>
  <c r="V154" i="35"/>
  <c r="T154" i="35"/>
  <c r="U154" i="35" s="1"/>
  <c r="T63" i="35"/>
  <c r="U63" i="35" s="1"/>
  <c r="V63" i="35"/>
  <c r="T149" i="35"/>
  <c r="U149" i="35" s="1"/>
  <c r="V149" i="35"/>
  <c r="V112" i="35"/>
  <c r="T112" i="35"/>
  <c r="U112" i="35" s="1"/>
  <c r="V12" i="35"/>
  <c r="T12" i="35"/>
  <c r="U12" i="35" s="1"/>
  <c r="V172" i="35"/>
  <c r="T172" i="35"/>
  <c r="U172" i="35" s="1"/>
  <c r="V130" i="35"/>
  <c r="T130" i="35"/>
  <c r="U130" i="35" s="1"/>
  <c r="V39" i="35"/>
  <c r="T39" i="35"/>
  <c r="U39" i="35" s="1"/>
  <c r="V173" i="35"/>
  <c r="T173" i="35"/>
  <c r="U173" i="35" s="1"/>
  <c r="V131" i="35"/>
  <c r="T131" i="35"/>
  <c r="U131" i="35" s="1"/>
  <c r="V53" i="35"/>
  <c r="T53" i="35"/>
  <c r="U53" i="35" s="1"/>
  <c r="V66" i="35"/>
  <c r="T66" i="35"/>
  <c r="U66" i="35" s="1"/>
  <c r="AP116" i="35"/>
  <c r="AQ116" i="35" s="1"/>
  <c r="AY116" i="35" s="1"/>
  <c r="AH116" i="35"/>
  <c r="AL116" i="35"/>
  <c r="AN116" i="35"/>
  <c r="AJ116" i="35"/>
  <c r="AJ81" i="35"/>
  <c r="AN81" i="35"/>
  <c r="AH81" i="35"/>
  <c r="AP81" i="35"/>
  <c r="AQ81" i="35" s="1"/>
  <c r="AY81" i="35" s="1"/>
  <c r="AL81" i="35"/>
  <c r="AN94" i="35"/>
  <c r="AJ94" i="35"/>
  <c r="AP94" i="35"/>
  <c r="AQ94" i="35" s="1"/>
  <c r="AY94" i="35" s="1"/>
  <c r="AL94" i="35"/>
  <c r="AH94" i="35"/>
  <c r="AP199" i="35"/>
  <c r="AQ199" i="35" s="1"/>
  <c r="AY199" i="35" s="1"/>
  <c r="AL199" i="35"/>
  <c r="AJ199" i="35"/>
  <c r="AN199" i="35"/>
  <c r="AH199" i="35"/>
  <c r="AN70" i="35"/>
  <c r="AJ70" i="35"/>
  <c r="AP70" i="35"/>
  <c r="AQ70" i="35" s="1"/>
  <c r="AY70" i="35" s="1"/>
  <c r="AL70" i="35"/>
  <c r="AH70" i="35"/>
  <c r="V160" i="35"/>
  <c r="T160" i="35"/>
  <c r="U160" i="35" s="1"/>
  <c r="V118" i="35"/>
  <c r="T118" i="35"/>
  <c r="U118" i="35" s="1"/>
  <c r="T27" i="35"/>
  <c r="U27" i="35" s="1"/>
  <c r="V27" i="35"/>
  <c r="T183" i="35"/>
  <c r="U183" i="35" s="1"/>
  <c r="V183" i="35"/>
  <c r="V41" i="35"/>
  <c r="T41" i="35"/>
  <c r="U41" i="35" s="1"/>
  <c r="V54" i="35"/>
  <c r="T54" i="35"/>
  <c r="U54" i="35" s="1"/>
  <c r="V184" i="35"/>
  <c r="T184" i="35"/>
  <c r="U184" i="35" s="1"/>
  <c r="T142" i="35"/>
  <c r="U142" i="35" s="1"/>
  <c r="V142" i="35"/>
  <c r="V51" i="35"/>
  <c r="T51" i="35"/>
  <c r="U51" i="35" s="1"/>
  <c r="AL96" i="35"/>
  <c r="AN96" i="35"/>
  <c r="AJ96" i="35"/>
  <c r="AP96" i="35"/>
  <c r="AQ96" i="35" s="1"/>
  <c r="AY96" i="35" s="1"/>
  <c r="AH96" i="35"/>
  <c r="AN170" i="35"/>
  <c r="AJ170" i="35"/>
  <c r="AP170" i="35"/>
  <c r="AQ170" i="35" s="1"/>
  <c r="AY170" i="35" s="1"/>
  <c r="AL170" i="35"/>
  <c r="AH170" i="35"/>
  <c r="AN79" i="35"/>
  <c r="AP79" i="35"/>
  <c r="AQ79" i="35" s="1"/>
  <c r="AY79" i="35" s="1"/>
  <c r="AL79" i="35"/>
  <c r="AJ79" i="35"/>
  <c r="AH79" i="35"/>
  <c r="V165" i="35"/>
  <c r="T165" i="35"/>
  <c r="U165" i="35" s="1"/>
  <c r="V123" i="35"/>
  <c r="T123" i="35"/>
  <c r="U123" i="35" s="1"/>
  <c r="T28" i="35"/>
  <c r="U28" i="35" s="1"/>
  <c r="V28" i="35"/>
  <c r="AP104" i="35"/>
  <c r="AQ104" i="35" s="1"/>
  <c r="AY104" i="35" s="1"/>
  <c r="AH104" i="35"/>
  <c r="AL104" i="35"/>
  <c r="AN104" i="35"/>
  <c r="AJ104" i="35"/>
  <c r="AN167" i="35"/>
  <c r="AH167" i="35"/>
  <c r="AP167" i="35"/>
  <c r="AQ167" i="35" s="1"/>
  <c r="AY167" i="35" s="1"/>
  <c r="AL167" i="35"/>
  <c r="AJ167" i="35"/>
  <c r="AN102" i="35"/>
  <c r="AJ102" i="35"/>
  <c r="AP102" i="35"/>
  <c r="AQ102" i="35" s="1"/>
  <c r="AY102" i="35" s="1"/>
  <c r="AL102" i="35"/>
  <c r="AH102" i="35"/>
  <c r="AP197" i="35"/>
  <c r="AQ197" i="35" s="1"/>
  <c r="AY197" i="35" s="1"/>
  <c r="AL197" i="35"/>
  <c r="AJ197" i="35"/>
  <c r="AN197" i="35"/>
  <c r="AH197" i="35"/>
  <c r="AL155" i="35"/>
  <c r="AJ155" i="35"/>
  <c r="AN155" i="35"/>
  <c r="AH155" i="35"/>
  <c r="AP155" i="35"/>
  <c r="AQ155" i="35" s="1"/>
  <c r="AY155" i="35" s="1"/>
  <c r="AN13" i="35"/>
  <c r="AL13" i="35"/>
  <c r="AP13" i="35"/>
  <c r="AQ13" i="35" s="1"/>
  <c r="AY13" i="35" s="1"/>
  <c r="AJ13" i="35"/>
  <c r="AH13" i="35"/>
  <c r="AH26" i="35"/>
  <c r="AL26" i="35"/>
  <c r="AN26" i="35"/>
  <c r="AJ26" i="35"/>
  <c r="AP26" i="35"/>
  <c r="AQ26" i="35" s="1"/>
  <c r="AY26" i="35" s="1"/>
  <c r="V40" i="35"/>
  <c r="T40" i="35"/>
  <c r="U40" i="35" s="1"/>
  <c r="AL200" i="35"/>
  <c r="AN200" i="35"/>
  <c r="AJ200" i="35"/>
  <c r="AP200" i="35"/>
  <c r="AQ200" i="35" s="1"/>
  <c r="AY200" i="35" s="1"/>
  <c r="AH200" i="35"/>
  <c r="AH158" i="35"/>
  <c r="AN158" i="35"/>
  <c r="AJ158" i="35"/>
  <c r="AP158" i="35"/>
  <c r="AQ158" i="35" s="1"/>
  <c r="AY158" i="35" s="1"/>
  <c r="AL158" i="35"/>
  <c r="AL67" i="35"/>
  <c r="AJ67" i="35"/>
  <c r="AN67" i="35"/>
  <c r="AH67" i="35"/>
  <c r="AP67" i="35"/>
  <c r="AQ67" i="35" s="1"/>
  <c r="AY67" i="35" s="1"/>
  <c r="V121" i="35"/>
  <c r="T121" i="35"/>
  <c r="U121" i="35" s="1"/>
  <c r="V186" i="35"/>
  <c r="T186" i="35"/>
  <c r="U186" i="35" s="1"/>
  <c r="V95" i="35"/>
  <c r="T95" i="35"/>
  <c r="U95" i="35" s="1"/>
  <c r="AL161" i="35"/>
  <c r="AJ161" i="35"/>
  <c r="AN161" i="35"/>
  <c r="AH161" i="35"/>
  <c r="AP161" i="35"/>
  <c r="AQ161" i="35" s="1"/>
  <c r="AY161" i="35" s="1"/>
  <c r="AL125" i="35"/>
  <c r="AJ125" i="35"/>
  <c r="AN125" i="35"/>
  <c r="AH125" i="35"/>
  <c r="AP125" i="35"/>
  <c r="AQ125" i="35" s="1"/>
  <c r="AY125" i="35" s="1"/>
  <c r="AH190" i="35"/>
  <c r="AN190" i="35"/>
  <c r="AJ190" i="35"/>
  <c r="AP190" i="35"/>
  <c r="AQ190" i="35" s="1"/>
  <c r="AY190" i="35" s="1"/>
  <c r="AL190" i="35"/>
  <c r="AP99" i="35"/>
  <c r="AQ99" i="35" s="1"/>
  <c r="AY99" i="35" s="1"/>
  <c r="AL99" i="35"/>
  <c r="AJ99" i="35"/>
  <c r="AN99" i="35"/>
  <c r="AH99" i="35"/>
  <c r="V153" i="35"/>
  <c r="T153" i="35"/>
  <c r="U153" i="35" s="1"/>
  <c r="V68" i="35"/>
  <c r="T68" i="35"/>
  <c r="U68" i="35" s="1"/>
  <c r="V16" i="35"/>
  <c r="T16" i="35"/>
  <c r="U16" i="35" s="1"/>
  <c r="T192" i="35"/>
  <c r="U192" i="35" s="1"/>
  <c r="V192" i="35"/>
  <c r="V150" i="35"/>
  <c r="T150" i="35"/>
  <c r="U150" i="35" s="1"/>
  <c r="V59" i="35"/>
  <c r="T59" i="35"/>
  <c r="U59" i="35" s="1"/>
  <c r="AL76" i="35"/>
  <c r="AN76" i="35"/>
  <c r="AJ76" i="35"/>
  <c r="AP76" i="35"/>
  <c r="AQ76" i="35" s="1"/>
  <c r="AY76" i="35" s="1"/>
  <c r="AH76" i="35"/>
  <c r="AN73" i="35"/>
  <c r="AH73" i="35"/>
  <c r="AP73" i="35"/>
  <c r="AQ73" i="35" s="1"/>
  <c r="AY73" i="35" s="1"/>
  <c r="AL73" i="35"/>
  <c r="AJ73" i="35"/>
  <c r="AL86" i="35"/>
  <c r="AH86" i="35"/>
  <c r="AN86" i="35"/>
  <c r="AJ86" i="35"/>
  <c r="AP86" i="35"/>
  <c r="AQ86" i="35" s="1"/>
  <c r="AY86" i="35" s="1"/>
  <c r="V195" i="35"/>
  <c r="T195" i="35"/>
  <c r="U195" i="35" s="1"/>
  <c r="T36" i="35"/>
  <c r="U36" i="35" s="1"/>
  <c r="V36" i="35"/>
  <c r="AJ201" i="35"/>
  <c r="AN201" i="35"/>
  <c r="AH201" i="35"/>
  <c r="AP201" i="35"/>
  <c r="AQ201" i="35" s="1"/>
  <c r="AY201" i="35" s="1"/>
  <c r="AL201" i="35"/>
  <c r="AN159" i="35"/>
  <c r="AH159" i="35"/>
  <c r="AP159" i="35"/>
  <c r="AQ159" i="35" s="1"/>
  <c r="AY159" i="35" s="1"/>
  <c r="AL159" i="35"/>
  <c r="AJ159" i="35"/>
  <c r="AH17" i="35"/>
  <c r="AN17" i="35"/>
  <c r="AL17" i="35"/>
  <c r="AP17" i="35"/>
  <c r="AQ17" i="35" s="1"/>
  <c r="AY17" i="35" s="1"/>
  <c r="AJ17" i="35"/>
  <c r="AP30" i="35"/>
  <c r="AQ30" i="35" s="1"/>
  <c r="AY30" i="35" s="1"/>
  <c r="AL30" i="35"/>
  <c r="AH30" i="35"/>
  <c r="AN30" i="35"/>
  <c r="AJ30" i="35"/>
  <c r="V156" i="35"/>
  <c r="T156" i="35"/>
  <c r="U156" i="35" s="1"/>
  <c r="AL6" i="35"/>
  <c r="AH6" i="35"/>
  <c r="AN6" i="35"/>
  <c r="AJ6" i="35"/>
  <c r="AP6" i="35"/>
  <c r="AQ6" i="35" s="1"/>
  <c r="AY6" i="35" s="1"/>
  <c r="V203" i="35"/>
  <c r="T203" i="35"/>
  <c r="U203" i="35" s="1"/>
  <c r="V61" i="35"/>
  <c r="T61" i="35"/>
  <c r="U61" i="35" s="1"/>
  <c r="V74" i="35"/>
  <c r="T74" i="35"/>
  <c r="U74" i="35" s="1"/>
  <c r="V140" i="35"/>
  <c r="T140" i="35"/>
  <c r="U140" i="35" s="1"/>
  <c r="V105" i="35"/>
  <c r="T105" i="35"/>
  <c r="U105" i="35" s="1"/>
  <c r="T7" i="35"/>
  <c r="U7" i="35" s="1"/>
  <c r="V7" i="35"/>
  <c r="AL120" i="35"/>
  <c r="AN120" i="35"/>
  <c r="AJ120" i="35"/>
  <c r="AP120" i="35"/>
  <c r="AQ120" i="35" s="1"/>
  <c r="AY120" i="35" s="1"/>
  <c r="AH120" i="35"/>
  <c r="AP85" i="35"/>
  <c r="AQ85" i="35" s="1"/>
  <c r="AY85" i="35" s="1"/>
  <c r="AL85" i="35"/>
  <c r="AJ85" i="35"/>
  <c r="AN85" i="35"/>
  <c r="AH85" i="35"/>
  <c r="AN98" i="35"/>
  <c r="AJ98" i="35"/>
  <c r="AP98" i="35"/>
  <c r="AQ98" i="35" s="1"/>
  <c r="AY98" i="35" s="1"/>
  <c r="AL98" i="35"/>
  <c r="AH98" i="35"/>
  <c r="V148" i="35"/>
  <c r="T148" i="35"/>
  <c r="U148" i="35" s="1"/>
  <c r="V113" i="35"/>
  <c r="T113" i="35"/>
  <c r="U113" i="35" s="1"/>
  <c r="V15" i="35"/>
  <c r="T15" i="35"/>
  <c r="U15" i="35" s="1"/>
  <c r="AP187" i="35"/>
  <c r="AQ187" i="35" s="1"/>
  <c r="AY187" i="35" s="1"/>
  <c r="AL187" i="35"/>
  <c r="AJ187" i="35"/>
  <c r="AN187" i="35"/>
  <c r="AH187" i="35"/>
  <c r="AN45" i="35"/>
  <c r="AL45" i="35"/>
  <c r="AP45" i="35"/>
  <c r="AQ45" i="35" s="1"/>
  <c r="AY45" i="35" s="1"/>
  <c r="AJ45" i="35"/>
  <c r="AH45" i="35"/>
  <c r="AN58" i="35"/>
  <c r="AJ58" i="35"/>
  <c r="AP58" i="35"/>
  <c r="AQ58" i="35" s="1"/>
  <c r="AY58" i="35" s="1"/>
  <c r="AH58" i="35"/>
  <c r="AL58" i="35"/>
  <c r="V124" i="35"/>
  <c r="T124" i="35"/>
  <c r="U124" i="35" s="1"/>
  <c r="V89" i="35"/>
  <c r="T89" i="35"/>
  <c r="U89" i="35" s="1"/>
  <c r="V129" i="35"/>
  <c r="T129" i="35"/>
  <c r="U129" i="35" s="1"/>
  <c r="V108" i="35"/>
  <c r="T108" i="35"/>
  <c r="U108" i="35" s="1"/>
  <c r="V77" i="35"/>
  <c r="T77" i="35"/>
  <c r="U77" i="35" s="1"/>
  <c r="T90" i="35"/>
  <c r="U90" i="35" s="1"/>
  <c r="V90" i="35"/>
  <c r="AJ87" i="35"/>
  <c r="AN87" i="35"/>
  <c r="AH87" i="35"/>
  <c r="AP87" i="35"/>
  <c r="AQ87" i="35" s="1"/>
  <c r="AY87" i="35" s="1"/>
  <c r="AL87" i="35"/>
  <c r="V136" i="35"/>
  <c r="T136" i="35"/>
  <c r="U136" i="35" s="1"/>
  <c r="V101" i="35"/>
  <c r="T101" i="35"/>
  <c r="U101" i="35" s="1"/>
  <c r="V114" i="35"/>
  <c r="T114" i="35"/>
  <c r="U114" i="35" s="1"/>
  <c r="AP164" i="35"/>
  <c r="AQ164" i="35" s="1"/>
  <c r="AY164" i="35" s="1"/>
  <c r="AH164" i="35"/>
  <c r="AL164" i="35"/>
  <c r="AN164" i="35"/>
  <c r="AJ164" i="35"/>
  <c r="AH122" i="35"/>
  <c r="AN122" i="35"/>
  <c r="AJ122" i="35"/>
  <c r="AP122" i="35"/>
  <c r="AQ122" i="35" s="1"/>
  <c r="AY122" i="35" s="1"/>
  <c r="AL122" i="35"/>
  <c r="AN31" i="35"/>
  <c r="AH31" i="35"/>
  <c r="AP31" i="35"/>
  <c r="AQ31" i="35" s="1"/>
  <c r="AY31" i="35" s="1"/>
  <c r="AL31" i="35"/>
  <c r="AJ31" i="35"/>
  <c r="V25" i="35"/>
  <c r="T25" i="35"/>
  <c r="U25" i="35" s="1"/>
  <c r="AL189" i="35"/>
  <c r="AJ189" i="35"/>
  <c r="AN189" i="35"/>
  <c r="AH189" i="35"/>
  <c r="AP189" i="35"/>
  <c r="AQ189" i="35" s="1"/>
  <c r="AY189" i="35" s="1"/>
  <c r="AJ147" i="35"/>
  <c r="AN147" i="35"/>
  <c r="AH147" i="35"/>
  <c r="AP147" i="35"/>
  <c r="AQ147" i="35" s="1"/>
  <c r="AY147" i="35" s="1"/>
  <c r="AL147" i="35"/>
  <c r="AP5" i="35"/>
  <c r="AQ5" i="35" s="1"/>
  <c r="AY5" i="35" s="1"/>
  <c r="AJ5" i="35"/>
  <c r="AH5" i="35"/>
  <c r="AN5" i="35"/>
  <c r="AL5" i="35"/>
  <c r="AL18" i="35"/>
  <c r="AN18" i="35"/>
  <c r="AJ18" i="35"/>
  <c r="AP18" i="35"/>
  <c r="AQ18" i="35" s="1"/>
  <c r="AY18" i="35" s="1"/>
  <c r="AH18" i="35"/>
  <c r="V175" i="35"/>
  <c r="T175" i="35"/>
  <c r="U175" i="35" s="1"/>
  <c r="V33" i="35"/>
  <c r="T33" i="35"/>
  <c r="U33" i="35" s="1"/>
  <c r="V46" i="35"/>
  <c r="T46" i="35"/>
  <c r="U46" i="35" s="1"/>
  <c r="T128" i="35"/>
  <c r="U128" i="35" s="1"/>
  <c r="V128" i="35"/>
  <c r="T93" i="35"/>
  <c r="U93" i="35" s="1"/>
  <c r="V93" i="35"/>
  <c r="V106" i="35"/>
  <c r="T106" i="35"/>
  <c r="U106" i="35" s="1"/>
  <c r="T151" i="35"/>
  <c r="U151" i="35" s="1"/>
  <c r="V151" i="35"/>
  <c r="V9" i="35"/>
  <c r="T9" i="35"/>
  <c r="U9" i="35" s="1"/>
  <c r="V22" i="35"/>
  <c r="T22" i="35"/>
  <c r="U22" i="35" s="1"/>
  <c r="V152" i="35"/>
  <c r="T152" i="35"/>
  <c r="U152" i="35" s="1"/>
  <c r="V174" i="35"/>
  <c r="T174" i="35"/>
  <c r="U174" i="35" s="1"/>
  <c r="V83" i="35"/>
  <c r="T83" i="35"/>
  <c r="U83" i="35" s="1"/>
  <c r="AP137" i="35"/>
  <c r="AQ137" i="35" s="1"/>
  <c r="AY137" i="35" s="1"/>
  <c r="AL137" i="35"/>
  <c r="AJ137" i="35"/>
  <c r="AN137" i="35"/>
  <c r="AH137" i="35"/>
  <c r="AP202" i="35"/>
  <c r="AQ202" i="35" s="1"/>
  <c r="AY202" i="35" s="1"/>
  <c r="AL202" i="35"/>
  <c r="AH202" i="35"/>
  <c r="AN202" i="35"/>
  <c r="AJ202" i="35"/>
  <c r="AN111" i="35"/>
  <c r="AH111" i="35"/>
  <c r="AP111" i="35"/>
  <c r="AQ111" i="35" s="1"/>
  <c r="AY111" i="35" s="1"/>
  <c r="AL111" i="35"/>
  <c r="AJ111" i="35"/>
  <c r="AN84" i="35"/>
  <c r="AJ84" i="35"/>
  <c r="AP84" i="35"/>
  <c r="AQ84" i="35" s="1"/>
  <c r="AY84" i="35" s="1"/>
  <c r="AH84" i="35"/>
  <c r="AL84" i="35"/>
  <c r="AH178" i="35"/>
  <c r="AN178" i="35"/>
  <c r="AJ178" i="35"/>
  <c r="AP178" i="35"/>
  <c r="AQ178" i="35" s="1"/>
  <c r="AY178" i="35" s="1"/>
  <c r="AL178" i="35"/>
  <c r="V181" i="35"/>
  <c r="T181" i="35"/>
  <c r="U181" i="35" s="1"/>
  <c r="V139" i="35"/>
  <c r="T139" i="35"/>
  <c r="U139" i="35" s="1"/>
  <c r="V44" i="35"/>
  <c r="T44" i="35"/>
  <c r="U44" i="35" s="1"/>
  <c r="V10" i="35"/>
  <c r="T10" i="35"/>
  <c r="U10" i="35" s="1"/>
  <c r="V162" i="35"/>
  <c r="T162" i="35"/>
  <c r="U162" i="35" s="1"/>
  <c r="V71" i="35"/>
  <c r="T71" i="35"/>
  <c r="U71" i="35" s="1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AL191" i="35"/>
  <c r="AJ191" i="35"/>
  <c r="AN191" i="35"/>
  <c r="AH191" i="35"/>
  <c r="AP191" i="35"/>
  <c r="AQ191" i="35" s="1"/>
  <c r="AY191" i="35" s="1"/>
  <c r="AJ49" i="35"/>
  <c r="AH49" i="35"/>
  <c r="AN49" i="35"/>
  <c r="AL49" i="35"/>
  <c r="AP49" i="35"/>
  <c r="AQ49" i="35" s="1"/>
  <c r="AY49" i="35" s="1"/>
  <c r="AP62" i="35"/>
  <c r="AQ62" i="35" s="1"/>
  <c r="AY62" i="35" s="1"/>
  <c r="AL62" i="35"/>
  <c r="AH62" i="35"/>
  <c r="AN62" i="35"/>
  <c r="AJ62" i="35"/>
  <c r="T144" i="35"/>
  <c r="U144" i="35" s="1"/>
  <c r="V144" i="35"/>
  <c r="T109" i="35"/>
  <c r="U109" i="35" s="1"/>
  <c r="V109" i="35"/>
  <c r="V11" i="35"/>
  <c r="T11" i="35"/>
  <c r="U11" i="35" s="1"/>
  <c r="AH188" i="35"/>
  <c r="AL188" i="35"/>
  <c r="AN188" i="35"/>
  <c r="AJ188" i="35"/>
  <c r="AP188" i="35"/>
  <c r="AQ188" i="35" s="1"/>
  <c r="AY188" i="35" s="1"/>
  <c r="AL146" i="35"/>
  <c r="AH146" i="35"/>
  <c r="AN146" i="35"/>
  <c r="AJ146" i="35"/>
  <c r="AP146" i="35"/>
  <c r="AQ146" i="35" s="1"/>
  <c r="AY146" i="35" s="1"/>
  <c r="V193" i="35"/>
  <c r="T193" i="35"/>
  <c r="U193" i="35" s="1"/>
  <c r="AL176" i="35"/>
  <c r="AN176" i="35"/>
  <c r="AJ176" i="35"/>
  <c r="AP176" i="35"/>
  <c r="AQ176" i="35" s="1"/>
  <c r="AY176" i="35" s="1"/>
  <c r="AH176" i="35"/>
  <c r="AP134" i="35"/>
  <c r="AQ134" i="35" s="1"/>
  <c r="AY134" i="35" s="1"/>
  <c r="AL134" i="35"/>
  <c r="AH134" i="35"/>
  <c r="AN134" i="35"/>
  <c r="AJ134" i="35"/>
  <c r="AN43" i="35"/>
  <c r="AH43" i="35"/>
  <c r="AP43" i="35"/>
  <c r="AQ43" i="35" s="1"/>
  <c r="AY43" i="35" s="1"/>
  <c r="AL43" i="35"/>
  <c r="AJ43" i="35"/>
  <c r="V92" i="35"/>
  <c r="T92" i="35"/>
  <c r="U92" i="35" s="1"/>
  <c r="V23" i="35"/>
  <c r="T23" i="35"/>
  <c r="U23" i="35" s="1"/>
  <c r="AJ179" i="35"/>
  <c r="AN179" i="35"/>
  <c r="AH179" i="35"/>
  <c r="AP179" i="35"/>
  <c r="AQ179" i="35" s="1"/>
  <c r="AY179" i="35" s="1"/>
  <c r="AL179" i="35"/>
  <c r="AP37" i="35"/>
  <c r="AQ37" i="35" s="1"/>
  <c r="AY37" i="35" s="1"/>
  <c r="AJ37" i="35"/>
  <c r="AH37" i="35"/>
  <c r="AN37" i="35"/>
  <c r="AL37" i="35"/>
  <c r="AH50" i="35"/>
  <c r="AL50" i="35"/>
  <c r="AN50" i="35"/>
  <c r="AJ50" i="35"/>
  <c r="AP50" i="35"/>
  <c r="AQ50" i="35" s="1"/>
  <c r="AY50" i="35" s="1"/>
  <c r="V56" i="35"/>
  <c r="T56" i="35"/>
  <c r="U56" i="35" s="1"/>
  <c r="V65" i="35"/>
  <c r="T65" i="35"/>
  <c r="U65" i="35" s="1"/>
  <c r="V78" i="35"/>
  <c r="T78" i="35"/>
  <c r="U78" i="35" s="1"/>
  <c r="V161" i="35"/>
  <c r="T161" i="35"/>
  <c r="U161" i="35" s="1"/>
  <c r="V125" i="35"/>
  <c r="T125" i="35"/>
  <c r="U125" i="35" s="1"/>
  <c r="V190" i="35"/>
  <c r="T190" i="35"/>
  <c r="U190" i="35" s="1"/>
  <c r="T99" i="35"/>
  <c r="U99" i="35" s="1"/>
  <c r="V99" i="35"/>
  <c r="AL153" i="35"/>
  <c r="AJ153" i="35"/>
  <c r="AN153" i="35"/>
  <c r="AH153" i="35"/>
  <c r="AP153" i="35"/>
  <c r="AQ153" i="35" s="1"/>
  <c r="AY153" i="35" s="1"/>
  <c r="AP68" i="35"/>
  <c r="AQ68" i="35" s="1"/>
  <c r="AY68" i="35" s="1"/>
  <c r="AH68" i="35"/>
  <c r="AL68" i="35"/>
  <c r="AN68" i="35"/>
  <c r="AJ68" i="35"/>
  <c r="AP16" i="35"/>
  <c r="AQ16" i="35" s="1"/>
  <c r="AY16" i="35" s="1"/>
  <c r="AL16" i="35"/>
  <c r="AJ16" i="35"/>
  <c r="AN16" i="35"/>
  <c r="AH16" i="35"/>
  <c r="AL192" i="35"/>
  <c r="AN192" i="35"/>
  <c r="AJ192" i="35"/>
  <c r="AP192" i="35"/>
  <c r="AQ192" i="35" s="1"/>
  <c r="AY192" i="35" s="1"/>
  <c r="AH192" i="35"/>
  <c r="AP150" i="35"/>
  <c r="AQ150" i="35" s="1"/>
  <c r="AY150" i="35" s="1"/>
  <c r="AL150" i="35"/>
  <c r="AH150" i="35"/>
  <c r="AN150" i="35"/>
  <c r="AJ150" i="35"/>
  <c r="AL59" i="35"/>
  <c r="AJ59" i="35"/>
  <c r="AN59" i="35"/>
  <c r="AH59" i="35"/>
  <c r="AP59" i="35"/>
  <c r="AQ59" i="35" s="1"/>
  <c r="AY59" i="35" s="1"/>
  <c r="V76" i="35"/>
  <c r="T76" i="35"/>
  <c r="U76" i="35" s="1"/>
  <c r="V73" i="35"/>
  <c r="T73" i="35"/>
  <c r="U73" i="35" s="1"/>
  <c r="V86" i="35"/>
  <c r="T86" i="35"/>
  <c r="U86" i="35" s="1"/>
  <c r="AL195" i="35"/>
  <c r="AJ195" i="35"/>
  <c r="AN195" i="35"/>
  <c r="AH195" i="35"/>
  <c r="AP195" i="35"/>
  <c r="AQ195" i="35" s="1"/>
  <c r="AY195" i="35" s="1"/>
  <c r="AL36" i="35"/>
  <c r="AJ36" i="35"/>
  <c r="AN36" i="35"/>
  <c r="AH36" i="35"/>
  <c r="AP36" i="35"/>
  <c r="AQ36" i="35" s="1"/>
  <c r="AY36" i="35" s="1"/>
  <c r="V201" i="35"/>
  <c r="T201" i="35"/>
  <c r="U201" i="35" s="1"/>
  <c r="V159" i="35"/>
  <c r="T159" i="35"/>
  <c r="U159" i="35" s="1"/>
  <c r="V17" i="35"/>
  <c r="T17" i="35"/>
  <c r="U17" i="35" s="1"/>
  <c r="V30" i="35"/>
  <c r="T30" i="35"/>
  <c r="U30" i="35" s="1"/>
  <c r="AL156" i="35"/>
  <c r="AN156" i="35"/>
  <c r="AJ156" i="35"/>
  <c r="AP156" i="35"/>
  <c r="AQ156" i="35" s="1"/>
  <c r="AY156" i="35" s="1"/>
  <c r="AH156" i="35"/>
  <c r="V6" i="35"/>
  <c r="T6" i="35"/>
  <c r="U6" i="35" s="1"/>
  <c r="AL203" i="35"/>
  <c r="AJ203" i="35"/>
  <c r="AN203" i="35"/>
  <c r="AH203" i="35"/>
  <c r="AP203" i="35"/>
  <c r="AQ203" i="35" s="1"/>
  <c r="AY203" i="35" s="1"/>
  <c r="AN61" i="35"/>
  <c r="AL61" i="35"/>
  <c r="AP61" i="35"/>
  <c r="AQ61" i="35" s="1"/>
  <c r="AY61" i="35" s="1"/>
  <c r="AJ61" i="35"/>
  <c r="AH61" i="35"/>
  <c r="AP74" i="35"/>
  <c r="AQ74" i="35" s="1"/>
  <c r="AY74" i="35" s="1"/>
  <c r="AL74" i="35"/>
  <c r="AH74" i="35"/>
  <c r="AN74" i="35"/>
  <c r="AJ74" i="35"/>
  <c r="AL140" i="35"/>
  <c r="AN140" i="35"/>
  <c r="AJ140" i="35"/>
  <c r="AP140" i="35"/>
  <c r="AQ140" i="35" s="1"/>
  <c r="AY140" i="35" s="1"/>
  <c r="AH140" i="35"/>
  <c r="AN105" i="35"/>
  <c r="AH105" i="35"/>
  <c r="AP105" i="35"/>
  <c r="AQ105" i="35" s="1"/>
  <c r="AY105" i="35" s="1"/>
  <c r="AL105" i="35"/>
  <c r="AJ105" i="35"/>
  <c r="AL7" i="35"/>
  <c r="AJ7" i="35"/>
  <c r="AN7" i="35"/>
  <c r="AH7" i="35"/>
  <c r="AP7" i="35"/>
  <c r="AQ7" i="35" s="1"/>
  <c r="AY7" i="35" s="1"/>
  <c r="T120" i="35"/>
  <c r="U120" i="35" s="1"/>
  <c r="V120" i="35"/>
  <c r="V85" i="35"/>
  <c r="T85" i="35"/>
  <c r="U85" i="35" s="1"/>
  <c r="V98" i="35"/>
  <c r="T98" i="35"/>
  <c r="U98" i="35" s="1"/>
  <c r="AP148" i="35"/>
  <c r="AQ148" i="35" s="1"/>
  <c r="AY148" i="35" s="1"/>
  <c r="AH148" i="35"/>
  <c r="AL148" i="35"/>
  <c r="AN148" i="35"/>
  <c r="AJ148" i="35"/>
  <c r="AJ113" i="35"/>
  <c r="AN113" i="35"/>
  <c r="AH113" i="35"/>
  <c r="AP113" i="35"/>
  <c r="AQ113" i="35" s="1"/>
  <c r="AY113" i="35" s="1"/>
  <c r="AL113" i="35"/>
  <c r="AN15" i="35"/>
  <c r="AH15" i="35"/>
  <c r="AP15" i="35"/>
  <c r="AQ15" i="35" s="1"/>
  <c r="AY15" i="35" s="1"/>
  <c r="AL15" i="35"/>
  <c r="AJ15" i="35"/>
  <c r="V187" i="35"/>
  <c r="T187" i="35"/>
  <c r="U187" i="35" s="1"/>
  <c r="V45" i="35"/>
  <c r="T45" i="35"/>
  <c r="U45" i="35" s="1"/>
  <c r="T58" i="35"/>
  <c r="U58" i="35" s="1"/>
  <c r="V58" i="35"/>
  <c r="AP124" i="35"/>
  <c r="AQ124" i="35" s="1"/>
  <c r="AY124" i="35" s="1"/>
  <c r="AH124" i="35"/>
  <c r="AL124" i="35"/>
  <c r="AN124" i="35"/>
  <c r="AJ124" i="35"/>
  <c r="AP89" i="35"/>
  <c r="AQ89" i="35" s="1"/>
  <c r="AY89" i="35" s="1"/>
  <c r="AL89" i="35"/>
  <c r="AJ89" i="35"/>
  <c r="AN89" i="35"/>
  <c r="AH89" i="35"/>
  <c r="AJ129" i="35"/>
  <c r="AN129" i="35"/>
  <c r="AH129" i="35"/>
  <c r="AP129" i="35"/>
  <c r="AQ129" i="35" s="1"/>
  <c r="AY129" i="35" s="1"/>
  <c r="AL129" i="35"/>
  <c r="AP108" i="35"/>
  <c r="AQ108" i="35" s="1"/>
  <c r="AY108" i="35" s="1"/>
  <c r="AH108" i="35"/>
  <c r="AL108" i="35"/>
  <c r="AN108" i="35"/>
  <c r="AJ108" i="35"/>
  <c r="AP77" i="35"/>
  <c r="AQ77" i="35" s="1"/>
  <c r="AY77" i="35" s="1"/>
  <c r="AL77" i="35"/>
  <c r="AJ77" i="35"/>
  <c r="AN77" i="35"/>
  <c r="AH77" i="35"/>
  <c r="AN90" i="35"/>
  <c r="AJ90" i="35"/>
  <c r="AP90" i="35"/>
  <c r="AQ90" i="35" s="1"/>
  <c r="AY90" i="35" s="1"/>
  <c r="AL90" i="35"/>
  <c r="AH90" i="35"/>
  <c r="V87" i="35"/>
  <c r="T87" i="35"/>
  <c r="U87" i="35" s="1"/>
  <c r="AL136" i="35"/>
  <c r="AN136" i="35"/>
  <c r="AJ136" i="35"/>
  <c r="AP136" i="35"/>
  <c r="AQ136" i="35" s="1"/>
  <c r="AY136" i="35" s="1"/>
  <c r="AH136" i="35"/>
  <c r="AP101" i="35"/>
  <c r="AQ101" i="35" s="1"/>
  <c r="AY101" i="35" s="1"/>
  <c r="AL101" i="35"/>
  <c r="AJ101" i="35"/>
  <c r="AN101" i="35"/>
  <c r="AH101" i="35"/>
  <c r="AL114" i="35"/>
  <c r="AH114" i="35"/>
  <c r="AN114" i="35"/>
  <c r="AJ114" i="35"/>
  <c r="AP114" i="35"/>
  <c r="AQ114" i="35" s="1"/>
  <c r="AY114" i="35" s="1"/>
  <c r="V164" i="35"/>
  <c r="T164" i="35"/>
  <c r="U164" i="35" s="1"/>
  <c r="V122" i="35"/>
  <c r="T122" i="35"/>
  <c r="U122" i="35" s="1"/>
  <c r="V31" i="35"/>
  <c r="T31" i="35"/>
  <c r="U31" i="35" s="1"/>
  <c r="AN25" i="35"/>
  <c r="AL25" i="35"/>
  <c r="AP25" i="35"/>
  <c r="AQ25" i="35" s="1"/>
  <c r="AY25" i="35" s="1"/>
  <c r="AJ25" i="35"/>
  <c r="AH25" i="35"/>
  <c r="V189" i="35"/>
  <c r="T189" i="35"/>
  <c r="U189" i="35" s="1"/>
  <c r="V147" i="35"/>
  <c r="T147" i="35"/>
  <c r="U147" i="35" s="1"/>
  <c r="V5" i="35"/>
  <c r="T5" i="35"/>
  <c r="U5" i="35" s="1"/>
  <c r="T18" i="35"/>
  <c r="U18" i="35" s="1"/>
  <c r="V18" i="35"/>
  <c r="AJ175" i="35"/>
  <c r="AN175" i="35"/>
  <c r="AH175" i="35"/>
  <c r="AP175" i="35"/>
  <c r="AQ175" i="35" s="1"/>
  <c r="AY175" i="35" s="1"/>
  <c r="AL175" i="35"/>
  <c r="AP33" i="35"/>
  <c r="AQ33" i="35" s="1"/>
  <c r="AY33" i="35" s="1"/>
  <c r="AJ33" i="35"/>
  <c r="AH33" i="35"/>
  <c r="AN33" i="35"/>
  <c r="AL33" i="35"/>
  <c r="AL46" i="35"/>
  <c r="AH46" i="35"/>
  <c r="AN46" i="35"/>
  <c r="AJ46" i="35"/>
  <c r="AP46" i="35"/>
  <c r="AQ46" i="35" s="1"/>
  <c r="AY46" i="35" s="1"/>
  <c r="AN128" i="35"/>
  <c r="AJ128" i="35"/>
  <c r="AP128" i="35"/>
  <c r="AQ128" i="35" s="1"/>
  <c r="AY128" i="35" s="1"/>
  <c r="AH128" i="35"/>
  <c r="AL128" i="35"/>
  <c r="AP93" i="35"/>
  <c r="AQ93" i="35" s="1"/>
  <c r="AY93" i="35" s="1"/>
  <c r="AL93" i="35"/>
  <c r="AJ93" i="35"/>
  <c r="AN93" i="35"/>
  <c r="AH93" i="35"/>
  <c r="AH106" i="35"/>
  <c r="AN106" i="35"/>
  <c r="AJ106" i="35"/>
  <c r="AP106" i="35"/>
  <c r="AQ106" i="35" s="1"/>
  <c r="AY106" i="35" s="1"/>
  <c r="AL106" i="35"/>
  <c r="AL151" i="35"/>
  <c r="AJ151" i="35"/>
  <c r="AN151" i="35"/>
  <c r="AH151" i="35"/>
  <c r="AP151" i="35"/>
  <c r="AQ151" i="35" s="1"/>
  <c r="AY151" i="35" s="1"/>
  <c r="AH9" i="35"/>
  <c r="AN9" i="35"/>
  <c r="AL9" i="35"/>
  <c r="AP9" i="35"/>
  <c r="AQ9" i="35" s="1"/>
  <c r="AY9" i="35" s="1"/>
  <c r="AJ9" i="35"/>
  <c r="AP22" i="35"/>
  <c r="AQ22" i="35" s="1"/>
  <c r="AY22" i="35" s="1"/>
  <c r="AL22" i="35"/>
  <c r="AH22" i="35"/>
  <c r="AN22" i="35"/>
  <c r="AJ22" i="35"/>
  <c r="AH152" i="35"/>
  <c r="AL152" i="35"/>
  <c r="AN152" i="35"/>
  <c r="AJ152" i="35"/>
  <c r="AP152" i="35"/>
  <c r="AQ152" i="35" s="1"/>
  <c r="AY152" i="35" s="1"/>
  <c r="AP174" i="35"/>
  <c r="AQ174" i="35" s="1"/>
  <c r="AY174" i="35" s="1"/>
  <c r="AL174" i="35"/>
  <c r="AH174" i="35"/>
  <c r="AN174" i="35"/>
  <c r="AJ174" i="35"/>
  <c r="AJ83" i="35"/>
  <c r="AN83" i="35"/>
  <c r="AH83" i="35"/>
  <c r="AP83" i="35"/>
  <c r="AQ83" i="35" s="1"/>
  <c r="AY83" i="35" s="1"/>
  <c r="AL83" i="35"/>
  <c r="T137" i="35"/>
  <c r="U137" i="35" s="1"/>
  <c r="V137" i="35"/>
  <c r="V202" i="35"/>
  <c r="T202" i="35"/>
  <c r="U202" i="35" s="1"/>
  <c r="V111" i="35"/>
  <c r="T111" i="35"/>
  <c r="U111" i="35" s="1"/>
  <c r="V84" i="35"/>
  <c r="T84" i="35"/>
  <c r="U84" i="35" s="1"/>
  <c r="V178" i="35"/>
  <c r="T178" i="35"/>
  <c r="U178" i="35" s="1"/>
  <c r="AN181" i="35"/>
  <c r="AH181" i="35"/>
  <c r="AP181" i="35"/>
  <c r="AQ181" i="35" s="1"/>
  <c r="AY181" i="35" s="1"/>
  <c r="AL181" i="35"/>
  <c r="AJ181" i="35"/>
  <c r="AP139" i="35"/>
  <c r="AQ139" i="35" s="1"/>
  <c r="AY139" i="35" s="1"/>
  <c r="AL139" i="35"/>
  <c r="AJ139" i="35"/>
  <c r="AN139" i="35"/>
  <c r="AH139" i="35"/>
  <c r="AN44" i="35"/>
  <c r="AH44" i="35"/>
  <c r="AP44" i="35"/>
  <c r="AQ44" i="35" s="1"/>
  <c r="AY44" i="35" s="1"/>
  <c r="AL44" i="35"/>
  <c r="AJ44" i="35"/>
  <c r="AH10" i="35"/>
  <c r="AL10" i="35"/>
  <c r="AN10" i="35"/>
  <c r="AJ10" i="35"/>
  <c r="AP10" i="35"/>
  <c r="AQ10" i="35" s="1"/>
  <c r="AY10" i="35" s="1"/>
  <c r="AH162" i="35"/>
  <c r="AN162" i="35"/>
  <c r="AJ162" i="35"/>
  <c r="AP162" i="35"/>
  <c r="AQ162" i="35" s="1"/>
  <c r="AY162" i="35" s="1"/>
  <c r="AL162" i="35"/>
  <c r="AN71" i="35"/>
  <c r="AH71" i="35"/>
  <c r="AP71" i="35"/>
  <c r="AQ71" i="35" s="1"/>
  <c r="AY71" i="35" s="1"/>
  <c r="AL71" i="35"/>
  <c r="AJ71" i="35"/>
  <c r="AN72" i="35"/>
  <c r="AJ72" i="35"/>
  <c r="AP72" i="35"/>
  <c r="AQ72" i="35" s="1"/>
  <c r="AY72" i="35" s="1"/>
  <c r="AH72" i="35"/>
  <c r="AL72" i="35"/>
  <c r="AL163" i="35"/>
  <c r="AJ163" i="35"/>
  <c r="AN163" i="35"/>
  <c r="AH163" i="35"/>
  <c r="AP163" i="35"/>
  <c r="AQ163" i="35" s="1"/>
  <c r="AY163" i="35" s="1"/>
  <c r="AH21" i="35"/>
  <c r="AN21" i="35"/>
  <c r="AL21" i="35"/>
  <c r="AP21" i="35"/>
  <c r="AQ21" i="35" s="1"/>
  <c r="AY21" i="35" s="1"/>
  <c r="AJ21" i="35"/>
  <c r="AN34" i="35"/>
  <c r="AJ34" i="35"/>
  <c r="AP34" i="35"/>
  <c r="AQ34" i="35" s="1"/>
  <c r="AY34" i="35" s="1"/>
  <c r="AH34" i="35"/>
  <c r="AL34" i="35"/>
  <c r="V191" i="35"/>
  <c r="T191" i="35"/>
  <c r="U191" i="35" s="1"/>
  <c r="T49" i="35"/>
  <c r="U49" i="35" s="1"/>
  <c r="V49" i="35"/>
  <c r="V62" i="35"/>
  <c r="T62" i="35"/>
  <c r="U62" i="35" s="1"/>
  <c r="AP144" i="35"/>
  <c r="AQ144" i="35" s="1"/>
  <c r="AY144" i="35" s="1"/>
  <c r="AH144" i="35"/>
  <c r="AL144" i="35"/>
  <c r="AN144" i="35"/>
  <c r="AJ144" i="35"/>
  <c r="AN109" i="35"/>
  <c r="AH109" i="35"/>
  <c r="AP109" i="35"/>
  <c r="AQ109" i="35" s="1"/>
  <c r="AY109" i="35" s="1"/>
  <c r="AL109" i="35"/>
  <c r="AJ109" i="35"/>
  <c r="AN11" i="35"/>
  <c r="AH11" i="35"/>
  <c r="AP11" i="35"/>
  <c r="AQ11" i="35" s="1"/>
  <c r="AY11" i="35" s="1"/>
  <c r="AL11" i="35"/>
  <c r="AJ11" i="35"/>
  <c r="T188" i="35"/>
  <c r="U188" i="35" s="1"/>
  <c r="V188" i="35"/>
  <c r="V146" i="35"/>
  <c r="T146" i="35"/>
  <c r="U146" i="35" s="1"/>
  <c r="AN193" i="35"/>
  <c r="AH193" i="35"/>
  <c r="AP193" i="35"/>
  <c r="AQ193" i="35" s="1"/>
  <c r="AY193" i="35" s="1"/>
  <c r="AL193" i="35"/>
  <c r="AJ193" i="35"/>
  <c r="V176" i="35"/>
  <c r="T176" i="35"/>
  <c r="U176" i="35" s="1"/>
  <c r="V134" i="35"/>
  <c r="T134" i="35"/>
  <c r="U134" i="35" s="1"/>
  <c r="V43" i="35"/>
  <c r="T43" i="35"/>
  <c r="U43" i="35" s="1"/>
  <c r="AN92" i="35"/>
  <c r="AJ92" i="35"/>
  <c r="AP92" i="35"/>
  <c r="AQ92" i="35" s="1"/>
  <c r="AY92" i="35" s="1"/>
  <c r="AH92" i="35"/>
  <c r="AL92" i="35"/>
  <c r="AP23" i="35"/>
  <c r="AQ23" i="35" s="1"/>
  <c r="AY23" i="35" s="1"/>
  <c r="AL23" i="35"/>
  <c r="AJ23" i="35"/>
  <c r="AN23" i="35"/>
  <c r="AH23" i="35"/>
  <c r="V179" i="35"/>
  <c r="T179" i="35"/>
  <c r="U179" i="35" s="1"/>
  <c r="V37" i="35"/>
  <c r="T37" i="35"/>
  <c r="U37" i="35" s="1"/>
  <c r="T50" i="35"/>
  <c r="U50" i="35" s="1"/>
  <c r="V50" i="35"/>
  <c r="AN56" i="35"/>
  <c r="AH56" i="35"/>
  <c r="AP56" i="35"/>
  <c r="AQ56" i="35" s="1"/>
  <c r="AY56" i="35" s="1"/>
  <c r="AL56" i="35"/>
  <c r="AJ56" i="35"/>
  <c r="AN65" i="35"/>
  <c r="AH65" i="35"/>
  <c r="AP65" i="35"/>
  <c r="AQ65" i="35" s="1"/>
  <c r="AY65" i="35" s="1"/>
  <c r="AL65" i="35"/>
  <c r="AJ65" i="35"/>
  <c r="AH78" i="35"/>
  <c r="AN78" i="35"/>
  <c r="AJ78" i="35"/>
  <c r="AP78" i="35"/>
  <c r="AQ78" i="35" s="1"/>
  <c r="AY78" i="35" s="1"/>
  <c r="AL78" i="35"/>
  <c r="AJ8" i="35"/>
  <c r="AN8" i="35"/>
  <c r="AH8" i="35"/>
  <c r="AP8" i="35"/>
  <c r="AQ8" i="35" s="1"/>
  <c r="AY8" i="35" s="1"/>
  <c r="AL8" i="35"/>
  <c r="V88" i="35"/>
  <c r="T88" i="35"/>
  <c r="U88" i="35" s="1"/>
  <c r="V69" i="35"/>
  <c r="T69" i="35"/>
  <c r="U69" i="35" s="1"/>
  <c r="T82" i="35"/>
  <c r="U82" i="35" s="1"/>
  <c r="V82" i="35"/>
  <c r="AP132" i="35"/>
  <c r="AQ132" i="35" s="1"/>
  <c r="AY132" i="35" s="1"/>
  <c r="AH132" i="35"/>
  <c r="AL132" i="35"/>
  <c r="AN132" i="35"/>
  <c r="AJ132" i="35"/>
  <c r="AN97" i="35"/>
  <c r="AH97" i="35"/>
  <c r="AP97" i="35"/>
  <c r="AQ97" i="35" s="1"/>
  <c r="AY97" i="35" s="1"/>
  <c r="AL97" i="35"/>
  <c r="AJ97" i="35"/>
  <c r="AN110" i="35"/>
  <c r="AJ110" i="35"/>
  <c r="AP110" i="35"/>
  <c r="AQ110" i="35" s="1"/>
  <c r="AY110" i="35" s="1"/>
  <c r="AL110" i="35"/>
  <c r="AH110" i="35"/>
  <c r="AN171" i="35"/>
  <c r="AH171" i="35"/>
  <c r="AP171" i="35"/>
  <c r="AQ171" i="35" s="1"/>
  <c r="AY171" i="35" s="1"/>
  <c r="AL171" i="35"/>
  <c r="AJ171" i="35"/>
  <c r="AH29" i="35"/>
  <c r="AN29" i="35"/>
  <c r="AL29" i="35"/>
  <c r="AP29" i="35"/>
  <c r="AQ29" i="35" s="1"/>
  <c r="AY29" i="35" s="1"/>
  <c r="AJ29" i="35"/>
  <c r="AL42" i="35"/>
  <c r="AN42" i="35"/>
  <c r="AJ42" i="35"/>
  <c r="AP42" i="35"/>
  <c r="AQ42" i="35" s="1"/>
  <c r="AY42" i="35" s="1"/>
  <c r="AH42" i="35"/>
  <c r="T194" i="35"/>
  <c r="U194" i="35" s="1"/>
  <c r="V194" i="35"/>
  <c r="V103" i="35"/>
  <c r="T103" i="35"/>
  <c r="U103" i="35" s="1"/>
  <c r="AN52" i="35"/>
  <c r="AH52" i="35"/>
  <c r="AP52" i="35"/>
  <c r="AQ52" i="35" s="1"/>
  <c r="AY52" i="35" s="1"/>
  <c r="AL52" i="35"/>
  <c r="AJ52" i="35"/>
  <c r="AJ60" i="35"/>
  <c r="AN60" i="35"/>
  <c r="AH60" i="35"/>
  <c r="AP60" i="35"/>
  <c r="AQ60" i="35" s="1"/>
  <c r="AY60" i="35" s="1"/>
  <c r="AL60" i="35"/>
  <c r="AP19" i="35"/>
  <c r="AQ19" i="35" s="1"/>
  <c r="AY19" i="35" s="1"/>
  <c r="AL19" i="35"/>
  <c r="AJ19" i="35"/>
  <c r="AN19" i="35"/>
  <c r="AH19" i="35"/>
  <c r="V180" i="35"/>
  <c r="T180" i="35"/>
  <c r="U180" i="35" s="1"/>
  <c r="T138" i="35"/>
  <c r="U138" i="35" s="1"/>
  <c r="V138" i="35"/>
  <c r="T47" i="35"/>
  <c r="U47" i="35" s="1"/>
  <c r="V47" i="35"/>
  <c r="AP177" i="35"/>
  <c r="AQ177" i="35" s="1"/>
  <c r="AY177" i="35" s="1"/>
  <c r="AL177" i="35"/>
  <c r="AJ177" i="35"/>
  <c r="AN177" i="35"/>
  <c r="AH177" i="35"/>
  <c r="AJ135" i="35"/>
  <c r="AN135" i="35"/>
  <c r="AH135" i="35"/>
  <c r="AP135" i="35"/>
  <c r="AQ135" i="35" s="1"/>
  <c r="AY135" i="35" s="1"/>
  <c r="AL135" i="35"/>
  <c r="AL117" i="35"/>
  <c r="AJ117" i="35"/>
  <c r="AN117" i="35"/>
  <c r="AH117" i="35"/>
  <c r="AP117" i="35"/>
  <c r="AQ117" i="35" s="1"/>
  <c r="AY117" i="35" s="1"/>
  <c r="AL182" i="35"/>
  <c r="AH182" i="35"/>
  <c r="AN182" i="35"/>
  <c r="AJ182" i="35"/>
  <c r="AP182" i="35"/>
  <c r="AQ182" i="35" s="1"/>
  <c r="AY182" i="35" s="1"/>
  <c r="AP91" i="35"/>
  <c r="AQ91" i="35" s="1"/>
  <c r="AY91" i="35" s="1"/>
  <c r="AL91" i="35"/>
  <c r="AJ91" i="35"/>
  <c r="AN91" i="35"/>
  <c r="AH91" i="35"/>
  <c r="T204" i="35"/>
  <c r="U204" i="35" s="1"/>
  <c r="V204" i="35"/>
  <c r="AL119" i="35"/>
  <c r="AJ119" i="35"/>
  <c r="AN119" i="35"/>
  <c r="AH119" i="35"/>
  <c r="AP119" i="35"/>
  <c r="AQ119" i="35" s="1"/>
  <c r="AY119" i="35" s="1"/>
  <c r="AP24" i="35"/>
  <c r="AQ24" i="35" s="1"/>
  <c r="AY24" i="35" s="1"/>
  <c r="AL24" i="35"/>
  <c r="AJ24" i="35"/>
  <c r="AN24" i="35"/>
  <c r="AH24" i="35"/>
  <c r="T141" i="35"/>
  <c r="U141" i="35" s="1"/>
  <c r="V141" i="35"/>
  <c r="V4" i="35"/>
  <c r="T4" i="35"/>
  <c r="U4" i="35" s="1"/>
  <c r="V115" i="35"/>
  <c r="T115" i="35"/>
  <c r="U115" i="35" s="1"/>
  <c r="AJ169" i="35"/>
  <c r="AN169" i="35"/>
  <c r="AH169" i="35"/>
  <c r="AP169" i="35"/>
  <c r="AQ169" i="35" s="1"/>
  <c r="AY169" i="35" s="1"/>
  <c r="AL169" i="35"/>
  <c r="AL127" i="35"/>
  <c r="AJ127" i="35"/>
  <c r="AN127" i="35"/>
  <c r="AH127" i="35"/>
  <c r="AP127" i="35"/>
  <c r="AQ127" i="35" s="1"/>
  <c r="AY127" i="35" s="1"/>
  <c r="AL32" i="35"/>
  <c r="AJ32" i="35"/>
  <c r="AN32" i="35"/>
  <c r="AH32" i="35"/>
  <c r="AP32" i="35"/>
  <c r="AQ32" i="35" s="1"/>
  <c r="AY32" i="35" s="1"/>
  <c r="V64" i="35"/>
  <c r="T64" i="35"/>
  <c r="U64" i="35" s="1"/>
  <c r="T166" i="35"/>
  <c r="U166" i="35" s="1"/>
  <c r="V166" i="35"/>
  <c r="T75" i="35"/>
  <c r="U75" i="35" s="1"/>
  <c r="V75" i="35"/>
  <c r="AN145" i="35"/>
  <c r="AH145" i="35"/>
  <c r="AP145" i="35"/>
  <c r="AQ145" i="35" s="1"/>
  <c r="AY145" i="35" s="1"/>
  <c r="AL145" i="35"/>
  <c r="AJ145" i="35"/>
  <c r="AP80" i="35"/>
  <c r="AQ80" i="35" s="1"/>
  <c r="AY80" i="35" s="1"/>
  <c r="AH80" i="35"/>
  <c r="AL80" i="35"/>
  <c r="AN80" i="35"/>
  <c r="AJ80" i="35"/>
  <c r="V38" i="35"/>
  <c r="T38" i="35"/>
  <c r="U38" i="35" s="1"/>
  <c r="AL133" i="35"/>
  <c r="AJ133" i="35"/>
  <c r="AN133" i="35"/>
  <c r="AH133" i="35"/>
  <c r="AP133" i="35"/>
  <c r="AQ133" i="35" s="1"/>
  <c r="AY133" i="35" s="1"/>
  <c r="AN198" i="35"/>
  <c r="AJ198" i="35"/>
  <c r="AP198" i="35"/>
  <c r="AQ198" i="35" s="1"/>
  <c r="AY198" i="35" s="1"/>
  <c r="AL198" i="35"/>
  <c r="AH198" i="35"/>
  <c r="AP107" i="35"/>
  <c r="AQ107" i="35" s="1"/>
  <c r="AY107" i="35" s="1"/>
  <c r="AL107" i="35"/>
  <c r="AJ107" i="35"/>
  <c r="AN107" i="35"/>
  <c r="AH107" i="35"/>
  <c r="V57" i="35"/>
  <c r="T57" i="35"/>
  <c r="U57" i="35" s="1"/>
  <c r="AN157" i="35"/>
  <c r="AH157" i="35"/>
  <c r="AP157" i="35"/>
  <c r="AQ157" i="35" s="1"/>
  <c r="AY157" i="35" s="1"/>
  <c r="AL157" i="35"/>
  <c r="AJ157" i="35"/>
  <c r="AL100" i="35"/>
  <c r="AN100" i="35"/>
  <c r="AJ100" i="35"/>
  <c r="AP100" i="35"/>
  <c r="AQ100" i="35" s="1"/>
  <c r="AY100" i="35" s="1"/>
  <c r="AH100" i="35"/>
  <c r="AJ20" i="35"/>
  <c r="AN20" i="35"/>
  <c r="AH20" i="35"/>
  <c r="AP20" i="35"/>
  <c r="AQ20" i="35" s="1"/>
  <c r="AY20" i="35" s="1"/>
  <c r="AL20" i="35"/>
  <c r="V185" i="35"/>
  <c r="T185" i="35"/>
  <c r="U185" i="35" s="1"/>
  <c r="V143" i="35"/>
  <c r="T143" i="35"/>
  <c r="U143" i="35" s="1"/>
  <c r="V48" i="35"/>
  <c r="T48" i="35"/>
  <c r="U48" i="35" s="1"/>
  <c r="T14" i="35"/>
  <c r="U14" i="35" s="1"/>
  <c r="V14" i="35"/>
  <c r="AP55" i="35"/>
  <c r="AQ55" i="35" s="1"/>
  <c r="AY55" i="35" s="1"/>
  <c r="AL55" i="35"/>
  <c r="AJ55" i="35"/>
  <c r="AN55" i="35"/>
  <c r="AH55" i="35"/>
  <c r="V168" i="35"/>
  <c r="T168" i="35"/>
  <c r="U168" i="35" s="1"/>
  <c r="V126" i="35"/>
  <c r="T126" i="35"/>
  <c r="U126" i="35" s="1"/>
  <c r="V35" i="35"/>
  <c r="T35" i="35"/>
  <c r="U35" i="35" s="1"/>
  <c r="AP196" i="35"/>
  <c r="AQ196" i="35" s="1"/>
  <c r="AY196" i="35" s="1"/>
  <c r="AH196" i="35"/>
  <c r="AL196" i="35"/>
  <c r="AN196" i="35"/>
  <c r="AJ196" i="35"/>
  <c r="AN154" i="35"/>
  <c r="AJ154" i="35"/>
  <c r="AP154" i="35"/>
  <c r="AQ154" i="35" s="1"/>
  <c r="AY154" i="35" s="1"/>
  <c r="AL154" i="35"/>
  <c r="AH154" i="35"/>
  <c r="AN63" i="35"/>
  <c r="AH63" i="35"/>
  <c r="AP63" i="35"/>
  <c r="AQ63" i="35" s="1"/>
  <c r="AY63" i="35" s="1"/>
  <c r="AL63" i="35"/>
  <c r="AJ63" i="35"/>
  <c r="AL149" i="35"/>
  <c r="AJ149" i="35"/>
  <c r="AN149" i="35"/>
  <c r="AH149" i="35"/>
  <c r="AP149" i="35"/>
  <c r="AQ149" i="35" s="1"/>
  <c r="AY149" i="35" s="1"/>
  <c r="AH112" i="35"/>
  <c r="AL112" i="35"/>
  <c r="AN112" i="35"/>
  <c r="AJ112" i="35"/>
  <c r="AP112" i="35"/>
  <c r="AQ112" i="35" s="1"/>
  <c r="AY112" i="35" s="1"/>
  <c r="AP12" i="35"/>
  <c r="AQ12" i="35" s="1"/>
  <c r="AY12" i="35" s="1"/>
  <c r="AL12" i="35"/>
  <c r="AJ12" i="35"/>
  <c r="AN12" i="35"/>
  <c r="AH12" i="35"/>
  <c r="AH172" i="35"/>
  <c r="AL172" i="35"/>
  <c r="AN172" i="35"/>
  <c r="AJ172" i="35"/>
  <c r="AP172" i="35"/>
  <c r="AQ172" i="35" s="1"/>
  <c r="AY172" i="35" s="1"/>
  <c r="AP130" i="35"/>
  <c r="AQ130" i="35" s="1"/>
  <c r="AY130" i="35" s="1"/>
  <c r="AL130" i="35"/>
  <c r="AH130" i="35"/>
  <c r="AN130" i="35"/>
  <c r="AJ130" i="35"/>
  <c r="AP39" i="35"/>
  <c r="AQ39" i="35" s="1"/>
  <c r="AY39" i="35" s="1"/>
  <c r="AL39" i="35"/>
  <c r="AJ39" i="35"/>
  <c r="AN39" i="35"/>
  <c r="AH39" i="35"/>
  <c r="AL173" i="35"/>
  <c r="AJ173" i="35"/>
  <c r="AN173" i="35"/>
  <c r="AH173" i="35"/>
  <c r="AP173" i="35"/>
  <c r="AQ173" i="35" s="1"/>
  <c r="AY173" i="35" s="1"/>
  <c r="AL131" i="35"/>
  <c r="AJ131" i="35"/>
  <c r="AN131" i="35"/>
  <c r="AH131" i="35"/>
  <c r="AP131" i="35"/>
  <c r="AQ131" i="35" s="1"/>
  <c r="AY131" i="35" s="1"/>
  <c r="AH53" i="35"/>
  <c r="AN53" i="35"/>
  <c r="AL53" i="35"/>
  <c r="AP53" i="35"/>
  <c r="AQ53" i="35" s="1"/>
  <c r="AY53" i="35" s="1"/>
  <c r="AJ53" i="35"/>
  <c r="AL66" i="35"/>
  <c r="AH66" i="35"/>
  <c r="AN66" i="35"/>
  <c r="AJ66" i="35"/>
  <c r="AP66" i="35"/>
  <c r="AQ66" i="35" s="1"/>
  <c r="AY66" i="35" s="1"/>
  <c r="V116" i="35"/>
  <c r="T116" i="35"/>
  <c r="U116" i="35" s="1"/>
  <c r="V81" i="35"/>
  <c r="T81" i="35"/>
  <c r="U81" i="35" s="1"/>
  <c r="V94" i="35"/>
  <c r="T94" i="35"/>
  <c r="U94" i="35" s="1"/>
  <c r="T199" i="35"/>
  <c r="U199" i="35" s="1"/>
  <c r="V199" i="35"/>
  <c r="V70" i="35"/>
  <c r="T70" i="35"/>
  <c r="U70" i="35" s="1"/>
  <c r="AH160" i="35"/>
  <c r="AL160" i="35"/>
  <c r="AN160" i="35"/>
  <c r="AJ160" i="35"/>
  <c r="AP160" i="35"/>
  <c r="AQ160" i="35" s="1"/>
  <c r="AY160" i="35" s="1"/>
  <c r="AN118" i="35"/>
  <c r="AJ118" i="35"/>
  <c r="AP118" i="35"/>
  <c r="AQ118" i="35" s="1"/>
  <c r="AY118" i="35" s="1"/>
  <c r="AL118" i="35"/>
  <c r="AH118" i="35"/>
  <c r="AP27" i="35"/>
  <c r="AQ27" i="35" s="1"/>
  <c r="AY27" i="35" s="1"/>
  <c r="AL27" i="35"/>
  <c r="AJ27" i="35"/>
  <c r="AN27" i="35"/>
  <c r="AH27" i="35"/>
  <c r="AN183" i="35"/>
  <c r="AH183" i="35"/>
  <c r="AP183" i="35"/>
  <c r="AQ183" i="35" s="1"/>
  <c r="AY183" i="35" s="1"/>
  <c r="AL183" i="35"/>
  <c r="AJ183" i="35"/>
  <c r="AH41" i="35"/>
  <c r="AN41" i="35"/>
  <c r="AL41" i="35"/>
  <c r="AP41" i="35"/>
  <c r="AQ41" i="35" s="1"/>
  <c r="AY41" i="35" s="1"/>
  <c r="AJ41" i="35"/>
  <c r="AH54" i="35"/>
  <c r="AN54" i="35"/>
  <c r="AJ54" i="35"/>
  <c r="AP54" i="35"/>
  <c r="AQ54" i="35" s="1"/>
  <c r="AY54" i="35" s="1"/>
  <c r="AL54" i="35"/>
  <c r="AH184" i="35"/>
  <c r="AL184" i="35"/>
  <c r="AN184" i="35"/>
  <c r="AJ184" i="35"/>
  <c r="AP184" i="35"/>
  <c r="AQ184" i="35" s="1"/>
  <c r="AY184" i="35" s="1"/>
  <c r="AL142" i="35"/>
  <c r="AH142" i="35"/>
  <c r="AP142" i="35"/>
  <c r="AQ142" i="35" s="1"/>
  <c r="AY142" i="35" s="1"/>
  <c r="AN142" i="35"/>
  <c r="AJ142" i="35"/>
  <c r="AN51" i="35"/>
  <c r="AH51" i="35"/>
  <c r="AP51" i="35"/>
  <c r="AQ51" i="35" s="1"/>
  <c r="AY51" i="35" s="1"/>
  <c r="AL51" i="35"/>
  <c r="AJ51" i="35"/>
  <c r="T96" i="35"/>
  <c r="U96" i="35" s="1"/>
  <c r="V96" i="35"/>
  <c r="T170" i="35"/>
  <c r="U170" i="35" s="1"/>
  <c r="V170" i="35"/>
  <c r="V79" i="35"/>
  <c r="T79" i="35"/>
  <c r="U79" i="35" s="1"/>
  <c r="AM202" i="20"/>
  <c r="E123" i="55"/>
  <c r="E125" i="55"/>
  <c r="E123" i="57"/>
  <c r="E125" i="57" s="1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J6" i="46"/>
  <c r="F6" i="46"/>
  <c r="C6" i="46"/>
  <c r="I6" i="46"/>
  <c r="G6" i="46"/>
  <c r="A6" i="46"/>
  <c r="H6" i="46"/>
  <c r="B6" i="46"/>
  <c r="E6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B356" i="28"/>
  <c r="S356" i="28"/>
  <c r="R356" i="28"/>
  <c r="Q356" i="28"/>
  <c r="P356" i="28"/>
  <c r="O356" i="28"/>
  <c r="N356" i="28"/>
  <c r="M356" i="28"/>
  <c r="T356" i="28"/>
  <c r="I356" i="28"/>
  <c r="H356" i="28"/>
  <c r="G356" i="28"/>
  <c r="F356" i="28"/>
  <c r="E356" i="28"/>
  <c r="D356" i="28"/>
  <c r="C356" i="28"/>
  <c r="J356" i="28"/>
  <c r="AH356" i="28"/>
  <c r="AG356" i="28"/>
  <c r="AF356" i="28"/>
  <c r="AE356" i="28"/>
  <c r="AD356" i="28"/>
  <c r="AC356" i="28"/>
  <c r="K356" i="28"/>
  <c r="B356" i="28"/>
  <c r="AA356" i="28"/>
  <c r="Z356" i="28"/>
  <c r="Y356" i="28"/>
  <c r="X356" i="28"/>
  <c r="W356" i="28"/>
  <c r="V356" i="28"/>
  <c r="U356" i="28"/>
  <c r="L356" i="28"/>
  <c r="J292" i="28"/>
  <c r="AH292" i="28"/>
  <c r="AG292" i="28"/>
  <c r="AF292" i="28"/>
  <c r="AE292" i="28"/>
  <c r="AD292" i="28"/>
  <c r="AC292" i="28"/>
  <c r="K292" i="28"/>
  <c r="B292" i="28"/>
  <c r="AA292" i="28"/>
  <c r="Z292" i="28"/>
  <c r="Y292" i="28"/>
  <c r="X292" i="28"/>
  <c r="W292" i="28"/>
  <c r="V292" i="28"/>
  <c r="U292" i="28"/>
  <c r="L292" i="28"/>
  <c r="AB292" i="28"/>
  <c r="S292" i="28"/>
  <c r="R292" i="28"/>
  <c r="Q292" i="28"/>
  <c r="P292" i="28"/>
  <c r="O292" i="28"/>
  <c r="N292" i="28"/>
  <c r="M292" i="28"/>
  <c r="T292" i="28"/>
  <c r="I292" i="28"/>
  <c r="H292" i="28"/>
  <c r="G292" i="28"/>
  <c r="F292" i="28"/>
  <c r="E292" i="28"/>
  <c r="D292" i="28"/>
  <c r="C292" i="28"/>
  <c r="AB228" i="28"/>
  <c r="S228" i="28"/>
  <c r="R228" i="28"/>
  <c r="Q228" i="28"/>
  <c r="P228" i="28"/>
  <c r="O228" i="28"/>
  <c r="N228" i="28"/>
  <c r="M228" i="28"/>
  <c r="T228" i="28"/>
  <c r="I228" i="28"/>
  <c r="H228" i="28"/>
  <c r="G228" i="28"/>
  <c r="F228" i="28"/>
  <c r="E228" i="28"/>
  <c r="D228" i="28"/>
  <c r="C228" i="28"/>
  <c r="J228" i="28"/>
  <c r="AH228" i="28"/>
  <c r="AG228" i="28"/>
  <c r="AF228" i="28"/>
  <c r="AE228" i="28"/>
  <c r="AD228" i="28"/>
  <c r="AC228" i="28"/>
  <c r="K228" i="28"/>
  <c r="B228" i="28"/>
  <c r="AA228" i="28"/>
  <c r="Z228" i="28"/>
  <c r="Y228" i="28"/>
  <c r="X228" i="28"/>
  <c r="W228" i="28"/>
  <c r="V228" i="28"/>
  <c r="U228" i="28"/>
  <c r="L228" i="28"/>
  <c r="J164" i="28"/>
  <c r="AH164" i="28"/>
  <c r="AG164" i="28"/>
  <c r="AF164" i="28"/>
  <c r="AE164" i="28"/>
  <c r="AD164" i="28"/>
  <c r="AC164" i="28"/>
  <c r="K164" i="28"/>
  <c r="B164" i="28"/>
  <c r="AA164" i="28"/>
  <c r="Z164" i="28"/>
  <c r="Y164" i="28"/>
  <c r="X164" i="28"/>
  <c r="W164" i="28"/>
  <c r="V164" i="28"/>
  <c r="U164" i="28"/>
  <c r="L164" i="28"/>
  <c r="AB164" i="28"/>
  <c r="S164" i="28"/>
  <c r="R164" i="28"/>
  <c r="Q164" i="28"/>
  <c r="P164" i="28"/>
  <c r="O164" i="28"/>
  <c r="N164" i="28"/>
  <c r="M164" i="28"/>
  <c r="T164" i="28"/>
  <c r="I164" i="28"/>
  <c r="H164" i="28"/>
  <c r="G164" i="28"/>
  <c r="F164" i="28"/>
  <c r="E164" i="28"/>
  <c r="D164" i="28"/>
  <c r="C164" i="28"/>
  <c r="AB100" i="28"/>
  <c r="S100" i="28"/>
  <c r="R100" i="28"/>
  <c r="Q100" i="28"/>
  <c r="P100" i="28"/>
  <c r="O100" i="28"/>
  <c r="N100" i="28"/>
  <c r="M100" i="28"/>
  <c r="T100" i="28"/>
  <c r="I100" i="28"/>
  <c r="H100" i="28"/>
  <c r="G100" i="28"/>
  <c r="F100" i="28"/>
  <c r="E100" i="28"/>
  <c r="D100" i="28"/>
  <c r="C100" i="28"/>
  <c r="J100" i="28"/>
  <c r="AH100" i="28"/>
  <c r="AG100" i="28"/>
  <c r="AF100" i="28"/>
  <c r="AE100" i="28"/>
  <c r="AD100" i="28"/>
  <c r="AC100" i="28"/>
  <c r="K100" i="28"/>
  <c r="B100" i="28"/>
  <c r="AA100" i="28"/>
  <c r="Z100" i="28"/>
  <c r="Y100" i="28"/>
  <c r="X100" i="28"/>
  <c r="W100" i="28"/>
  <c r="V100" i="28"/>
  <c r="U100" i="28"/>
  <c r="L100" i="28"/>
  <c r="J16" i="28"/>
  <c r="I16" i="28"/>
  <c r="AC16" i="28"/>
  <c r="AB16" i="28"/>
  <c r="U16" i="28"/>
  <c r="AA16" i="28"/>
  <c r="AF16" i="28"/>
  <c r="K16" i="28"/>
  <c r="B16" i="28"/>
  <c r="AE16" i="28"/>
  <c r="AD16" i="28"/>
  <c r="W16" i="28"/>
  <c r="V16" i="28"/>
  <c r="O16" i="28"/>
  <c r="T16" i="28"/>
  <c r="Z16" i="28"/>
  <c r="L16" i="28"/>
  <c r="Y16" i="28"/>
  <c r="X16" i="28"/>
  <c r="Q16" i="28"/>
  <c r="P16" i="28"/>
  <c r="F16" i="28"/>
  <c r="E16" i="28"/>
  <c r="N16" i="28"/>
  <c r="M16" i="28"/>
  <c r="S16" i="28"/>
  <c r="R16" i="28"/>
  <c r="H16" i="28"/>
  <c r="G16" i="28"/>
  <c r="AH16" i="28"/>
  <c r="AG16" i="28"/>
  <c r="D16" i="28"/>
  <c r="C16" i="28"/>
  <c r="Z371" i="28"/>
  <c r="Y371" i="28"/>
  <c r="X371" i="28"/>
  <c r="W371" i="28"/>
  <c r="V371" i="28"/>
  <c r="U371" i="28"/>
  <c r="AB371" i="28"/>
  <c r="S371" i="28"/>
  <c r="R371" i="28"/>
  <c r="Q371" i="28"/>
  <c r="P371" i="28"/>
  <c r="O371" i="28"/>
  <c r="N371" i="28"/>
  <c r="M371" i="28"/>
  <c r="T371" i="28"/>
  <c r="I371" i="28"/>
  <c r="H371" i="28"/>
  <c r="G371" i="28"/>
  <c r="F371" i="28"/>
  <c r="E371" i="28"/>
  <c r="D371" i="28"/>
  <c r="C371" i="28"/>
  <c r="J371" i="28"/>
  <c r="L371" i="28"/>
  <c r="AH371" i="28"/>
  <c r="AG371" i="28"/>
  <c r="AF371" i="28"/>
  <c r="AE371" i="28"/>
  <c r="AD371" i="28"/>
  <c r="AC371" i="28"/>
  <c r="B371" i="28"/>
  <c r="AA371" i="28"/>
  <c r="K371" i="28"/>
  <c r="R307" i="28"/>
  <c r="Q307" i="28"/>
  <c r="P307" i="28"/>
  <c r="O307" i="28"/>
  <c r="N307" i="28"/>
  <c r="M307" i="28"/>
  <c r="J307" i="28"/>
  <c r="L307" i="28"/>
  <c r="B307" i="28"/>
  <c r="H307" i="28"/>
  <c r="G307" i="28"/>
  <c r="F307" i="28"/>
  <c r="E307" i="28"/>
  <c r="D307" i="28"/>
  <c r="C307" i="28"/>
  <c r="AA307" i="28"/>
  <c r="K307" i="28"/>
  <c r="AH307" i="28"/>
  <c r="AG307" i="28"/>
  <c r="AF307" i="28"/>
  <c r="AE307" i="28"/>
  <c r="AD307" i="28"/>
  <c r="AC307" i="28"/>
  <c r="AB307" i="28"/>
  <c r="S307" i="28"/>
  <c r="Z307" i="28"/>
  <c r="Y307" i="28"/>
  <c r="X307" i="28"/>
  <c r="W307" i="28"/>
  <c r="V307" i="28"/>
  <c r="U307" i="28"/>
  <c r="T307" i="28"/>
  <c r="I307" i="28"/>
  <c r="AH243" i="28"/>
  <c r="AG243" i="28"/>
  <c r="AF243" i="28"/>
  <c r="AE243" i="28"/>
  <c r="AD243" i="28"/>
  <c r="AC243" i="28"/>
  <c r="AB243" i="28"/>
  <c r="S243" i="28"/>
  <c r="Z243" i="28"/>
  <c r="Y243" i="28"/>
  <c r="X243" i="28"/>
  <c r="W243" i="28"/>
  <c r="V243" i="28"/>
  <c r="U243" i="28"/>
  <c r="T243" i="28"/>
  <c r="I243" i="28"/>
  <c r="R243" i="28"/>
  <c r="Q243" i="28"/>
  <c r="P243" i="28"/>
  <c r="O243" i="28"/>
  <c r="N243" i="28"/>
  <c r="M243" i="28"/>
  <c r="J243" i="28"/>
  <c r="L243" i="28"/>
  <c r="B243" i="28"/>
  <c r="H243" i="28"/>
  <c r="G243" i="28"/>
  <c r="F243" i="28"/>
  <c r="E243" i="28"/>
  <c r="D243" i="28"/>
  <c r="C243" i="28"/>
  <c r="AA243" i="28"/>
  <c r="K243" i="28"/>
  <c r="R179" i="28"/>
  <c r="Q179" i="28"/>
  <c r="P179" i="28"/>
  <c r="O179" i="28"/>
  <c r="N179" i="28"/>
  <c r="M179" i="28"/>
  <c r="J179" i="28"/>
  <c r="L179" i="28"/>
  <c r="B179" i="28"/>
  <c r="H179" i="28"/>
  <c r="G179" i="28"/>
  <c r="F179" i="28"/>
  <c r="E179" i="28"/>
  <c r="D179" i="28"/>
  <c r="C179" i="28"/>
  <c r="AA179" i="28"/>
  <c r="K179" i="28"/>
  <c r="AH179" i="28"/>
  <c r="AG179" i="28"/>
  <c r="AF179" i="28"/>
  <c r="AE179" i="28"/>
  <c r="AD179" i="28"/>
  <c r="AC179" i="28"/>
  <c r="AB179" i="28"/>
  <c r="S179" i="28"/>
  <c r="Z179" i="28"/>
  <c r="Y179" i="28"/>
  <c r="X179" i="28"/>
  <c r="W179" i="28"/>
  <c r="V179" i="28"/>
  <c r="U179" i="28"/>
  <c r="T179" i="28"/>
  <c r="I179" i="28"/>
  <c r="AH115" i="28"/>
  <c r="AG115" i="28"/>
  <c r="AF115" i="28"/>
  <c r="AE115" i="28"/>
  <c r="AD115" i="28"/>
  <c r="AC115" i="28"/>
  <c r="AB115" i="28"/>
  <c r="S115" i="28"/>
  <c r="Z115" i="28"/>
  <c r="Y115" i="28"/>
  <c r="X115" i="28"/>
  <c r="W115" i="28"/>
  <c r="V115" i="28"/>
  <c r="U115" i="28"/>
  <c r="T115" i="28"/>
  <c r="I115" i="28"/>
  <c r="R115" i="28"/>
  <c r="Q115" i="28"/>
  <c r="P115" i="28"/>
  <c r="O115" i="28"/>
  <c r="N115" i="28"/>
  <c r="M115" i="28"/>
  <c r="J115" i="28"/>
  <c r="L115" i="28"/>
  <c r="B115" i="28"/>
  <c r="H115" i="28"/>
  <c r="G115" i="28"/>
  <c r="F115" i="28"/>
  <c r="E115" i="28"/>
  <c r="D115" i="28"/>
  <c r="C115" i="28"/>
  <c r="AA115" i="28"/>
  <c r="K115" i="28"/>
  <c r="R42" i="28"/>
  <c r="Q42" i="28"/>
  <c r="P42" i="28"/>
  <c r="G42" i="28"/>
  <c r="AE42" i="28"/>
  <c r="AD42" i="28"/>
  <c r="AC42" i="28"/>
  <c r="K42" i="28"/>
  <c r="B42" i="28"/>
  <c r="J42" i="28"/>
  <c r="I42" i="28"/>
  <c r="H42" i="28"/>
  <c r="Z42" i="28"/>
  <c r="Y42" i="28"/>
  <c r="X42" i="28"/>
  <c r="S42" i="28"/>
  <c r="L42" i="28"/>
  <c r="AH42" i="28"/>
  <c r="AG42" i="28"/>
  <c r="AF42" i="28"/>
  <c r="AA42" i="28"/>
  <c r="T42" i="28"/>
  <c r="O42" i="28"/>
  <c r="N42" i="28"/>
  <c r="M42" i="28"/>
  <c r="AB42" i="28"/>
  <c r="W42" i="28"/>
  <c r="V42" i="28"/>
  <c r="U42" i="28"/>
  <c r="F42" i="28"/>
  <c r="E42" i="28"/>
  <c r="D42" i="28"/>
  <c r="C42" i="28"/>
  <c r="X386" i="28"/>
  <c r="W386" i="28"/>
  <c r="V386" i="28"/>
  <c r="U386" i="28"/>
  <c r="AB386" i="28"/>
  <c r="S386" i="28"/>
  <c r="R386" i="28"/>
  <c r="Q386" i="28"/>
  <c r="P386" i="28"/>
  <c r="O386" i="28"/>
  <c r="N386" i="28"/>
  <c r="M386" i="28"/>
  <c r="T386" i="28"/>
  <c r="I386" i="28"/>
  <c r="H386" i="28"/>
  <c r="G386" i="28"/>
  <c r="F386" i="28"/>
  <c r="E386" i="28"/>
  <c r="D386" i="28"/>
  <c r="C386" i="28"/>
  <c r="J386" i="28"/>
  <c r="AH386" i="28"/>
  <c r="AG386" i="28"/>
  <c r="K386" i="28"/>
  <c r="AF386" i="28"/>
  <c r="AE386" i="28"/>
  <c r="AD386" i="28"/>
  <c r="AC386" i="28"/>
  <c r="B386" i="28"/>
  <c r="AA386" i="28"/>
  <c r="Z386" i="28"/>
  <c r="Y386" i="28"/>
  <c r="L386" i="28"/>
  <c r="P322" i="28"/>
  <c r="O322" i="28"/>
  <c r="N322" i="28"/>
  <c r="M322" i="28"/>
  <c r="J322" i="28"/>
  <c r="AH322" i="28"/>
  <c r="AG322" i="28"/>
  <c r="K322" i="28"/>
  <c r="B322" i="28"/>
  <c r="F322" i="28"/>
  <c r="E322" i="28"/>
  <c r="D322" i="28"/>
  <c r="C322" i="28"/>
  <c r="AA322" i="28"/>
  <c r="Z322" i="28"/>
  <c r="Y322" i="28"/>
  <c r="L322" i="28"/>
  <c r="AF322" i="28"/>
  <c r="AE322" i="28"/>
  <c r="AD322" i="28"/>
  <c r="AC322" i="28"/>
  <c r="AB322" i="28"/>
  <c r="S322" i="28"/>
  <c r="R322" i="28"/>
  <c r="Q322" i="28"/>
  <c r="X322" i="28"/>
  <c r="W322" i="28"/>
  <c r="V322" i="28"/>
  <c r="U322" i="28"/>
  <c r="T322" i="28"/>
  <c r="I322" i="28"/>
  <c r="H322" i="28"/>
  <c r="G322" i="28"/>
  <c r="AF258" i="28"/>
  <c r="AE258" i="28"/>
  <c r="AD258" i="28"/>
  <c r="AC258" i="28"/>
  <c r="AB258" i="28"/>
  <c r="S258" i="28"/>
  <c r="R258" i="28"/>
  <c r="Q258" i="28"/>
  <c r="X258" i="28"/>
  <c r="W258" i="28"/>
  <c r="V258" i="28"/>
  <c r="U258" i="28"/>
  <c r="T258" i="28"/>
  <c r="I258" i="28"/>
  <c r="H258" i="28"/>
  <c r="G258" i="28"/>
  <c r="P258" i="28"/>
  <c r="O258" i="28"/>
  <c r="N258" i="28"/>
  <c r="M258" i="28"/>
  <c r="J258" i="28"/>
  <c r="AH258" i="28"/>
  <c r="AG258" i="28"/>
  <c r="K258" i="28"/>
  <c r="B258" i="28"/>
  <c r="F258" i="28"/>
  <c r="E258" i="28"/>
  <c r="D258" i="28"/>
  <c r="C258" i="28"/>
  <c r="AA258" i="28"/>
  <c r="Z258" i="28"/>
  <c r="Y258" i="28"/>
  <c r="L258" i="28"/>
  <c r="P194" i="28"/>
  <c r="O194" i="28"/>
  <c r="N194" i="28"/>
  <c r="M194" i="28"/>
  <c r="J194" i="28"/>
  <c r="AH194" i="28"/>
  <c r="AG194" i="28"/>
  <c r="K194" i="28"/>
  <c r="B194" i="28"/>
  <c r="F194" i="28"/>
  <c r="E194" i="28"/>
  <c r="D194" i="28"/>
  <c r="C194" i="28"/>
  <c r="AA194" i="28"/>
  <c r="Z194" i="28"/>
  <c r="Y194" i="28"/>
  <c r="L194" i="28"/>
  <c r="AF194" i="28"/>
  <c r="AE194" i="28"/>
  <c r="AD194" i="28"/>
  <c r="AC194" i="28"/>
  <c r="AB194" i="28"/>
  <c r="S194" i="28"/>
  <c r="R194" i="28"/>
  <c r="Q194" i="28"/>
  <c r="X194" i="28"/>
  <c r="W194" i="28"/>
  <c r="V194" i="28"/>
  <c r="U194" i="28"/>
  <c r="T194" i="28"/>
  <c r="I194" i="28"/>
  <c r="H194" i="28"/>
  <c r="G194" i="28"/>
  <c r="AF130" i="28"/>
  <c r="AE130" i="28"/>
  <c r="AD130" i="28"/>
  <c r="AC130" i="28"/>
  <c r="AB130" i="28"/>
  <c r="S130" i="28"/>
  <c r="R130" i="28"/>
  <c r="Q130" i="28"/>
  <c r="X130" i="28"/>
  <c r="W130" i="28"/>
  <c r="V130" i="28"/>
  <c r="U130" i="28"/>
  <c r="T130" i="28"/>
  <c r="I130" i="28"/>
  <c r="H130" i="28"/>
  <c r="G130" i="28"/>
  <c r="P130" i="28"/>
  <c r="O130" i="28"/>
  <c r="N130" i="28"/>
  <c r="M130" i="28"/>
  <c r="J130" i="28"/>
  <c r="AH130" i="28"/>
  <c r="AG130" i="28"/>
  <c r="K130" i="28"/>
  <c r="B130" i="28"/>
  <c r="F130" i="28"/>
  <c r="E130" i="28"/>
  <c r="D130" i="28"/>
  <c r="C130" i="28"/>
  <c r="AA130" i="28"/>
  <c r="Z130" i="28"/>
  <c r="Y130" i="28"/>
  <c r="L130" i="28"/>
  <c r="P66" i="28"/>
  <c r="O66" i="28"/>
  <c r="N66" i="28"/>
  <c r="M66" i="28"/>
  <c r="J66" i="28"/>
  <c r="AH66" i="28"/>
  <c r="AG66" i="28"/>
  <c r="K66" i="28"/>
  <c r="B66" i="28"/>
  <c r="F66" i="28"/>
  <c r="E66" i="28"/>
  <c r="D66" i="28"/>
  <c r="C66" i="28"/>
  <c r="AA66" i="28"/>
  <c r="Z66" i="28"/>
  <c r="Y66" i="28"/>
  <c r="L66" i="28"/>
  <c r="AF66" i="28"/>
  <c r="AE66" i="28"/>
  <c r="AD66" i="28"/>
  <c r="AC66" i="28"/>
  <c r="AB66" i="28"/>
  <c r="S66" i="28"/>
  <c r="R66" i="28"/>
  <c r="Q66" i="28"/>
  <c r="X66" i="28"/>
  <c r="W66" i="28"/>
  <c r="V66" i="28"/>
  <c r="U66" i="28"/>
  <c r="T66" i="28"/>
  <c r="I66" i="28"/>
  <c r="H66" i="28"/>
  <c r="G66" i="28"/>
  <c r="V401" i="28"/>
  <c r="U401" i="28"/>
  <c r="AB401" i="28"/>
  <c r="S401" i="28"/>
  <c r="R401" i="28"/>
  <c r="Q401" i="28"/>
  <c r="P401" i="28"/>
  <c r="O401" i="28"/>
  <c r="N401" i="28"/>
  <c r="M401" i="28"/>
  <c r="T401" i="28"/>
  <c r="I401" i="28"/>
  <c r="H401" i="28"/>
  <c r="G401" i="28"/>
  <c r="F401" i="28"/>
  <c r="E401" i="28"/>
  <c r="D401" i="28"/>
  <c r="C401" i="28"/>
  <c r="J401" i="28"/>
  <c r="AH401" i="28"/>
  <c r="AG401" i="28"/>
  <c r="AF401" i="28"/>
  <c r="AE401" i="28"/>
  <c r="K401" i="28"/>
  <c r="AD401" i="28"/>
  <c r="AC401" i="28"/>
  <c r="B401" i="28"/>
  <c r="AA401" i="28"/>
  <c r="Z401" i="28"/>
  <c r="Y401" i="28"/>
  <c r="X401" i="28"/>
  <c r="W401" i="28"/>
  <c r="L401" i="28"/>
  <c r="N337" i="28"/>
  <c r="M337" i="28"/>
  <c r="J337" i="28"/>
  <c r="AH337" i="28"/>
  <c r="AG337" i="28"/>
  <c r="AF337" i="28"/>
  <c r="AE337" i="28"/>
  <c r="K337" i="28"/>
  <c r="B337" i="28"/>
  <c r="D337" i="28"/>
  <c r="C337" i="28"/>
  <c r="AA337" i="28"/>
  <c r="Z337" i="28"/>
  <c r="Y337" i="28"/>
  <c r="X337" i="28"/>
  <c r="W337" i="28"/>
  <c r="L337" i="28"/>
  <c r="AD337" i="28"/>
  <c r="AC337" i="28"/>
  <c r="AB337" i="28"/>
  <c r="S337" i="28"/>
  <c r="R337" i="28"/>
  <c r="Q337" i="28"/>
  <c r="P337" i="28"/>
  <c r="O337" i="28"/>
  <c r="V337" i="28"/>
  <c r="U337" i="28"/>
  <c r="T337" i="28"/>
  <c r="I337" i="28"/>
  <c r="H337" i="28"/>
  <c r="G337" i="28"/>
  <c r="F337" i="28"/>
  <c r="E337" i="28"/>
  <c r="AD273" i="28"/>
  <c r="AC273" i="28"/>
  <c r="AB273" i="28"/>
  <c r="S273" i="28"/>
  <c r="R273" i="28"/>
  <c r="Q273" i="28"/>
  <c r="P273" i="28"/>
  <c r="O273" i="28"/>
  <c r="V273" i="28"/>
  <c r="U273" i="28"/>
  <c r="T273" i="28"/>
  <c r="I273" i="28"/>
  <c r="H273" i="28"/>
  <c r="G273" i="28"/>
  <c r="F273" i="28"/>
  <c r="E273" i="28"/>
  <c r="N273" i="28"/>
  <c r="M273" i="28"/>
  <c r="J273" i="28"/>
  <c r="AH273" i="28"/>
  <c r="AG273" i="28"/>
  <c r="AF273" i="28"/>
  <c r="AE273" i="28"/>
  <c r="K273" i="28"/>
  <c r="B273" i="28"/>
  <c r="D273" i="28"/>
  <c r="C273" i="28"/>
  <c r="AA273" i="28"/>
  <c r="Z273" i="28"/>
  <c r="Y273" i="28"/>
  <c r="X273" i="28"/>
  <c r="W273" i="28"/>
  <c r="L273" i="28"/>
  <c r="N209" i="28"/>
  <c r="M209" i="28"/>
  <c r="J209" i="28"/>
  <c r="AH209" i="28"/>
  <c r="AG209" i="28"/>
  <c r="AF209" i="28"/>
  <c r="AE209" i="28"/>
  <c r="K209" i="28"/>
  <c r="B209" i="28"/>
  <c r="D209" i="28"/>
  <c r="C209" i="28"/>
  <c r="AA209" i="28"/>
  <c r="Z209" i="28"/>
  <c r="Y209" i="28"/>
  <c r="X209" i="28"/>
  <c r="W209" i="28"/>
  <c r="L209" i="28"/>
  <c r="AD209" i="28"/>
  <c r="AC209" i="28"/>
  <c r="AB209" i="28"/>
  <c r="S209" i="28"/>
  <c r="R209" i="28"/>
  <c r="Q209" i="28"/>
  <c r="P209" i="28"/>
  <c r="O209" i="28"/>
  <c r="V209" i="28"/>
  <c r="U209" i="28"/>
  <c r="T209" i="28"/>
  <c r="I209" i="28"/>
  <c r="H209" i="28"/>
  <c r="G209" i="28"/>
  <c r="F209" i="28"/>
  <c r="E209" i="28"/>
  <c r="AD145" i="28"/>
  <c r="AC145" i="28"/>
  <c r="AB145" i="28"/>
  <c r="S145" i="28"/>
  <c r="R145" i="28"/>
  <c r="Q145" i="28"/>
  <c r="P145" i="28"/>
  <c r="O145" i="28"/>
  <c r="V145" i="28"/>
  <c r="U145" i="28"/>
  <c r="T145" i="28"/>
  <c r="I145" i="28"/>
  <c r="H145" i="28"/>
  <c r="G145" i="28"/>
  <c r="F145" i="28"/>
  <c r="E145" i="28"/>
  <c r="N145" i="28"/>
  <c r="M145" i="28"/>
  <c r="J145" i="28"/>
  <c r="AH145" i="28"/>
  <c r="AG145" i="28"/>
  <c r="AF145" i="28"/>
  <c r="AE145" i="28"/>
  <c r="K145" i="28"/>
  <c r="B145" i="28"/>
  <c r="D145" i="28"/>
  <c r="C145" i="28"/>
  <c r="AA145" i="28"/>
  <c r="Z145" i="28"/>
  <c r="Y145" i="28"/>
  <c r="X145" i="28"/>
  <c r="W145" i="28"/>
  <c r="L145" i="28"/>
  <c r="N81" i="28"/>
  <c r="M81" i="28"/>
  <c r="J81" i="28"/>
  <c r="AH81" i="28"/>
  <c r="AG81" i="28"/>
  <c r="AF81" i="28"/>
  <c r="AE81" i="28"/>
  <c r="K81" i="28"/>
  <c r="B81" i="28"/>
  <c r="D81" i="28"/>
  <c r="C81" i="28"/>
  <c r="AA81" i="28"/>
  <c r="Z81" i="28"/>
  <c r="Y81" i="28"/>
  <c r="X81" i="28"/>
  <c r="W81" i="28"/>
  <c r="L81" i="28"/>
  <c r="AD81" i="28"/>
  <c r="AC81" i="28"/>
  <c r="AB81" i="28"/>
  <c r="S81" i="28"/>
  <c r="R81" i="28"/>
  <c r="Q81" i="28"/>
  <c r="P81" i="28"/>
  <c r="O81" i="28"/>
  <c r="V81" i="28"/>
  <c r="U81" i="28"/>
  <c r="T81" i="28"/>
  <c r="I81" i="28"/>
  <c r="H81" i="28"/>
  <c r="G81" i="28"/>
  <c r="F81" i="28"/>
  <c r="E81" i="28"/>
  <c r="AH35" i="28"/>
  <c r="AG35" i="28"/>
  <c r="AF35" i="28"/>
  <c r="AA35" i="28"/>
  <c r="T35" i="28"/>
  <c r="O35" i="28"/>
  <c r="N35" i="28"/>
  <c r="M35" i="28"/>
  <c r="AB35" i="28"/>
  <c r="W35" i="28"/>
  <c r="V35" i="28"/>
  <c r="U35" i="28"/>
  <c r="F35" i="28"/>
  <c r="E35" i="28"/>
  <c r="D35" i="28"/>
  <c r="C35" i="28"/>
  <c r="R35" i="28"/>
  <c r="Q35" i="28"/>
  <c r="P35" i="28"/>
  <c r="G35" i="28"/>
  <c r="AE35" i="28"/>
  <c r="AD35" i="28"/>
  <c r="AC35" i="28"/>
  <c r="L35" i="28"/>
  <c r="B35" i="28"/>
  <c r="J35" i="28"/>
  <c r="I35" i="28"/>
  <c r="H35" i="28"/>
  <c r="Z35" i="28"/>
  <c r="Y35" i="28"/>
  <c r="X35" i="28"/>
  <c r="S35" i="28"/>
  <c r="K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T368" i="28"/>
  <c r="I368" i="28"/>
  <c r="H368" i="28"/>
  <c r="G368" i="28"/>
  <c r="F368" i="28"/>
  <c r="E368" i="28"/>
  <c r="D368" i="28"/>
  <c r="C368" i="28"/>
  <c r="J368" i="28"/>
  <c r="AH368" i="28"/>
  <c r="AG368" i="28"/>
  <c r="AF368" i="28"/>
  <c r="AE368" i="28"/>
  <c r="AD368" i="28"/>
  <c r="AC368" i="28"/>
  <c r="K368" i="28"/>
  <c r="B368" i="28"/>
  <c r="AA368" i="28"/>
  <c r="Z368" i="28"/>
  <c r="Y368" i="28"/>
  <c r="X368" i="28"/>
  <c r="W368" i="28"/>
  <c r="V368" i="28"/>
  <c r="U368" i="28"/>
  <c r="L368" i="28"/>
  <c r="AB368" i="28"/>
  <c r="S368" i="28"/>
  <c r="R368" i="28"/>
  <c r="Q368" i="28"/>
  <c r="P368" i="28"/>
  <c r="O368" i="28"/>
  <c r="N368" i="28"/>
  <c r="M368" i="28"/>
  <c r="B304" i="28"/>
  <c r="AA304" i="28"/>
  <c r="Z304" i="28"/>
  <c r="Y304" i="28"/>
  <c r="X304" i="28"/>
  <c r="W304" i="28"/>
  <c r="V304" i="28"/>
  <c r="U304" i="28"/>
  <c r="L304" i="28"/>
  <c r="AB304" i="28"/>
  <c r="S304" i="28"/>
  <c r="R304" i="28"/>
  <c r="Q304" i="28"/>
  <c r="P304" i="28"/>
  <c r="O304" i="28"/>
  <c r="N304" i="28"/>
  <c r="M304" i="28"/>
  <c r="T304" i="28"/>
  <c r="I304" i="28"/>
  <c r="H304" i="28"/>
  <c r="G304" i="28"/>
  <c r="F304" i="28"/>
  <c r="E304" i="28"/>
  <c r="D304" i="28"/>
  <c r="C304" i="28"/>
  <c r="J304" i="28"/>
  <c r="AH304" i="28"/>
  <c r="AG304" i="28"/>
  <c r="AF304" i="28"/>
  <c r="AE304" i="28"/>
  <c r="AD304" i="28"/>
  <c r="AC304" i="28"/>
  <c r="K304" i="28"/>
  <c r="T240" i="28"/>
  <c r="I240" i="28"/>
  <c r="H240" i="28"/>
  <c r="G240" i="28"/>
  <c r="F240" i="28"/>
  <c r="E240" i="28"/>
  <c r="D240" i="28"/>
  <c r="C240" i="28"/>
  <c r="J240" i="28"/>
  <c r="AH240" i="28"/>
  <c r="AG240" i="28"/>
  <c r="AF240" i="28"/>
  <c r="AE240" i="28"/>
  <c r="AD240" i="28"/>
  <c r="AC240" i="28"/>
  <c r="K240" i="28"/>
  <c r="B240" i="28"/>
  <c r="AA240" i="28"/>
  <c r="Z240" i="28"/>
  <c r="Y240" i="28"/>
  <c r="X240" i="28"/>
  <c r="W240" i="28"/>
  <c r="V240" i="28"/>
  <c r="U240" i="28"/>
  <c r="L240" i="28"/>
  <c r="AB240" i="28"/>
  <c r="S240" i="28"/>
  <c r="R240" i="28"/>
  <c r="Q240" i="28"/>
  <c r="P240" i="28"/>
  <c r="O240" i="28"/>
  <c r="N240" i="28"/>
  <c r="M240" i="28"/>
  <c r="B176" i="28"/>
  <c r="AA176" i="28"/>
  <c r="Z176" i="28"/>
  <c r="Y176" i="28"/>
  <c r="X176" i="28"/>
  <c r="W176" i="28"/>
  <c r="V176" i="28"/>
  <c r="U176" i="28"/>
  <c r="L176" i="28"/>
  <c r="AB176" i="28"/>
  <c r="S176" i="28"/>
  <c r="R176" i="28"/>
  <c r="Q176" i="28"/>
  <c r="P176" i="28"/>
  <c r="O176" i="28"/>
  <c r="N176" i="28"/>
  <c r="M176" i="28"/>
  <c r="T176" i="28"/>
  <c r="I176" i="28"/>
  <c r="H176" i="28"/>
  <c r="G176" i="28"/>
  <c r="F176" i="28"/>
  <c r="E176" i="28"/>
  <c r="D176" i="28"/>
  <c r="C176" i="28"/>
  <c r="J176" i="28"/>
  <c r="AH176" i="28"/>
  <c r="AG176" i="28"/>
  <c r="AF176" i="28"/>
  <c r="AE176" i="28"/>
  <c r="AD176" i="28"/>
  <c r="AC176" i="28"/>
  <c r="K176" i="28"/>
  <c r="T112" i="28"/>
  <c r="I112" i="28"/>
  <c r="H112" i="28"/>
  <c r="G112" i="28"/>
  <c r="F112" i="28"/>
  <c r="E112" i="28"/>
  <c r="D112" i="28"/>
  <c r="C112" i="28"/>
  <c r="J112" i="28"/>
  <c r="AH112" i="28"/>
  <c r="AG112" i="28"/>
  <c r="AF112" i="28"/>
  <c r="AE112" i="28"/>
  <c r="AD112" i="28"/>
  <c r="AC112" i="28"/>
  <c r="K112" i="28"/>
  <c r="B112" i="28"/>
  <c r="AA112" i="28"/>
  <c r="Z112" i="28"/>
  <c r="Y112" i="28"/>
  <c r="X112" i="28"/>
  <c r="W112" i="28"/>
  <c r="V112" i="28"/>
  <c r="U112" i="28"/>
  <c r="L112" i="28"/>
  <c r="AB112" i="28"/>
  <c r="S112" i="28"/>
  <c r="R112" i="28"/>
  <c r="Q112" i="28"/>
  <c r="P112" i="28"/>
  <c r="O112" i="28"/>
  <c r="N112" i="28"/>
  <c r="M112" i="28"/>
  <c r="B40" i="28"/>
  <c r="J40" i="28"/>
  <c r="I40" i="28"/>
  <c r="H40" i="28"/>
  <c r="Z40" i="28"/>
  <c r="Y40" i="28"/>
  <c r="X40" i="28"/>
  <c r="S40" i="28"/>
  <c r="L40" i="28"/>
  <c r="AH40" i="28"/>
  <c r="AG40" i="28"/>
  <c r="AF40" i="28"/>
  <c r="AA40" i="28"/>
  <c r="T40" i="28"/>
  <c r="O40" i="28"/>
  <c r="N40" i="28"/>
  <c r="M40" i="28"/>
  <c r="AB40" i="28"/>
  <c r="W40" i="28"/>
  <c r="V40" i="28"/>
  <c r="U40" i="28"/>
  <c r="F40" i="28"/>
  <c r="E40" i="28"/>
  <c r="D40" i="28"/>
  <c r="C40" i="28"/>
  <c r="R40" i="28"/>
  <c r="Q40" i="28"/>
  <c r="P40" i="28"/>
  <c r="G40" i="28"/>
  <c r="AE40" i="28"/>
  <c r="AD40" i="28"/>
  <c r="AC40" i="28"/>
  <c r="K40" i="28"/>
  <c r="R383" i="28"/>
  <c r="Q383" i="28"/>
  <c r="P383" i="28"/>
  <c r="O383" i="28"/>
  <c r="N383" i="28"/>
  <c r="M383" i="28"/>
  <c r="T383" i="28"/>
  <c r="I383" i="28"/>
  <c r="H383" i="28"/>
  <c r="G383" i="28"/>
  <c r="F383" i="28"/>
  <c r="E383" i="28"/>
  <c r="D383" i="28"/>
  <c r="C383" i="28"/>
  <c r="J383" i="28"/>
  <c r="L383" i="28"/>
  <c r="AH383" i="28"/>
  <c r="AG383" i="28"/>
  <c r="AF383" i="28"/>
  <c r="AE383" i="28"/>
  <c r="AD383" i="28"/>
  <c r="AC383" i="28"/>
  <c r="B383" i="28"/>
  <c r="AA383" i="28"/>
  <c r="K383" i="28"/>
  <c r="Z383" i="28"/>
  <c r="Y383" i="28"/>
  <c r="X383" i="28"/>
  <c r="W383" i="28"/>
  <c r="V383" i="28"/>
  <c r="U383" i="28"/>
  <c r="AB383" i="28"/>
  <c r="S383" i="28"/>
  <c r="B319" i="28"/>
  <c r="H319" i="28"/>
  <c r="G319" i="28"/>
  <c r="F319" i="28"/>
  <c r="E319" i="28"/>
  <c r="D319" i="28"/>
  <c r="C319" i="28"/>
  <c r="AA319" i="28"/>
  <c r="K319" i="28"/>
  <c r="AH319" i="28"/>
  <c r="AG319" i="28"/>
  <c r="AF319" i="28"/>
  <c r="AE319" i="28"/>
  <c r="AD319" i="28"/>
  <c r="AC319" i="28"/>
  <c r="AB319" i="28"/>
  <c r="S319" i="28"/>
  <c r="Z319" i="28"/>
  <c r="Y319" i="28"/>
  <c r="X319" i="28"/>
  <c r="W319" i="28"/>
  <c r="V319" i="28"/>
  <c r="U319" i="28"/>
  <c r="T319" i="28"/>
  <c r="I319" i="28"/>
  <c r="R319" i="28"/>
  <c r="Q319" i="28"/>
  <c r="P319" i="28"/>
  <c r="O319" i="28"/>
  <c r="N319" i="28"/>
  <c r="M319" i="28"/>
  <c r="J319" i="28"/>
  <c r="L319" i="28"/>
  <c r="Z255" i="28"/>
  <c r="Y255" i="28"/>
  <c r="X255" i="28"/>
  <c r="W255" i="28"/>
  <c r="V255" i="28"/>
  <c r="U255" i="28"/>
  <c r="T255" i="28"/>
  <c r="I255" i="28"/>
  <c r="R255" i="28"/>
  <c r="Q255" i="28"/>
  <c r="P255" i="28"/>
  <c r="O255" i="28"/>
  <c r="N255" i="28"/>
  <c r="M255" i="28"/>
  <c r="J255" i="28"/>
  <c r="L255" i="28"/>
  <c r="B255" i="28"/>
  <c r="H255" i="28"/>
  <c r="G255" i="28"/>
  <c r="F255" i="28"/>
  <c r="E255" i="28"/>
  <c r="D255" i="28"/>
  <c r="C255" i="28"/>
  <c r="AA255" i="28"/>
  <c r="K255" i="28"/>
  <c r="AH255" i="28"/>
  <c r="AG255" i="28"/>
  <c r="AF255" i="28"/>
  <c r="AE255" i="28"/>
  <c r="AD255" i="28"/>
  <c r="AC255" i="28"/>
  <c r="AB255" i="28"/>
  <c r="S255" i="28"/>
  <c r="B191" i="28"/>
  <c r="H191" i="28"/>
  <c r="G191" i="28"/>
  <c r="F191" i="28"/>
  <c r="E191" i="28"/>
  <c r="D191" i="28"/>
  <c r="T191" i="28"/>
  <c r="I191" i="28"/>
  <c r="K191" i="28"/>
  <c r="AH191" i="28"/>
  <c r="AG191" i="28"/>
  <c r="AF191" i="28"/>
  <c r="AE191" i="28"/>
  <c r="AD191" i="28"/>
  <c r="AC191" i="28"/>
  <c r="J191" i="28"/>
  <c r="M191" i="28"/>
  <c r="Z191" i="28"/>
  <c r="Y191" i="28"/>
  <c r="X191" i="28"/>
  <c r="W191" i="28"/>
  <c r="V191" i="28"/>
  <c r="U191" i="28"/>
  <c r="AA191" i="28"/>
  <c r="C191" i="28"/>
  <c r="R191" i="28"/>
  <c r="Q191" i="28"/>
  <c r="P191" i="28"/>
  <c r="O191" i="28"/>
  <c r="N191" i="28"/>
  <c r="AB191" i="28"/>
  <c r="S191" i="28"/>
  <c r="L191" i="28"/>
  <c r="Z127" i="28"/>
  <c r="Y127" i="28"/>
  <c r="X127" i="28"/>
  <c r="W127" i="28"/>
  <c r="V127" i="28"/>
  <c r="U127" i="28"/>
  <c r="T127" i="28"/>
  <c r="I127" i="28"/>
  <c r="R127" i="28"/>
  <c r="Q127" i="28"/>
  <c r="P127" i="28"/>
  <c r="O127" i="28"/>
  <c r="N127" i="28"/>
  <c r="M127" i="28"/>
  <c r="J127" i="28"/>
  <c r="L127" i="28"/>
  <c r="B127" i="28"/>
  <c r="H127" i="28"/>
  <c r="G127" i="28"/>
  <c r="F127" i="28"/>
  <c r="E127" i="28"/>
  <c r="D127" i="28"/>
  <c r="C127" i="28"/>
  <c r="AA127" i="28"/>
  <c r="K127" i="28"/>
  <c r="AH127" i="28"/>
  <c r="AG127" i="28"/>
  <c r="AF127" i="28"/>
  <c r="AE127" i="28"/>
  <c r="AD127" i="28"/>
  <c r="AC127" i="28"/>
  <c r="AB127" i="28"/>
  <c r="S127" i="28"/>
  <c r="B63" i="28"/>
  <c r="H63" i="28"/>
  <c r="G63" i="28"/>
  <c r="F63" i="28"/>
  <c r="E63" i="28"/>
  <c r="D63" i="28"/>
  <c r="C63" i="28"/>
  <c r="AA63" i="28"/>
  <c r="K63" i="28"/>
  <c r="AH63" i="28"/>
  <c r="AG63" i="28"/>
  <c r="AF63" i="28"/>
  <c r="AE63" i="28"/>
  <c r="AD63" i="28"/>
  <c r="AC63" i="28"/>
  <c r="AB63" i="28"/>
  <c r="S63" i="28"/>
  <c r="Z63" i="28"/>
  <c r="Y63" i="28"/>
  <c r="X63" i="28"/>
  <c r="W63" i="28"/>
  <c r="V63" i="28"/>
  <c r="U63" i="28"/>
  <c r="T63" i="28"/>
  <c r="I63" i="28"/>
  <c r="R63" i="28"/>
  <c r="Q63" i="28"/>
  <c r="P63" i="28"/>
  <c r="O63" i="28"/>
  <c r="N63" i="28"/>
  <c r="M63" i="28"/>
  <c r="J63" i="28"/>
  <c r="L63" i="28"/>
  <c r="P398" i="28"/>
  <c r="O398" i="28"/>
  <c r="N398" i="28"/>
  <c r="M398" i="28"/>
  <c r="T398" i="28"/>
  <c r="I398" i="28"/>
  <c r="H398" i="28"/>
  <c r="G398" i="28"/>
  <c r="F398" i="28"/>
  <c r="E398" i="28"/>
  <c r="D398" i="28"/>
  <c r="C398" i="28"/>
  <c r="J398" i="28"/>
  <c r="AH398" i="28"/>
  <c r="AG398" i="28"/>
  <c r="K398" i="28"/>
  <c r="AF398" i="28"/>
  <c r="AE398" i="28"/>
  <c r="AD398" i="28"/>
  <c r="AC398" i="28"/>
  <c r="B398" i="28"/>
  <c r="AA398" i="28"/>
  <c r="Z398" i="28"/>
  <c r="Y398" i="28"/>
  <c r="L398" i="28"/>
  <c r="X398" i="28"/>
  <c r="W398" i="28"/>
  <c r="V398" i="28"/>
  <c r="U398" i="28"/>
  <c r="AB398" i="28"/>
  <c r="S398" i="28"/>
  <c r="R398" i="28"/>
  <c r="Q398" i="28"/>
  <c r="B334" i="28"/>
  <c r="F334" i="28"/>
  <c r="E334" i="28"/>
  <c r="D334" i="28"/>
  <c r="C334" i="28"/>
  <c r="AA334" i="28"/>
  <c r="Z334" i="28"/>
  <c r="Y334" i="28"/>
  <c r="L334" i="28"/>
  <c r="AF334" i="28"/>
  <c r="AE334" i="28"/>
  <c r="AD334" i="28"/>
  <c r="AC334" i="28"/>
  <c r="AB334" i="28"/>
  <c r="S334" i="28"/>
  <c r="R334" i="28"/>
  <c r="Q334" i="28"/>
  <c r="X334" i="28"/>
  <c r="W334" i="28"/>
  <c r="V334" i="28"/>
  <c r="U334" i="28"/>
  <c r="T334" i="28"/>
  <c r="I334" i="28"/>
  <c r="H334" i="28"/>
  <c r="G334" i="28"/>
  <c r="P334" i="28"/>
  <c r="O334" i="28"/>
  <c r="N334" i="28"/>
  <c r="M334" i="28"/>
  <c r="J334" i="28"/>
  <c r="AH334" i="28"/>
  <c r="AG334" i="28"/>
  <c r="K334" i="28"/>
  <c r="X270" i="28"/>
  <c r="W270" i="28"/>
  <c r="V270" i="28"/>
  <c r="U270" i="28"/>
  <c r="T270" i="28"/>
  <c r="I270" i="28"/>
  <c r="H270" i="28"/>
  <c r="G270" i="28"/>
  <c r="P270" i="28"/>
  <c r="O270" i="28"/>
  <c r="N270" i="28"/>
  <c r="M270" i="28"/>
  <c r="J270" i="28"/>
  <c r="AH270" i="28"/>
  <c r="AG270" i="28"/>
  <c r="K270" i="28"/>
  <c r="B270" i="28"/>
  <c r="F270" i="28"/>
  <c r="E270" i="28"/>
  <c r="D270" i="28"/>
  <c r="C270" i="28"/>
  <c r="AA270" i="28"/>
  <c r="Z270" i="28"/>
  <c r="Y270" i="28"/>
  <c r="L270" i="28"/>
  <c r="AF270" i="28"/>
  <c r="AE270" i="28"/>
  <c r="AD270" i="28"/>
  <c r="AC270" i="28"/>
  <c r="AB270" i="28"/>
  <c r="S270" i="28"/>
  <c r="R270" i="28"/>
  <c r="Q270" i="28"/>
  <c r="B206" i="28"/>
  <c r="F206" i="28"/>
  <c r="E206" i="28"/>
  <c r="D206" i="28"/>
  <c r="C206" i="28"/>
  <c r="AA206" i="28"/>
  <c r="Z206" i="28"/>
  <c r="Y206" i="28"/>
  <c r="L206" i="28"/>
  <c r="AF206" i="28"/>
  <c r="AE206" i="28"/>
  <c r="AD206" i="28"/>
  <c r="AC206" i="28"/>
  <c r="AB206" i="28"/>
  <c r="S206" i="28"/>
  <c r="R206" i="28"/>
  <c r="Q206" i="28"/>
  <c r="X206" i="28"/>
  <c r="W206" i="28"/>
  <c r="V206" i="28"/>
  <c r="U206" i="28"/>
  <c r="T206" i="28"/>
  <c r="I206" i="28"/>
  <c r="H206" i="28"/>
  <c r="G206" i="28"/>
  <c r="P206" i="28"/>
  <c r="O206" i="28"/>
  <c r="N206" i="28"/>
  <c r="M206" i="28"/>
  <c r="J206" i="28"/>
  <c r="AH206" i="28"/>
  <c r="AG206" i="28"/>
  <c r="K206" i="28"/>
  <c r="X142" i="28"/>
  <c r="W142" i="28"/>
  <c r="V142" i="28"/>
  <c r="U142" i="28"/>
  <c r="T142" i="28"/>
  <c r="I142" i="28"/>
  <c r="H142" i="28"/>
  <c r="G142" i="28"/>
  <c r="P142" i="28"/>
  <c r="O142" i="28"/>
  <c r="N142" i="28"/>
  <c r="M142" i="28"/>
  <c r="J142" i="28"/>
  <c r="AH142" i="28"/>
  <c r="AG142" i="28"/>
  <c r="K142" i="28"/>
  <c r="B142" i="28"/>
  <c r="F142" i="28"/>
  <c r="E142" i="28"/>
  <c r="D142" i="28"/>
  <c r="C142" i="28"/>
  <c r="AA142" i="28"/>
  <c r="Z142" i="28"/>
  <c r="Y142" i="28"/>
  <c r="L142" i="28"/>
  <c r="AF142" i="28"/>
  <c r="AE142" i="28"/>
  <c r="AD142" i="28"/>
  <c r="AC142" i="28"/>
  <c r="AB142" i="28"/>
  <c r="S142" i="28"/>
  <c r="R142" i="28"/>
  <c r="Q142" i="28"/>
  <c r="B78" i="28"/>
  <c r="F78" i="28"/>
  <c r="E78" i="28"/>
  <c r="D78" i="28"/>
  <c r="C78" i="28"/>
  <c r="AA78" i="28"/>
  <c r="Z78" i="28"/>
  <c r="Y78" i="28"/>
  <c r="L78" i="28"/>
  <c r="AF78" i="28"/>
  <c r="AE78" i="28"/>
  <c r="AD78" i="28"/>
  <c r="AC78" i="28"/>
  <c r="AB78" i="28"/>
  <c r="S78" i="28"/>
  <c r="R78" i="28"/>
  <c r="Q78" i="28"/>
  <c r="X78" i="28"/>
  <c r="W78" i="28"/>
  <c r="V78" i="28"/>
  <c r="U78" i="28"/>
  <c r="T78" i="28"/>
  <c r="I78" i="28"/>
  <c r="H78" i="28"/>
  <c r="G78" i="28"/>
  <c r="P78" i="28"/>
  <c r="O78" i="28"/>
  <c r="N78" i="28"/>
  <c r="M78" i="28"/>
  <c r="J78" i="28"/>
  <c r="AH78" i="28"/>
  <c r="AG78" i="28"/>
  <c r="K78" i="28"/>
  <c r="W25" i="28"/>
  <c r="V25" i="28"/>
  <c r="O25" i="28"/>
  <c r="T25" i="28"/>
  <c r="Z25" i="28"/>
  <c r="S25" i="28"/>
  <c r="R25" i="28"/>
  <c r="H25" i="28"/>
  <c r="P25" i="28"/>
  <c r="F25" i="28"/>
  <c r="E25" i="28"/>
  <c r="N25" i="28"/>
  <c r="M25" i="28"/>
  <c r="J25" i="28"/>
  <c r="I25" i="28"/>
  <c r="L25" i="28"/>
  <c r="B25" i="28"/>
  <c r="G25" i="28"/>
  <c r="AH25" i="28"/>
  <c r="AG25" i="28"/>
  <c r="D25" i="28"/>
  <c r="C25" i="28"/>
  <c r="AE25" i="28"/>
  <c r="AD25" i="28"/>
  <c r="K25" i="28"/>
  <c r="AC25" i="28"/>
  <c r="AB25" i="28"/>
  <c r="U25" i="28"/>
  <c r="AA25" i="28"/>
  <c r="AF25" i="28"/>
  <c r="Y25" i="28"/>
  <c r="X25" i="28"/>
  <c r="Q25" i="28"/>
  <c r="B349" i="28"/>
  <c r="D349" i="28"/>
  <c r="C349" i="28"/>
  <c r="AA349" i="28"/>
  <c r="Z349" i="28"/>
  <c r="Y349" i="28"/>
  <c r="X349" i="28"/>
  <c r="W349" i="28"/>
  <c r="L349" i="28"/>
  <c r="AD349" i="28"/>
  <c r="AC349" i="28"/>
  <c r="AB349" i="28"/>
  <c r="S349" i="28"/>
  <c r="R349" i="28"/>
  <c r="Q349" i="28"/>
  <c r="P349" i="28"/>
  <c r="O349" i="28"/>
  <c r="V349" i="28"/>
  <c r="U349" i="28"/>
  <c r="T349" i="28"/>
  <c r="I349" i="28"/>
  <c r="H349" i="28"/>
  <c r="G349" i="28"/>
  <c r="F349" i="28"/>
  <c r="E349" i="28"/>
  <c r="N349" i="28"/>
  <c r="M349" i="28"/>
  <c r="J349" i="28"/>
  <c r="AH349" i="28"/>
  <c r="AG349" i="28"/>
  <c r="AF349" i="28"/>
  <c r="AE349" i="28"/>
  <c r="K349" i="28"/>
  <c r="V285" i="28"/>
  <c r="U285" i="28"/>
  <c r="T285" i="28"/>
  <c r="I285" i="28"/>
  <c r="H285" i="28"/>
  <c r="G285" i="28"/>
  <c r="F285" i="28"/>
  <c r="E285" i="28"/>
  <c r="N285" i="28"/>
  <c r="M285" i="28"/>
  <c r="J285" i="28"/>
  <c r="AH285" i="28"/>
  <c r="AG285" i="28"/>
  <c r="AF285" i="28"/>
  <c r="AE285" i="28"/>
  <c r="K285" i="28"/>
  <c r="B285" i="28"/>
  <c r="D285" i="28"/>
  <c r="C285" i="28"/>
  <c r="AA285" i="28"/>
  <c r="Z285" i="28"/>
  <c r="Y285" i="28"/>
  <c r="X285" i="28"/>
  <c r="W285" i="28"/>
  <c r="L285" i="28"/>
  <c r="AD285" i="28"/>
  <c r="AC285" i="28"/>
  <c r="AB285" i="28"/>
  <c r="S285" i="28"/>
  <c r="R285" i="28"/>
  <c r="Q285" i="28"/>
  <c r="P285" i="28"/>
  <c r="O285" i="28"/>
  <c r="B221" i="28"/>
  <c r="D221" i="28"/>
  <c r="C221" i="28"/>
  <c r="AA221" i="28"/>
  <c r="Z221" i="28"/>
  <c r="Y221" i="28"/>
  <c r="X221" i="28"/>
  <c r="W221" i="28"/>
  <c r="L221" i="28"/>
  <c r="AD221" i="28"/>
  <c r="AC221" i="28"/>
  <c r="AB221" i="28"/>
  <c r="S221" i="28"/>
  <c r="R221" i="28"/>
  <c r="Q221" i="28"/>
  <c r="P221" i="28"/>
  <c r="O221" i="28"/>
  <c r="V221" i="28"/>
  <c r="U221" i="28"/>
  <c r="T221" i="28"/>
  <c r="I221" i="28"/>
  <c r="H221" i="28"/>
  <c r="G221" i="28"/>
  <c r="F221" i="28"/>
  <c r="E221" i="28"/>
  <c r="N221" i="28"/>
  <c r="M221" i="28"/>
  <c r="J221" i="28"/>
  <c r="AH221" i="28"/>
  <c r="AG221" i="28"/>
  <c r="AF221" i="28"/>
  <c r="AE221" i="28"/>
  <c r="K221" i="28"/>
  <c r="V157" i="28"/>
  <c r="U157" i="28"/>
  <c r="T157" i="28"/>
  <c r="I157" i="28"/>
  <c r="H157" i="28"/>
  <c r="G157" i="28"/>
  <c r="F157" i="28"/>
  <c r="E157" i="28"/>
  <c r="N157" i="28"/>
  <c r="M157" i="28"/>
  <c r="J157" i="28"/>
  <c r="AH157" i="28"/>
  <c r="AG157" i="28"/>
  <c r="AF157" i="28"/>
  <c r="AE157" i="28"/>
  <c r="K157" i="28"/>
  <c r="B157" i="28"/>
  <c r="D157" i="28"/>
  <c r="C157" i="28"/>
  <c r="AA157" i="28"/>
  <c r="Z157" i="28"/>
  <c r="Y157" i="28"/>
  <c r="X157" i="28"/>
  <c r="W157" i="28"/>
  <c r="L157" i="28"/>
  <c r="AD157" i="28"/>
  <c r="AC157" i="28"/>
  <c r="AB157" i="28"/>
  <c r="S157" i="28"/>
  <c r="R157" i="28"/>
  <c r="Q157" i="28"/>
  <c r="P157" i="28"/>
  <c r="O157" i="28"/>
  <c r="B93" i="28"/>
  <c r="D93" i="28"/>
  <c r="C93" i="28"/>
  <c r="AA93" i="28"/>
  <c r="Z93" i="28"/>
  <c r="Y93" i="28"/>
  <c r="X93" i="28"/>
  <c r="W93" i="28"/>
  <c r="L93" i="28"/>
  <c r="AD93" i="28"/>
  <c r="AC93" i="28"/>
  <c r="AB93" i="28"/>
  <c r="S93" i="28"/>
  <c r="R93" i="28"/>
  <c r="Q93" i="28"/>
  <c r="P93" i="28"/>
  <c r="O93" i="28"/>
  <c r="V93" i="28"/>
  <c r="U93" i="28"/>
  <c r="T93" i="28"/>
  <c r="I93" i="28"/>
  <c r="H93" i="28"/>
  <c r="G93" i="28"/>
  <c r="F93" i="28"/>
  <c r="E93" i="28"/>
  <c r="N93" i="28"/>
  <c r="M93" i="28"/>
  <c r="J93" i="28"/>
  <c r="AH93" i="28"/>
  <c r="AG93" i="28"/>
  <c r="AF93" i="28"/>
  <c r="AE93" i="28"/>
  <c r="K93" i="28"/>
  <c r="Q6" i="28"/>
  <c r="P6" i="28"/>
  <c r="F6" i="28"/>
  <c r="E6" i="28"/>
  <c r="N6" i="28"/>
  <c r="M6" i="28"/>
  <c r="J6" i="28"/>
  <c r="I6" i="28"/>
  <c r="H6" i="28"/>
  <c r="G6" i="28"/>
  <c r="AH6" i="28"/>
  <c r="AG6" i="28"/>
  <c r="D6" i="28"/>
  <c r="C6" i="28"/>
  <c r="AE6" i="28"/>
  <c r="K6" i="28"/>
  <c r="B6" i="28"/>
  <c r="AC6" i="28"/>
  <c r="AB6" i="28"/>
  <c r="U6" i="28"/>
  <c r="AA6" i="28"/>
  <c r="AF6" i="28"/>
  <c r="Y6" i="28"/>
  <c r="X6" i="28"/>
  <c r="L6" i="28"/>
  <c r="AD6" i="28"/>
  <c r="W6" i="28"/>
  <c r="V6" i="28"/>
  <c r="O6" i="28"/>
  <c r="T6" i="28"/>
  <c r="Z6" i="28"/>
  <c r="S6" i="28"/>
  <c r="R6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A380" i="28"/>
  <c r="Z380" i="28"/>
  <c r="Y380" i="28"/>
  <c r="X380" i="28"/>
  <c r="W380" i="28"/>
  <c r="V380" i="28"/>
  <c r="U380" i="28"/>
  <c r="L380" i="28"/>
  <c r="AB380" i="28"/>
  <c r="S380" i="28"/>
  <c r="R380" i="28"/>
  <c r="Q380" i="28"/>
  <c r="P380" i="28"/>
  <c r="O380" i="28"/>
  <c r="N380" i="28"/>
  <c r="M380" i="28"/>
  <c r="T380" i="28"/>
  <c r="I380" i="28"/>
  <c r="H380" i="28"/>
  <c r="G380" i="28"/>
  <c r="F380" i="28"/>
  <c r="E380" i="28"/>
  <c r="D380" i="28"/>
  <c r="C380" i="28"/>
  <c r="J380" i="28"/>
  <c r="AH380" i="28"/>
  <c r="AG380" i="28"/>
  <c r="AF380" i="28"/>
  <c r="AE380" i="28"/>
  <c r="AD380" i="28"/>
  <c r="AC380" i="28"/>
  <c r="K380" i="28"/>
  <c r="T316" i="28"/>
  <c r="I316" i="28"/>
  <c r="H316" i="28"/>
  <c r="G316" i="28"/>
  <c r="F316" i="28"/>
  <c r="E316" i="28"/>
  <c r="D316" i="28"/>
  <c r="C316" i="28"/>
  <c r="J316" i="28"/>
  <c r="AH316" i="28"/>
  <c r="AG316" i="28"/>
  <c r="AF316" i="28"/>
  <c r="AE316" i="28"/>
  <c r="AD316" i="28"/>
  <c r="AC316" i="28"/>
  <c r="K316" i="28"/>
  <c r="B316" i="28"/>
  <c r="AA316" i="28"/>
  <c r="Z316" i="28"/>
  <c r="Y316" i="28"/>
  <c r="X316" i="28"/>
  <c r="W316" i="28"/>
  <c r="V316" i="28"/>
  <c r="U316" i="28"/>
  <c r="L316" i="28"/>
  <c r="AB316" i="28"/>
  <c r="S316" i="28"/>
  <c r="R316" i="28"/>
  <c r="Q316" i="28"/>
  <c r="P316" i="28"/>
  <c r="O316" i="28"/>
  <c r="N316" i="28"/>
  <c r="M316" i="28"/>
  <c r="B252" i="28"/>
  <c r="AA252" i="28"/>
  <c r="Z252" i="28"/>
  <c r="Y252" i="28"/>
  <c r="X252" i="28"/>
  <c r="W252" i="28"/>
  <c r="V252" i="28"/>
  <c r="U252" i="28"/>
  <c r="L252" i="28"/>
  <c r="AB252" i="28"/>
  <c r="S252" i="28"/>
  <c r="R252" i="28"/>
  <c r="Q252" i="28"/>
  <c r="P252" i="28"/>
  <c r="O252" i="28"/>
  <c r="N252" i="28"/>
  <c r="M252" i="28"/>
  <c r="T252" i="28"/>
  <c r="I252" i="28"/>
  <c r="H252" i="28"/>
  <c r="G252" i="28"/>
  <c r="F252" i="28"/>
  <c r="E252" i="28"/>
  <c r="D252" i="28"/>
  <c r="C252" i="28"/>
  <c r="J252" i="28"/>
  <c r="AH252" i="28"/>
  <c r="AG252" i="28"/>
  <c r="AF252" i="28"/>
  <c r="AE252" i="28"/>
  <c r="AD252" i="28"/>
  <c r="AC252" i="28"/>
  <c r="K252" i="28"/>
  <c r="T188" i="28"/>
  <c r="I188" i="28"/>
  <c r="H188" i="28"/>
  <c r="G188" i="28"/>
  <c r="F188" i="28"/>
  <c r="D188" i="28"/>
  <c r="C188" i="28"/>
  <c r="E188" i="28"/>
  <c r="J188" i="28"/>
  <c r="AH188" i="28"/>
  <c r="AG188" i="28"/>
  <c r="AF188" i="28"/>
  <c r="AD188" i="28"/>
  <c r="AC188" i="28"/>
  <c r="AE188" i="28"/>
  <c r="K188" i="28"/>
  <c r="B188" i="28"/>
  <c r="AA188" i="28"/>
  <c r="Z188" i="28"/>
  <c r="Y188" i="28"/>
  <c r="X188" i="28"/>
  <c r="V188" i="28"/>
  <c r="U188" i="28"/>
  <c r="W188" i="28"/>
  <c r="L188" i="28"/>
  <c r="AB188" i="28"/>
  <c r="S188" i="28"/>
  <c r="R188" i="28"/>
  <c r="Q188" i="28"/>
  <c r="P188" i="28"/>
  <c r="N188" i="28"/>
  <c r="M188" i="28"/>
  <c r="O188" i="28"/>
  <c r="B124" i="28"/>
  <c r="AA124" i="28"/>
  <c r="Z124" i="28"/>
  <c r="Y124" i="28"/>
  <c r="X124" i="28"/>
  <c r="W124" i="28"/>
  <c r="V124" i="28"/>
  <c r="U124" i="28"/>
  <c r="L124" i="28"/>
  <c r="AB124" i="28"/>
  <c r="S124" i="28"/>
  <c r="R124" i="28"/>
  <c r="Q124" i="28"/>
  <c r="P124" i="28"/>
  <c r="O124" i="28"/>
  <c r="N124" i="28"/>
  <c r="M124" i="28"/>
  <c r="T124" i="28"/>
  <c r="I124" i="28"/>
  <c r="H124" i="28"/>
  <c r="G124" i="28"/>
  <c r="F124" i="28"/>
  <c r="E124" i="28"/>
  <c r="D124" i="28"/>
  <c r="C124" i="28"/>
  <c r="J124" i="28"/>
  <c r="AH124" i="28"/>
  <c r="AG124" i="28"/>
  <c r="AF124" i="28"/>
  <c r="AE124" i="28"/>
  <c r="AD124" i="28"/>
  <c r="AC124" i="28"/>
  <c r="K124" i="28"/>
  <c r="Z60" i="28"/>
  <c r="Y60" i="28"/>
  <c r="X60" i="28"/>
  <c r="W60" i="28"/>
  <c r="V60" i="28"/>
  <c r="U60" i="28"/>
  <c r="T60" i="28"/>
  <c r="I60" i="28"/>
  <c r="R60" i="28"/>
  <c r="Q60" i="28"/>
  <c r="P60" i="28"/>
  <c r="O60" i="28"/>
  <c r="N60" i="28"/>
  <c r="M60" i="28"/>
  <c r="J60" i="28"/>
  <c r="K60" i="28"/>
  <c r="B60" i="28"/>
  <c r="H60" i="28"/>
  <c r="G60" i="28"/>
  <c r="F60" i="28"/>
  <c r="E60" i="28"/>
  <c r="D60" i="28"/>
  <c r="C60" i="28"/>
  <c r="AA60" i="28"/>
  <c r="L60" i="28"/>
  <c r="AH60" i="28"/>
  <c r="AG60" i="28"/>
  <c r="AF60" i="28"/>
  <c r="AE60" i="28"/>
  <c r="AD60" i="28"/>
  <c r="AC60" i="28"/>
  <c r="AB60" i="28"/>
  <c r="S60" i="28"/>
  <c r="AH395" i="28"/>
  <c r="AG395" i="28"/>
  <c r="AF395" i="28"/>
  <c r="AE395" i="28"/>
  <c r="AD395" i="28"/>
  <c r="AC395" i="28"/>
  <c r="B395" i="28"/>
  <c r="AA395" i="28"/>
  <c r="K395" i="28"/>
  <c r="Z395" i="28"/>
  <c r="Y395" i="28"/>
  <c r="X395" i="28"/>
  <c r="W395" i="28"/>
  <c r="V395" i="28"/>
  <c r="U395" i="28"/>
  <c r="AB395" i="28"/>
  <c r="S395" i="28"/>
  <c r="R395" i="28"/>
  <c r="Q395" i="28"/>
  <c r="P395" i="28"/>
  <c r="O395" i="28"/>
  <c r="N395" i="28"/>
  <c r="M395" i="28"/>
  <c r="T395" i="28"/>
  <c r="I395" i="28"/>
  <c r="H395" i="28"/>
  <c r="G395" i="28"/>
  <c r="F395" i="28"/>
  <c r="E395" i="28"/>
  <c r="D395" i="28"/>
  <c r="C395" i="28"/>
  <c r="J395" i="28"/>
  <c r="L395" i="28"/>
  <c r="Z331" i="28"/>
  <c r="Y331" i="28"/>
  <c r="X331" i="28"/>
  <c r="W331" i="28"/>
  <c r="V331" i="28"/>
  <c r="U331" i="28"/>
  <c r="T331" i="28"/>
  <c r="I331" i="28"/>
  <c r="R331" i="28"/>
  <c r="Q331" i="28"/>
  <c r="P331" i="28"/>
  <c r="O331" i="28"/>
  <c r="N331" i="28"/>
  <c r="M331" i="28"/>
  <c r="J331" i="28"/>
  <c r="L331" i="28"/>
  <c r="B331" i="28"/>
  <c r="H331" i="28"/>
  <c r="G331" i="28"/>
  <c r="F331" i="28"/>
  <c r="E331" i="28"/>
  <c r="D331" i="28"/>
  <c r="C331" i="28"/>
  <c r="AA331" i="28"/>
  <c r="K331" i="28"/>
  <c r="AH331" i="28"/>
  <c r="AG331" i="28"/>
  <c r="AF331" i="28"/>
  <c r="AE331" i="28"/>
  <c r="AD331" i="28"/>
  <c r="AC331" i="28"/>
  <c r="AB331" i="28"/>
  <c r="S331" i="28"/>
  <c r="B267" i="28"/>
  <c r="H267" i="28"/>
  <c r="G267" i="28"/>
  <c r="F267" i="28"/>
  <c r="E267" i="28"/>
  <c r="D267" i="28"/>
  <c r="C267" i="28"/>
  <c r="AA267" i="28"/>
  <c r="K267" i="28"/>
  <c r="AH267" i="28"/>
  <c r="AG267" i="28"/>
  <c r="AF267" i="28"/>
  <c r="AE267" i="28"/>
  <c r="AD267" i="28"/>
  <c r="AC267" i="28"/>
  <c r="AB267" i="28"/>
  <c r="S267" i="28"/>
  <c r="Z267" i="28"/>
  <c r="Y267" i="28"/>
  <c r="X267" i="28"/>
  <c r="W267" i="28"/>
  <c r="V267" i="28"/>
  <c r="U267" i="28"/>
  <c r="T267" i="28"/>
  <c r="I267" i="28"/>
  <c r="R267" i="28"/>
  <c r="Q267" i="28"/>
  <c r="P267" i="28"/>
  <c r="O267" i="28"/>
  <c r="N267" i="28"/>
  <c r="M267" i="28"/>
  <c r="J267" i="28"/>
  <c r="L267" i="28"/>
  <c r="Z203" i="28"/>
  <c r="Y203" i="28"/>
  <c r="X203" i="28"/>
  <c r="W203" i="28"/>
  <c r="V203" i="28"/>
  <c r="U203" i="28"/>
  <c r="T203" i="28"/>
  <c r="I203" i="28"/>
  <c r="R203" i="28"/>
  <c r="Q203" i="28"/>
  <c r="P203" i="28"/>
  <c r="O203" i="28"/>
  <c r="N203" i="28"/>
  <c r="M203" i="28"/>
  <c r="J203" i="28"/>
  <c r="L203" i="28"/>
  <c r="B203" i="28"/>
  <c r="H203" i="28"/>
  <c r="G203" i="28"/>
  <c r="F203" i="28"/>
  <c r="E203" i="28"/>
  <c r="D203" i="28"/>
  <c r="C203" i="28"/>
  <c r="AA203" i="28"/>
  <c r="K203" i="28"/>
  <c r="AH203" i="28"/>
  <c r="AG203" i="28"/>
  <c r="AF203" i="28"/>
  <c r="AE203" i="28"/>
  <c r="AD203" i="28"/>
  <c r="AC203" i="28"/>
  <c r="AB203" i="28"/>
  <c r="S203" i="28"/>
  <c r="B139" i="28"/>
  <c r="H139" i="28"/>
  <c r="G139" i="28"/>
  <c r="F139" i="28"/>
  <c r="E139" i="28"/>
  <c r="D139" i="28"/>
  <c r="C139" i="28"/>
  <c r="AA139" i="28"/>
  <c r="K139" i="28"/>
  <c r="AH139" i="28"/>
  <c r="AG139" i="28"/>
  <c r="AF139" i="28"/>
  <c r="AE139" i="28"/>
  <c r="AD139" i="28"/>
  <c r="AC139" i="28"/>
  <c r="AB139" i="28"/>
  <c r="S139" i="28"/>
  <c r="Z139" i="28"/>
  <c r="Y139" i="28"/>
  <c r="X139" i="28"/>
  <c r="W139" i="28"/>
  <c r="V139" i="28"/>
  <c r="U139" i="28"/>
  <c r="T139" i="28"/>
  <c r="I139" i="28"/>
  <c r="R139" i="28"/>
  <c r="Q139" i="28"/>
  <c r="P139" i="28"/>
  <c r="O139" i="28"/>
  <c r="N139" i="28"/>
  <c r="M139" i="28"/>
  <c r="J139" i="28"/>
  <c r="L139" i="28"/>
  <c r="Z75" i="28"/>
  <c r="Y75" i="28"/>
  <c r="X75" i="28"/>
  <c r="W75" i="28"/>
  <c r="V75" i="28"/>
  <c r="U75" i="28"/>
  <c r="T75" i="28"/>
  <c r="I75" i="28"/>
  <c r="R75" i="28"/>
  <c r="Q75" i="28"/>
  <c r="P75" i="28"/>
  <c r="O75" i="28"/>
  <c r="N75" i="28"/>
  <c r="M75" i="28"/>
  <c r="J75" i="28"/>
  <c r="L75" i="28"/>
  <c r="B75" i="28"/>
  <c r="H75" i="28"/>
  <c r="G75" i="28"/>
  <c r="F75" i="28"/>
  <c r="E75" i="28"/>
  <c r="D75" i="28"/>
  <c r="C75" i="28"/>
  <c r="AA75" i="28"/>
  <c r="K75" i="28"/>
  <c r="AH75" i="28"/>
  <c r="AG75" i="28"/>
  <c r="AF75" i="28"/>
  <c r="AE75" i="28"/>
  <c r="AD75" i="28"/>
  <c r="AC75" i="28"/>
  <c r="AB75" i="28"/>
  <c r="S75" i="28"/>
  <c r="B15" i="28"/>
  <c r="E15" i="28"/>
  <c r="N15" i="28"/>
  <c r="M15" i="28"/>
  <c r="J15" i="28"/>
  <c r="I15" i="28"/>
  <c r="AC15" i="28"/>
  <c r="AB15" i="28"/>
  <c r="L15" i="28"/>
  <c r="AH15" i="28"/>
  <c r="AG15" i="28"/>
  <c r="D15" i="28"/>
  <c r="C15" i="28"/>
  <c r="AE15" i="28"/>
  <c r="AD15" i="28"/>
  <c r="W15" i="28"/>
  <c r="V15" i="28"/>
  <c r="U15" i="28"/>
  <c r="AA15" i="28"/>
  <c r="AF15" i="28"/>
  <c r="Y15" i="28"/>
  <c r="X15" i="28"/>
  <c r="Q15" i="28"/>
  <c r="P15" i="28"/>
  <c r="F15" i="28"/>
  <c r="O15" i="28"/>
  <c r="T15" i="28"/>
  <c r="Z15" i="28"/>
  <c r="S15" i="28"/>
  <c r="R15" i="28"/>
  <c r="H15" i="28"/>
  <c r="G15" i="28"/>
  <c r="K15" i="28"/>
  <c r="X346" i="28"/>
  <c r="W346" i="28"/>
  <c r="V346" i="28"/>
  <c r="U346" i="28"/>
  <c r="T346" i="28"/>
  <c r="I346" i="28"/>
  <c r="H346" i="28"/>
  <c r="G346" i="28"/>
  <c r="P346" i="28"/>
  <c r="O346" i="28"/>
  <c r="N346" i="28"/>
  <c r="M346" i="28"/>
  <c r="J346" i="28"/>
  <c r="AH346" i="28"/>
  <c r="AG346" i="28"/>
  <c r="K346" i="28"/>
  <c r="B346" i="28"/>
  <c r="F346" i="28"/>
  <c r="E346" i="28"/>
  <c r="D346" i="28"/>
  <c r="C346" i="28"/>
  <c r="AA346" i="28"/>
  <c r="Z346" i="28"/>
  <c r="Y346" i="28"/>
  <c r="L346" i="28"/>
  <c r="AF346" i="28"/>
  <c r="AE346" i="28"/>
  <c r="AD346" i="28"/>
  <c r="AC346" i="28"/>
  <c r="AB346" i="28"/>
  <c r="S346" i="28"/>
  <c r="R346" i="28"/>
  <c r="Q346" i="28"/>
  <c r="B282" i="28"/>
  <c r="F282" i="28"/>
  <c r="E282" i="28"/>
  <c r="D282" i="28"/>
  <c r="C282" i="28"/>
  <c r="AA282" i="28"/>
  <c r="Z282" i="28"/>
  <c r="Y282" i="28"/>
  <c r="L282" i="28"/>
  <c r="AF282" i="28"/>
  <c r="AE282" i="28"/>
  <c r="AD282" i="28"/>
  <c r="AC282" i="28"/>
  <c r="AB282" i="28"/>
  <c r="S282" i="28"/>
  <c r="R282" i="28"/>
  <c r="Q282" i="28"/>
  <c r="X282" i="28"/>
  <c r="W282" i="28"/>
  <c r="V282" i="28"/>
  <c r="U282" i="28"/>
  <c r="T282" i="28"/>
  <c r="I282" i="28"/>
  <c r="H282" i="28"/>
  <c r="G282" i="28"/>
  <c r="P282" i="28"/>
  <c r="O282" i="28"/>
  <c r="N282" i="28"/>
  <c r="M282" i="28"/>
  <c r="J282" i="28"/>
  <c r="AH282" i="28"/>
  <c r="AG282" i="28"/>
  <c r="K282" i="28"/>
  <c r="X218" i="28"/>
  <c r="W218" i="28"/>
  <c r="V218" i="28"/>
  <c r="U218" i="28"/>
  <c r="T218" i="28"/>
  <c r="I218" i="28"/>
  <c r="H218" i="28"/>
  <c r="G218" i="28"/>
  <c r="P218" i="28"/>
  <c r="O218" i="28"/>
  <c r="N218" i="28"/>
  <c r="M218" i="28"/>
  <c r="J218" i="28"/>
  <c r="AH218" i="28"/>
  <c r="AG218" i="28"/>
  <c r="K218" i="28"/>
  <c r="B218" i="28"/>
  <c r="F218" i="28"/>
  <c r="E218" i="28"/>
  <c r="D218" i="28"/>
  <c r="C218" i="28"/>
  <c r="AA218" i="28"/>
  <c r="Z218" i="28"/>
  <c r="Y218" i="28"/>
  <c r="L218" i="28"/>
  <c r="AF218" i="28"/>
  <c r="AE218" i="28"/>
  <c r="AD218" i="28"/>
  <c r="AC218" i="28"/>
  <c r="AB218" i="28"/>
  <c r="S218" i="28"/>
  <c r="R218" i="28"/>
  <c r="Q218" i="28"/>
  <c r="B154" i="28"/>
  <c r="F154" i="28"/>
  <c r="E154" i="28"/>
  <c r="D154" i="28"/>
  <c r="C154" i="28"/>
  <c r="AA154" i="28"/>
  <c r="Z154" i="28"/>
  <c r="Y154" i="28"/>
  <c r="L154" i="28"/>
  <c r="AF154" i="28"/>
  <c r="AE154" i="28"/>
  <c r="AD154" i="28"/>
  <c r="AC154" i="28"/>
  <c r="AB154" i="28"/>
  <c r="S154" i="28"/>
  <c r="R154" i="28"/>
  <c r="Q154" i="28"/>
  <c r="X154" i="28"/>
  <c r="W154" i="28"/>
  <c r="V154" i="28"/>
  <c r="U154" i="28"/>
  <c r="T154" i="28"/>
  <c r="I154" i="28"/>
  <c r="H154" i="28"/>
  <c r="G154" i="28"/>
  <c r="P154" i="28"/>
  <c r="O154" i="28"/>
  <c r="N154" i="28"/>
  <c r="M154" i="28"/>
  <c r="J154" i="28"/>
  <c r="AH154" i="28"/>
  <c r="AG154" i="28"/>
  <c r="K154" i="28"/>
  <c r="X90" i="28"/>
  <c r="W90" i="28"/>
  <c r="V90" i="28"/>
  <c r="U90" i="28"/>
  <c r="T90" i="28"/>
  <c r="I90" i="28"/>
  <c r="H90" i="28"/>
  <c r="G90" i="28"/>
  <c r="P90" i="28"/>
  <c r="O90" i="28"/>
  <c r="N90" i="28"/>
  <c r="M90" i="28"/>
  <c r="J90" i="28"/>
  <c r="AH90" i="28"/>
  <c r="AG90" i="28"/>
  <c r="K90" i="28"/>
  <c r="B90" i="28"/>
  <c r="F90" i="28"/>
  <c r="E90" i="28"/>
  <c r="D90" i="28"/>
  <c r="C90" i="28"/>
  <c r="AA90" i="28"/>
  <c r="Z90" i="28"/>
  <c r="Y90" i="28"/>
  <c r="L90" i="28"/>
  <c r="AF90" i="28"/>
  <c r="AE90" i="28"/>
  <c r="AD90" i="28"/>
  <c r="AC90" i="28"/>
  <c r="AB90" i="28"/>
  <c r="S90" i="28"/>
  <c r="R90" i="28"/>
  <c r="Q90" i="28"/>
  <c r="B49" i="28"/>
  <c r="J49" i="28"/>
  <c r="I49" i="28"/>
  <c r="H49" i="28"/>
  <c r="Z49" i="28"/>
  <c r="Y49" i="28"/>
  <c r="X49" i="28"/>
  <c r="S49" i="28"/>
  <c r="L49" i="28"/>
  <c r="AH49" i="28"/>
  <c r="AG49" i="28"/>
  <c r="AF49" i="28"/>
  <c r="AA49" i="28"/>
  <c r="T49" i="28"/>
  <c r="O49" i="28"/>
  <c r="N49" i="28"/>
  <c r="M49" i="28"/>
  <c r="AB49" i="28"/>
  <c r="W49" i="28"/>
  <c r="V49" i="28"/>
  <c r="U49" i="28"/>
  <c r="F49" i="28"/>
  <c r="E49" i="28"/>
  <c r="D49" i="28"/>
  <c r="C49" i="28"/>
  <c r="R49" i="28"/>
  <c r="Q49" i="28"/>
  <c r="P49" i="28"/>
  <c r="G49" i="28"/>
  <c r="AE49" i="28"/>
  <c r="AD49" i="28"/>
  <c r="AC49" i="28"/>
  <c r="K49" i="28"/>
  <c r="V361" i="28"/>
  <c r="U361" i="28"/>
  <c r="T361" i="28"/>
  <c r="I361" i="28"/>
  <c r="H361" i="28"/>
  <c r="G361" i="28"/>
  <c r="F361" i="28"/>
  <c r="E361" i="28"/>
  <c r="N361" i="28"/>
  <c r="M361" i="28"/>
  <c r="J361" i="28"/>
  <c r="AH361" i="28"/>
  <c r="AG361" i="28"/>
  <c r="AF361" i="28"/>
  <c r="AE361" i="28"/>
  <c r="K361" i="28"/>
  <c r="B361" i="28"/>
  <c r="D361" i="28"/>
  <c r="C361" i="28"/>
  <c r="AA361" i="28"/>
  <c r="Z361" i="28"/>
  <c r="Y361" i="28"/>
  <c r="X361" i="28"/>
  <c r="W361" i="28"/>
  <c r="L361" i="28"/>
  <c r="AD361" i="28"/>
  <c r="AC361" i="28"/>
  <c r="AB361" i="28"/>
  <c r="S361" i="28"/>
  <c r="R361" i="28"/>
  <c r="Q361" i="28"/>
  <c r="P361" i="28"/>
  <c r="O361" i="28"/>
  <c r="B297" i="28"/>
  <c r="D297" i="28"/>
  <c r="C297" i="28"/>
  <c r="AA297" i="28"/>
  <c r="Z297" i="28"/>
  <c r="Y297" i="28"/>
  <c r="X297" i="28"/>
  <c r="W297" i="28"/>
  <c r="L297" i="28"/>
  <c r="AD297" i="28"/>
  <c r="AC297" i="28"/>
  <c r="AB297" i="28"/>
  <c r="S297" i="28"/>
  <c r="R297" i="28"/>
  <c r="Q297" i="28"/>
  <c r="P297" i="28"/>
  <c r="O297" i="28"/>
  <c r="V297" i="28"/>
  <c r="U297" i="28"/>
  <c r="T297" i="28"/>
  <c r="I297" i="28"/>
  <c r="H297" i="28"/>
  <c r="G297" i="28"/>
  <c r="F297" i="28"/>
  <c r="E297" i="28"/>
  <c r="N297" i="28"/>
  <c r="M297" i="28"/>
  <c r="J297" i="28"/>
  <c r="AH297" i="28"/>
  <c r="AG297" i="28"/>
  <c r="AF297" i="28"/>
  <c r="AE297" i="28"/>
  <c r="K297" i="28"/>
  <c r="V233" i="28"/>
  <c r="U233" i="28"/>
  <c r="T233" i="28"/>
  <c r="I233" i="28"/>
  <c r="H233" i="28"/>
  <c r="G233" i="28"/>
  <c r="F233" i="28"/>
  <c r="E233" i="28"/>
  <c r="N233" i="28"/>
  <c r="M233" i="28"/>
  <c r="J233" i="28"/>
  <c r="AH233" i="28"/>
  <c r="AG233" i="28"/>
  <c r="AF233" i="28"/>
  <c r="AE233" i="28"/>
  <c r="K233" i="28"/>
  <c r="B233" i="28"/>
  <c r="D233" i="28"/>
  <c r="C233" i="28"/>
  <c r="AA233" i="28"/>
  <c r="Z233" i="28"/>
  <c r="Y233" i="28"/>
  <c r="X233" i="28"/>
  <c r="W233" i="28"/>
  <c r="L233" i="28"/>
  <c r="AD233" i="28"/>
  <c r="AC233" i="28"/>
  <c r="AB233" i="28"/>
  <c r="S233" i="28"/>
  <c r="R233" i="28"/>
  <c r="Q233" i="28"/>
  <c r="P233" i="28"/>
  <c r="O233" i="28"/>
  <c r="B169" i="28"/>
  <c r="D169" i="28"/>
  <c r="C169" i="28"/>
  <c r="AA169" i="28"/>
  <c r="Z169" i="28"/>
  <c r="Y169" i="28"/>
  <c r="X169" i="28"/>
  <c r="W169" i="28"/>
  <c r="L169" i="28"/>
  <c r="AD169" i="28"/>
  <c r="AC169" i="28"/>
  <c r="AB169" i="28"/>
  <c r="S169" i="28"/>
  <c r="R169" i="28"/>
  <c r="Q169" i="28"/>
  <c r="P169" i="28"/>
  <c r="O169" i="28"/>
  <c r="V169" i="28"/>
  <c r="U169" i="28"/>
  <c r="T169" i="28"/>
  <c r="I169" i="28"/>
  <c r="H169" i="28"/>
  <c r="G169" i="28"/>
  <c r="F169" i="28"/>
  <c r="E169" i="28"/>
  <c r="N169" i="28"/>
  <c r="M169" i="28"/>
  <c r="J169" i="28"/>
  <c r="AH169" i="28"/>
  <c r="AG169" i="28"/>
  <c r="AF169" i="28"/>
  <c r="AE169" i="28"/>
  <c r="K169" i="28"/>
  <c r="V105" i="28"/>
  <c r="U105" i="28"/>
  <c r="T105" i="28"/>
  <c r="I105" i="28"/>
  <c r="H105" i="28"/>
  <c r="G105" i="28"/>
  <c r="F105" i="28"/>
  <c r="E105" i="28"/>
  <c r="N105" i="28"/>
  <c r="M105" i="28"/>
  <c r="J105" i="28"/>
  <c r="AH105" i="28"/>
  <c r="AG105" i="28"/>
  <c r="AF105" i="28"/>
  <c r="AE105" i="28"/>
  <c r="K105" i="28"/>
  <c r="B105" i="28"/>
  <c r="D105" i="28"/>
  <c r="C105" i="28"/>
  <c r="AA105" i="28"/>
  <c r="Z105" i="28"/>
  <c r="Y105" i="28"/>
  <c r="X105" i="28"/>
  <c r="W105" i="28"/>
  <c r="L105" i="28"/>
  <c r="AD105" i="28"/>
  <c r="AC105" i="28"/>
  <c r="AB105" i="28"/>
  <c r="S105" i="28"/>
  <c r="R105" i="28"/>
  <c r="Q105" i="28"/>
  <c r="P105" i="28"/>
  <c r="O105" i="28"/>
  <c r="B30" i="28"/>
  <c r="AC30" i="28"/>
  <c r="AB30" i="28"/>
  <c r="U30" i="28"/>
  <c r="AA30" i="28"/>
  <c r="AF30" i="28"/>
  <c r="Y30" i="28"/>
  <c r="X30" i="28"/>
  <c r="L30" i="28"/>
  <c r="AD30" i="28"/>
  <c r="W30" i="28"/>
  <c r="V30" i="28"/>
  <c r="O30" i="28"/>
  <c r="T30" i="28"/>
  <c r="Z30" i="28"/>
  <c r="S30" i="28"/>
  <c r="R30" i="28"/>
  <c r="Q30" i="28"/>
  <c r="P30" i="28"/>
  <c r="F30" i="28"/>
  <c r="E30" i="28"/>
  <c r="N30" i="28"/>
  <c r="M30" i="28"/>
  <c r="J30" i="28"/>
  <c r="I30" i="28"/>
  <c r="H30" i="28"/>
  <c r="G30" i="28"/>
  <c r="AH30" i="28"/>
  <c r="AG30" i="28"/>
  <c r="D30" i="28"/>
  <c r="C30" i="28"/>
  <c r="AE30" i="28"/>
  <c r="K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A344" i="28"/>
  <c r="Z344" i="28"/>
  <c r="Y344" i="28"/>
  <c r="X344" i="28"/>
  <c r="W344" i="28"/>
  <c r="V344" i="28"/>
  <c r="U344" i="28"/>
  <c r="L344" i="28"/>
  <c r="AB344" i="28"/>
  <c r="S344" i="28"/>
  <c r="R344" i="28"/>
  <c r="Q344" i="28"/>
  <c r="P344" i="28"/>
  <c r="O344" i="28"/>
  <c r="N344" i="28"/>
  <c r="M344" i="28"/>
  <c r="T344" i="28"/>
  <c r="I344" i="28"/>
  <c r="H344" i="28"/>
  <c r="G344" i="28"/>
  <c r="F344" i="28"/>
  <c r="E344" i="28"/>
  <c r="D344" i="28"/>
  <c r="C344" i="28"/>
  <c r="J344" i="28"/>
  <c r="AH344" i="28"/>
  <c r="AG344" i="28"/>
  <c r="AF344" i="28"/>
  <c r="AE344" i="28"/>
  <c r="AD344" i="28"/>
  <c r="AC344" i="28"/>
  <c r="K344" i="28"/>
  <c r="T280" i="28"/>
  <c r="I280" i="28"/>
  <c r="H280" i="28"/>
  <c r="G280" i="28"/>
  <c r="F280" i="28"/>
  <c r="E280" i="28"/>
  <c r="D280" i="28"/>
  <c r="C280" i="28"/>
  <c r="J280" i="28"/>
  <c r="AH280" i="28"/>
  <c r="AG280" i="28"/>
  <c r="AF280" i="28"/>
  <c r="AE280" i="28"/>
  <c r="AD280" i="28"/>
  <c r="AC280" i="28"/>
  <c r="K280" i="28"/>
  <c r="B280" i="28"/>
  <c r="AA280" i="28"/>
  <c r="Z280" i="28"/>
  <c r="Y280" i="28"/>
  <c r="X280" i="28"/>
  <c r="W280" i="28"/>
  <c r="V280" i="28"/>
  <c r="U280" i="28"/>
  <c r="L280" i="28"/>
  <c r="AB280" i="28"/>
  <c r="S280" i="28"/>
  <c r="R280" i="28"/>
  <c r="Q280" i="28"/>
  <c r="P280" i="28"/>
  <c r="O280" i="28"/>
  <c r="N280" i="28"/>
  <c r="M280" i="28"/>
  <c r="B216" i="28"/>
  <c r="AA216" i="28"/>
  <c r="Z216" i="28"/>
  <c r="Y216" i="28"/>
  <c r="X216" i="28"/>
  <c r="W216" i="28"/>
  <c r="V216" i="28"/>
  <c r="U216" i="28"/>
  <c r="L216" i="28"/>
  <c r="AB216" i="28"/>
  <c r="S216" i="28"/>
  <c r="R216" i="28"/>
  <c r="Q216" i="28"/>
  <c r="P216" i="28"/>
  <c r="O216" i="28"/>
  <c r="N216" i="28"/>
  <c r="M216" i="28"/>
  <c r="T216" i="28"/>
  <c r="I216" i="28"/>
  <c r="H216" i="28"/>
  <c r="G216" i="28"/>
  <c r="F216" i="28"/>
  <c r="E216" i="28"/>
  <c r="D216" i="28"/>
  <c r="C216" i="28"/>
  <c r="J216" i="28"/>
  <c r="AH216" i="28"/>
  <c r="AG216" i="28"/>
  <c r="AF216" i="28"/>
  <c r="AE216" i="28"/>
  <c r="AD216" i="28"/>
  <c r="AC216" i="28"/>
  <c r="K216" i="28"/>
  <c r="T152" i="28"/>
  <c r="I152" i="28"/>
  <c r="H152" i="28"/>
  <c r="G152" i="28"/>
  <c r="F152" i="28"/>
  <c r="E152" i="28"/>
  <c r="D152" i="28"/>
  <c r="C152" i="28"/>
  <c r="J152" i="28"/>
  <c r="AH152" i="28"/>
  <c r="AG152" i="28"/>
  <c r="AF152" i="28"/>
  <c r="AE152" i="28"/>
  <c r="AD152" i="28"/>
  <c r="AC152" i="28"/>
  <c r="K152" i="28"/>
  <c r="B152" i="28"/>
  <c r="AA152" i="28"/>
  <c r="Z152" i="28"/>
  <c r="Y152" i="28"/>
  <c r="X152" i="28"/>
  <c r="W152" i="28"/>
  <c r="V152" i="28"/>
  <c r="U152" i="28"/>
  <c r="L152" i="28"/>
  <c r="AB152" i="28"/>
  <c r="S152" i="28"/>
  <c r="R152" i="28"/>
  <c r="Q152" i="28"/>
  <c r="P152" i="28"/>
  <c r="O152" i="28"/>
  <c r="N152" i="28"/>
  <c r="M152" i="28"/>
  <c r="B88" i="28"/>
  <c r="AA88" i="28"/>
  <c r="Z88" i="28"/>
  <c r="Y88" i="28"/>
  <c r="X88" i="28"/>
  <c r="W88" i="28"/>
  <c r="V88" i="28"/>
  <c r="U88" i="28"/>
  <c r="L88" i="28"/>
  <c r="AB88" i="28"/>
  <c r="S88" i="28"/>
  <c r="R88" i="28"/>
  <c r="Q88" i="28"/>
  <c r="P88" i="28"/>
  <c r="O88" i="28"/>
  <c r="N88" i="28"/>
  <c r="M88" i="28"/>
  <c r="T88" i="28"/>
  <c r="I88" i="28"/>
  <c r="H88" i="28"/>
  <c r="G88" i="28"/>
  <c r="F88" i="28"/>
  <c r="E88" i="28"/>
  <c r="D88" i="28"/>
  <c r="C88" i="28"/>
  <c r="J88" i="28"/>
  <c r="AH88" i="28"/>
  <c r="AG88" i="28"/>
  <c r="AF88" i="28"/>
  <c r="AE88" i="28"/>
  <c r="AD88" i="28"/>
  <c r="AC88" i="28"/>
  <c r="K88" i="28"/>
  <c r="AB45" i="28"/>
  <c r="W45" i="28"/>
  <c r="V45" i="28"/>
  <c r="U45" i="28"/>
  <c r="F45" i="28"/>
  <c r="E45" i="28"/>
  <c r="D45" i="28"/>
  <c r="C45" i="28"/>
  <c r="R45" i="28"/>
  <c r="Q45" i="28"/>
  <c r="P45" i="28"/>
  <c r="G45" i="28"/>
  <c r="AE45" i="28"/>
  <c r="AD45" i="28"/>
  <c r="AC45" i="28"/>
  <c r="L45" i="28"/>
  <c r="B45" i="28"/>
  <c r="J45" i="28"/>
  <c r="I45" i="28"/>
  <c r="H45" i="28"/>
  <c r="Z45" i="28"/>
  <c r="Y45" i="28"/>
  <c r="X45" i="28"/>
  <c r="S45" i="28"/>
  <c r="K45" i="28"/>
  <c r="AH45" i="28"/>
  <c r="AG45" i="28"/>
  <c r="AF45" i="28"/>
  <c r="AA45" i="28"/>
  <c r="T45" i="28"/>
  <c r="O45" i="28"/>
  <c r="N45" i="28"/>
  <c r="M45" i="28"/>
  <c r="B359" i="28"/>
  <c r="H359" i="28"/>
  <c r="G359" i="28"/>
  <c r="F359" i="28"/>
  <c r="E359" i="28"/>
  <c r="D359" i="28"/>
  <c r="C359" i="28"/>
  <c r="AA359" i="28"/>
  <c r="K359" i="28"/>
  <c r="AH359" i="28"/>
  <c r="AG359" i="28"/>
  <c r="AF359" i="28"/>
  <c r="AE359" i="28"/>
  <c r="AD359" i="28"/>
  <c r="AC359" i="28"/>
  <c r="AB359" i="28"/>
  <c r="S359" i="28"/>
  <c r="Z359" i="28"/>
  <c r="Y359" i="28"/>
  <c r="X359" i="28"/>
  <c r="W359" i="28"/>
  <c r="V359" i="28"/>
  <c r="U359" i="28"/>
  <c r="T359" i="28"/>
  <c r="I359" i="28"/>
  <c r="R359" i="28"/>
  <c r="Q359" i="28"/>
  <c r="P359" i="28"/>
  <c r="O359" i="28"/>
  <c r="N359" i="28"/>
  <c r="M359" i="28"/>
  <c r="J359" i="28"/>
  <c r="L359" i="28"/>
  <c r="Z295" i="28"/>
  <c r="Y295" i="28"/>
  <c r="X295" i="28"/>
  <c r="W295" i="28"/>
  <c r="V295" i="28"/>
  <c r="U295" i="28"/>
  <c r="T295" i="28"/>
  <c r="I295" i="28"/>
  <c r="R295" i="28"/>
  <c r="Q295" i="28"/>
  <c r="P295" i="28"/>
  <c r="O295" i="28"/>
  <c r="N295" i="28"/>
  <c r="M295" i="28"/>
  <c r="J295" i="28"/>
  <c r="L295" i="28"/>
  <c r="B295" i="28"/>
  <c r="H295" i="28"/>
  <c r="G295" i="28"/>
  <c r="F295" i="28"/>
  <c r="E295" i="28"/>
  <c r="D295" i="28"/>
  <c r="C295" i="28"/>
  <c r="AA295" i="28"/>
  <c r="K295" i="28"/>
  <c r="AH295" i="28"/>
  <c r="AG295" i="28"/>
  <c r="AF295" i="28"/>
  <c r="AE295" i="28"/>
  <c r="AD295" i="28"/>
  <c r="AC295" i="28"/>
  <c r="AB295" i="28"/>
  <c r="S295" i="28"/>
  <c r="B231" i="28"/>
  <c r="H231" i="28"/>
  <c r="G231" i="28"/>
  <c r="F231" i="28"/>
  <c r="E231" i="28"/>
  <c r="D231" i="28"/>
  <c r="C231" i="28"/>
  <c r="AA231" i="28"/>
  <c r="K231" i="28"/>
  <c r="AH231" i="28"/>
  <c r="AG231" i="28"/>
  <c r="AF231" i="28"/>
  <c r="AE231" i="28"/>
  <c r="AD231" i="28"/>
  <c r="AC231" i="28"/>
  <c r="AB231" i="28"/>
  <c r="S231" i="28"/>
  <c r="Z231" i="28"/>
  <c r="Y231" i="28"/>
  <c r="X231" i="28"/>
  <c r="W231" i="28"/>
  <c r="V231" i="28"/>
  <c r="U231" i="28"/>
  <c r="T231" i="28"/>
  <c r="I231" i="28"/>
  <c r="R231" i="28"/>
  <c r="Q231" i="28"/>
  <c r="P231" i="28"/>
  <c r="O231" i="28"/>
  <c r="N231" i="28"/>
  <c r="M231" i="28"/>
  <c r="J231" i="28"/>
  <c r="L231" i="28"/>
  <c r="Z167" i="28"/>
  <c r="Y167" i="28"/>
  <c r="X167" i="28"/>
  <c r="W167" i="28"/>
  <c r="V167" i="28"/>
  <c r="U167" i="28"/>
  <c r="T167" i="28"/>
  <c r="I167" i="28"/>
  <c r="R167" i="28"/>
  <c r="Q167" i="28"/>
  <c r="P167" i="28"/>
  <c r="O167" i="28"/>
  <c r="N167" i="28"/>
  <c r="M167" i="28"/>
  <c r="J167" i="28"/>
  <c r="L167" i="28"/>
  <c r="B167" i="28"/>
  <c r="H167" i="28"/>
  <c r="G167" i="28"/>
  <c r="F167" i="28"/>
  <c r="E167" i="28"/>
  <c r="D167" i="28"/>
  <c r="C167" i="28"/>
  <c r="AA167" i="28"/>
  <c r="K167" i="28"/>
  <c r="AH167" i="28"/>
  <c r="AG167" i="28"/>
  <c r="AF167" i="28"/>
  <c r="AE167" i="28"/>
  <c r="AD167" i="28"/>
  <c r="AC167" i="28"/>
  <c r="AB167" i="28"/>
  <c r="S167" i="28"/>
  <c r="B103" i="28"/>
  <c r="H103" i="28"/>
  <c r="G103" i="28"/>
  <c r="F103" i="28"/>
  <c r="E103" i="28"/>
  <c r="D103" i="28"/>
  <c r="C103" i="28"/>
  <c r="AA103" i="28"/>
  <c r="K103" i="28"/>
  <c r="AH103" i="28"/>
  <c r="AG103" i="28"/>
  <c r="AF103" i="28"/>
  <c r="AE103" i="28"/>
  <c r="AD103" i="28"/>
  <c r="AC103" i="28"/>
  <c r="AB103" i="28"/>
  <c r="S103" i="28"/>
  <c r="Z103" i="28"/>
  <c r="Y103" i="28"/>
  <c r="X103" i="28"/>
  <c r="W103" i="28"/>
  <c r="V103" i="28"/>
  <c r="U103" i="28"/>
  <c r="T103" i="28"/>
  <c r="I103" i="28"/>
  <c r="R103" i="28"/>
  <c r="Q103" i="28"/>
  <c r="P103" i="28"/>
  <c r="O103" i="28"/>
  <c r="N103" i="28"/>
  <c r="M103" i="28"/>
  <c r="J103" i="28"/>
  <c r="L103" i="28"/>
  <c r="AA18" i="28"/>
  <c r="AF18" i="28"/>
  <c r="Y18" i="28"/>
  <c r="X18" i="28"/>
  <c r="Q18" i="28"/>
  <c r="P18" i="28"/>
  <c r="F18" i="28"/>
  <c r="E18" i="28"/>
  <c r="T18" i="28"/>
  <c r="Z18" i="28"/>
  <c r="S18" i="28"/>
  <c r="R18" i="28"/>
  <c r="H18" i="28"/>
  <c r="G18" i="28"/>
  <c r="AH18" i="28"/>
  <c r="K18" i="28"/>
  <c r="B18" i="28"/>
  <c r="N18" i="28"/>
  <c r="M18" i="28"/>
  <c r="J18" i="28"/>
  <c r="I18" i="28"/>
  <c r="AC18" i="28"/>
  <c r="AB18" i="28"/>
  <c r="U18" i="28"/>
  <c r="L18" i="28"/>
  <c r="AG18" i="28"/>
  <c r="D18" i="28"/>
  <c r="C18" i="28"/>
  <c r="AE18" i="28"/>
  <c r="AD18" i="28"/>
  <c r="W18" i="28"/>
  <c r="V18" i="28"/>
  <c r="O18" i="28"/>
  <c r="AF374" i="28"/>
  <c r="AE374" i="28"/>
  <c r="AD374" i="28"/>
  <c r="AC374" i="28"/>
  <c r="B374" i="28"/>
  <c r="AA374" i="28"/>
  <c r="Z374" i="28"/>
  <c r="Y374" i="28"/>
  <c r="L374" i="28"/>
  <c r="X374" i="28"/>
  <c r="W374" i="28"/>
  <c r="V374" i="28"/>
  <c r="U374" i="28"/>
  <c r="AB374" i="28"/>
  <c r="S374" i="28"/>
  <c r="R374" i="28"/>
  <c r="Q374" i="28"/>
  <c r="P374" i="28"/>
  <c r="O374" i="28"/>
  <c r="N374" i="28"/>
  <c r="M374" i="28"/>
  <c r="T374" i="28"/>
  <c r="I374" i="28"/>
  <c r="H374" i="28"/>
  <c r="G374" i="28"/>
  <c r="F374" i="28"/>
  <c r="E374" i="28"/>
  <c r="D374" i="28"/>
  <c r="C374" i="28"/>
  <c r="J374" i="28"/>
  <c r="AH374" i="28"/>
  <c r="AG374" i="28"/>
  <c r="K374" i="28"/>
  <c r="X310" i="28"/>
  <c r="W310" i="28"/>
  <c r="V310" i="28"/>
  <c r="U310" i="28"/>
  <c r="T310" i="28"/>
  <c r="I310" i="28"/>
  <c r="H310" i="28"/>
  <c r="G310" i="28"/>
  <c r="P310" i="28"/>
  <c r="O310" i="28"/>
  <c r="N310" i="28"/>
  <c r="M310" i="28"/>
  <c r="J310" i="28"/>
  <c r="AH310" i="28"/>
  <c r="AG310" i="28"/>
  <c r="K310" i="28"/>
  <c r="B310" i="28"/>
  <c r="F310" i="28"/>
  <c r="E310" i="28"/>
  <c r="D310" i="28"/>
  <c r="C310" i="28"/>
  <c r="AA310" i="28"/>
  <c r="Z310" i="28"/>
  <c r="Y310" i="28"/>
  <c r="L310" i="28"/>
  <c r="AF310" i="28"/>
  <c r="AE310" i="28"/>
  <c r="AD310" i="28"/>
  <c r="AC310" i="28"/>
  <c r="AB310" i="28"/>
  <c r="S310" i="28"/>
  <c r="R310" i="28"/>
  <c r="Q310" i="28"/>
  <c r="B246" i="28"/>
  <c r="F246" i="28"/>
  <c r="E246" i="28"/>
  <c r="D246" i="28"/>
  <c r="C246" i="28"/>
  <c r="AA246" i="28"/>
  <c r="Z246" i="28"/>
  <c r="Y246" i="28"/>
  <c r="L246" i="28"/>
  <c r="AF246" i="28"/>
  <c r="AE246" i="28"/>
  <c r="AD246" i="28"/>
  <c r="AC246" i="28"/>
  <c r="AB246" i="28"/>
  <c r="S246" i="28"/>
  <c r="R246" i="28"/>
  <c r="Q246" i="28"/>
  <c r="X246" i="28"/>
  <c r="W246" i="28"/>
  <c r="V246" i="28"/>
  <c r="U246" i="28"/>
  <c r="T246" i="28"/>
  <c r="I246" i="28"/>
  <c r="H246" i="28"/>
  <c r="G246" i="28"/>
  <c r="P246" i="28"/>
  <c r="O246" i="28"/>
  <c r="N246" i="28"/>
  <c r="M246" i="28"/>
  <c r="J246" i="28"/>
  <c r="AH246" i="28"/>
  <c r="AG246" i="28"/>
  <c r="K246" i="28"/>
  <c r="X182" i="28"/>
  <c r="W182" i="28"/>
  <c r="V182" i="28"/>
  <c r="U182" i="28"/>
  <c r="T182" i="28"/>
  <c r="I182" i="28"/>
  <c r="H182" i="28"/>
  <c r="G182" i="28"/>
  <c r="P182" i="28"/>
  <c r="O182" i="28"/>
  <c r="N182" i="28"/>
  <c r="M182" i="28"/>
  <c r="J182" i="28"/>
  <c r="AH182" i="28"/>
  <c r="AG182" i="28"/>
  <c r="K182" i="28"/>
  <c r="B182" i="28"/>
  <c r="F182" i="28"/>
  <c r="E182" i="28"/>
  <c r="D182" i="28"/>
  <c r="C182" i="28"/>
  <c r="AA182" i="28"/>
  <c r="Z182" i="28"/>
  <c r="Y182" i="28"/>
  <c r="L182" i="28"/>
  <c r="AF182" i="28"/>
  <c r="AE182" i="28"/>
  <c r="AD182" i="28"/>
  <c r="AC182" i="28"/>
  <c r="AB182" i="28"/>
  <c r="S182" i="28"/>
  <c r="R182" i="28"/>
  <c r="Q182" i="28"/>
  <c r="B118" i="28"/>
  <c r="F118" i="28"/>
  <c r="E118" i="28"/>
  <c r="D118" i="28"/>
  <c r="C118" i="28"/>
  <c r="AA118" i="28"/>
  <c r="Z118" i="28"/>
  <c r="Y118" i="28"/>
  <c r="L118" i="28"/>
  <c r="AF118" i="28"/>
  <c r="AE118" i="28"/>
  <c r="AD118" i="28"/>
  <c r="AC118" i="28"/>
  <c r="AB118" i="28"/>
  <c r="S118" i="28"/>
  <c r="R118" i="28"/>
  <c r="Q118" i="28"/>
  <c r="X118" i="28"/>
  <c r="W118" i="28"/>
  <c r="V118" i="28"/>
  <c r="U118" i="28"/>
  <c r="T118" i="28"/>
  <c r="I118" i="28"/>
  <c r="H118" i="28"/>
  <c r="G118" i="28"/>
  <c r="P118" i="28"/>
  <c r="O118" i="28"/>
  <c r="N118" i="28"/>
  <c r="M118" i="28"/>
  <c r="J118" i="28"/>
  <c r="AH118" i="28"/>
  <c r="AG118" i="28"/>
  <c r="K118" i="28"/>
  <c r="AB52" i="28"/>
  <c r="W52" i="28"/>
  <c r="V52" i="28"/>
  <c r="U52" i="28"/>
  <c r="F52" i="28"/>
  <c r="E52" i="28"/>
  <c r="D52" i="28"/>
  <c r="C52" i="28"/>
  <c r="R52" i="28"/>
  <c r="Q52" i="28"/>
  <c r="P52" i="28"/>
  <c r="G52" i="28"/>
  <c r="AE52" i="28"/>
  <c r="AD52" i="28"/>
  <c r="AC52" i="28"/>
  <c r="K52" i="28"/>
  <c r="B52" i="28"/>
  <c r="J52" i="28"/>
  <c r="I52" i="28"/>
  <c r="H52" i="28"/>
  <c r="Z52" i="28"/>
  <c r="Y52" i="28"/>
  <c r="X52" i="28"/>
  <c r="S52" i="28"/>
  <c r="L52" i="28"/>
  <c r="AH52" i="28"/>
  <c r="AG52" i="28"/>
  <c r="AF52" i="28"/>
  <c r="AA52" i="28"/>
  <c r="T52" i="28"/>
  <c r="O52" i="28"/>
  <c r="N52" i="28"/>
  <c r="M52" i="28"/>
  <c r="AD389" i="28"/>
  <c r="AC389" i="28"/>
  <c r="B389" i="28"/>
  <c r="AA389" i="28"/>
  <c r="Z389" i="28"/>
  <c r="Y389" i="28"/>
  <c r="X389" i="28"/>
  <c r="W389" i="28"/>
  <c r="L389" i="28"/>
  <c r="V389" i="28"/>
  <c r="U389" i="28"/>
  <c r="AB389" i="28"/>
  <c r="S389" i="28"/>
  <c r="R389" i="28"/>
  <c r="Q389" i="28"/>
  <c r="P389" i="28"/>
  <c r="O389" i="28"/>
  <c r="N389" i="28"/>
  <c r="M389" i="28"/>
  <c r="T389" i="28"/>
  <c r="I389" i="28"/>
  <c r="H389" i="28"/>
  <c r="G389" i="28"/>
  <c r="F389" i="28"/>
  <c r="E389" i="28"/>
  <c r="D389" i="28"/>
  <c r="C389" i="28"/>
  <c r="J389" i="28"/>
  <c r="AH389" i="28"/>
  <c r="AG389" i="28"/>
  <c r="AF389" i="28"/>
  <c r="AE389" i="28"/>
  <c r="K389" i="28"/>
  <c r="V325" i="28"/>
  <c r="U325" i="28"/>
  <c r="T325" i="28"/>
  <c r="I325" i="28"/>
  <c r="H325" i="28"/>
  <c r="G325" i="28"/>
  <c r="F325" i="28"/>
  <c r="E325" i="28"/>
  <c r="N325" i="28"/>
  <c r="M325" i="28"/>
  <c r="J325" i="28"/>
  <c r="AH325" i="28"/>
  <c r="AG325" i="28"/>
  <c r="AF325" i="28"/>
  <c r="AE325" i="28"/>
  <c r="K325" i="28"/>
  <c r="B325" i="28"/>
  <c r="D325" i="28"/>
  <c r="C325" i="28"/>
  <c r="AA325" i="28"/>
  <c r="Z325" i="28"/>
  <c r="Y325" i="28"/>
  <c r="X325" i="28"/>
  <c r="W325" i="28"/>
  <c r="L325" i="28"/>
  <c r="AD325" i="28"/>
  <c r="AC325" i="28"/>
  <c r="AB325" i="28"/>
  <c r="S325" i="28"/>
  <c r="R325" i="28"/>
  <c r="Q325" i="28"/>
  <c r="P325" i="28"/>
  <c r="O325" i="28"/>
  <c r="B261" i="28"/>
  <c r="D261" i="28"/>
  <c r="C261" i="28"/>
  <c r="AA261" i="28"/>
  <c r="Z261" i="28"/>
  <c r="Y261" i="28"/>
  <c r="X261" i="28"/>
  <c r="W261" i="28"/>
  <c r="L261" i="28"/>
  <c r="AD261" i="28"/>
  <c r="AC261" i="28"/>
  <c r="AB261" i="28"/>
  <c r="S261" i="28"/>
  <c r="R261" i="28"/>
  <c r="Q261" i="28"/>
  <c r="P261" i="28"/>
  <c r="O261" i="28"/>
  <c r="V261" i="28"/>
  <c r="U261" i="28"/>
  <c r="T261" i="28"/>
  <c r="I261" i="28"/>
  <c r="H261" i="28"/>
  <c r="G261" i="28"/>
  <c r="F261" i="28"/>
  <c r="E261" i="28"/>
  <c r="N261" i="28"/>
  <c r="M261" i="28"/>
  <c r="J261" i="28"/>
  <c r="AH261" i="28"/>
  <c r="AG261" i="28"/>
  <c r="AF261" i="28"/>
  <c r="AE261" i="28"/>
  <c r="K261" i="28"/>
  <c r="V197" i="28"/>
  <c r="U197" i="28"/>
  <c r="T197" i="28"/>
  <c r="I197" i="28"/>
  <c r="H197" i="28"/>
  <c r="G197" i="28"/>
  <c r="F197" i="28"/>
  <c r="E197" i="28"/>
  <c r="N197" i="28"/>
  <c r="M197" i="28"/>
  <c r="J197" i="28"/>
  <c r="AH197" i="28"/>
  <c r="AG197" i="28"/>
  <c r="AF197" i="28"/>
  <c r="AE197" i="28"/>
  <c r="K197" i="28"/>
  <c r="B197" i="28"/>
  <c r="D197" i="28"/>
  <c r="C197" i="28"/>
  <c r="AA197" i="28"/>
  <c r="Z197" i="28"/>
  <c r="Y197" i="28"/>
  <c r="X197" i="28"/>
  <c r="W197" i="28"/>
  <c r="L197" i="28"/>
  <c r="AD197" i="28"/>
  <c r="AC197" i="28"/>
  <c r="AB197" i="28"/>
  <c r="S197" i="28"/>
  <c r="R197" i="28"/>
  <c r="Q197" i="28"/>
  <c r="P197" i="28"/>
  <c r="O197" i="28"/>
  <c r="B133" i="28"/>
  <c r="D133" i="28"/>
  <c r="C133" i="28"/>
  <c r="AA133" i="28"/>
  <c r="Z133" i="28"/>
  <c r="Y133" i="28"/>
  <c r="X133" i="28"/>
  <c r="W133" i="28"/>
  <c r="L133" i="28"/>
  <c r="AD133" i="28"/>
  <c r="AC133" i="28"/>
  <c r="AB133" i="28"/>
  <c r="S133" i="28"/>
  <c r="R133" i="28"/>
  <c r="Q133" i="28"/>
  <c r="P133" i="28"/>
  <c r="O133" i="28"/>
  <c r="V133" i="28"/>
  <c r="U133" i="28"/>
  <c r="T133" i="28"/>
  <c r="I133" i="28"/>
  <c r="H133" i="28"/>
  <c r="G133" i="28"/>
  <c r="F133" i="28"/>
  <c r="E133" i="28"/>
  <c r="N133" i="28"/>
  <c r="M133" i="28"/>
  <c r="J133" i="28"/>
  <c r="AH133" i="28"/>
  <c r="AG133" i="28"/>
  <c r="AF133" i="28"/>
  <c r="AE133" i="28"/>
  <c r="K133" i="28"/>
  <c r="V69" i="28"/>
  <c r="U69" i="28"/>
  <c r="T69" i="28"/>
  <c r="I69" i="28"/>
  <c r="H69" i="28"/>
  <c r="G69" i="28"/>
  <c r="F69" i="28"/>
  <c r="E69" i="28"/>
  <c r="N69" i="28"/>
  <c r="M69" i="28"/>
  <c r="J69" i="28"/>
  <c r="AH69" i="28"/>
  <c r="AG69" i="28"/>
  <c r="AF69" i="28"/>
  <c r="AE69" i="28"/>
  <c r="K69" i="28"/>
  <c r="B69" i="28"/>
  <c r="D69" i="28"/>
  <c r="C69" i="28"/>
  <c r="AA69" i="28"/>
  <c r="Z69" i="28"/>
  <c r="Y69" i="28"/>
  <c r="X69" i="28"/>
  <c r="W69" i="28"/>
  <c r="L69" i="28"/>
  <c r="AD69" i="28"/>
  <c r="AC69" i="28"/>
  <c r="AB69" i="28"/>
  <c r="S69" i="28"/>
  <c r="R69" i="28"/>
  <c r="Q69" i="28"/>
  <c r="P69" i="28"/>
  <c r="O69" i="28"/>
  <c r="B11" i="28"/>
  <c r="I11" i="28"/>
  <c r="AC11" i="28"/>
  <c r="AB11" i="28"/>
  <c r="U11" i="28"/>
  <c r="AA11" i="28"/>
  <c r="AF11" i="28"/>
  <c r="Y11" i="28"/>
  <c r="K11" i="28"/>
  <c r="AE11" i="28"/>
  <c r="AD11" i="28"/>
  <c r="W11" i="28"/>
  <c r="V11" i="28"/>
  <c r="O11" i="28"/>
  <c r="T11" i="28"/>
  <c r="Z11" i="28"/>
  <c r="S11" i="28"/>
  <c r="X11" i="28"/>
  <c r="Q11" i="28"/>
  <c r="P11" i="28"/>
  <c r="F11" i="28"/>
  <c r="E11" i="28"/>
  <c r="N11" i="28"/>
  <c r="M11" i="28"/>
  <c r="J11" i="28"/>
  <c r="R11" i="28"/>
  <c r="H11" i="28"/>
  <c r="G11" i="28"/>
  <c r="AH11" i="28"/>
  <c r="AG11" i="28"/>
  <c r="D11" i="28"/>
  <c r="C11" i="28"/>
  <c r="L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E5" i="46"/>
  <c r="I5" i="46"/>
  <c r="G5" i="46"/>
  <c r="A5" i="46"/>
  <c r="F5" i="46"/>
  <c r="J5" i="46"/>
  <c r="C5" i="46"/>
  <c r="H5" i="46"/>
  <c r="B5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B340" i="28"/>
  <c r="S340" i="28"/>
  <c r="R340" i="28"/>
  <c r="Q340" i="28"/>
  <c r="P340" i="28"/>
  <c r="O340" i="28"/>
  <c r="N340" i="28"/>
  <c r="M340" i="28"/>
  <c r="T340" i="28"/>
  <c r="I340" i="28"/>
  <c r="H340" i="28"/>
  <c r="G340" i="28"/>
  <c r="F340" i="28"/>
  <c r="E340" i="28"/>
  <c r="D340" i="28"/>
  <c r="C340" i="28"/>
  <c r="J340" i="28"/>
  <c r="AH340" i="28"/>
  <c r="AG340" i="28"/>
  <c r="AF340" i="28"/>
  <c r="AE340" i="28"/>
  <c r="AD340" i="28"/>
  <c r="AC340" i="28"/>
  <c r="K340" i="28"/>
  <c r="B340" i="28"/>
  <c r="AA340" i="28"/>
  <c r="Z340" i="28"/>
  <c r="Y340" i="28"/>
  <c r="X340" i="28"/>
  <c r="W340" i="28"/>
  <c r="V340" i="28"/>
  <c r="U340" i="28"/>
  <c r="L340" i="28"/>
  <c r="J276" i="28"/>
  <c r="AH276" i="28"/>
  <c r="AG276" i="28"/>
  <c r="AF276" i="28"/>
  <c r="AE276" i="28"/>
  <c r="AD276" i="28"/>
  <c r="AC276" i="28"/>
  <c r="K276" i="28"/>
  <c r="B276" i="28"/>
  <c r="AA276" i="28"/>
  <c r="Z276" i="28"/>
  <c r="Y276" i="28"/>
  <c r="X276" i="28"/>
  <c r="W276" i="28"/>
  <c r="V276" i="28"/>
  <c r="U276" i="28"/>
  <c r="L276" i="28"/>
  <c r="AB276" i="28"/>
  <c r="S276" i="28"/>
  <c r="R276" i="28"/>
  <c r="Q276" i="28"/>
  <c r="P276" i="28"/>
  <c r="O276" i="28"/>
  <c r="N276" i="28"/>
  <c r="M276" i="28"/>
  <c r="T276" i="28"/>
  <c r="I276" i="28"/>
  <c r="H276" i="28"/>
  <c r="G276" i="28"/>
  <c r="F276" i="28"/>
  <c r="E276" i="28"/>
  <c r="D276" i="28"/>
  <c r="C276" i="28"/>
  <c r="AB212" i="28"/>
  <c r="S212" i="28"/>
  <c r="R212" i="28"/>
  <c r="Q212" i="28"/>
  <c r="P212" i="28"/>
  <c r="O212" i="28"/>
  <c r="N212" i="28"/>
  <c r="M212" i="28"/>
  <c r="T212" i="28"/>
  <c r="I212" i="28"/>
  <c r="H212" i="28"/>
  <c r="G212" i="28"/>
  <c r="F212" i="28"/>
  <c r="E212" i="28"/>
  <c r="D212" i="28"/>
  <c r="C212" i="28"/>
  <c r="J212" i="28"/>
  <c r="AH212" i="28"/>
  <c r="AG212" i="28"/>
  <c r="AF212" i="28"/>
  <c r="AE212" i="28"/>
  <c r="AD212" i="28"/>
  <c r="AC212" i="28"/>
  <c r="K212" i="28"/>
  <c r="B212" i="28"/>
  <c r="AA212" i="28"/>
  <c r="Z212" i="28"/>
  <c r="Y212" i="28"/>
  <c r="X212" i="28"/>
  <c r="W212" i="28"/>
  <c r="V212" i="28"/>
  <c r="U212" i="28"/>
  <c r="L212" i="28"/>
  <c r="J148" i="28"/>
  <c r="AH148" i="28"/>
  <c r="AG148" i="28"/>
  <c r="AF148" i="28"/>
  <c r="AE148" i="28"/>
  <c r="AD148" i="28"/>
  <c r="AC148" i="28"/>
  <c r="K148" i="28"/>
  <c r="B148" i="28"/>
  <c r="AA148" i="28"/>
  <c r="Z148" i="28"/>
  <c r="Y148" i="28"/>
  <c r="X148" i="28"/>
  <c r="W148" i="28"/>
  <c r="V148" i="28"/>
  <c r="U148" i="28"/>
  <c r="L148" i="28"/>
  <c r="AB148" i="28"/>
  <c r="S148" i="28"/>
  <c r="R148" i="28"/>
  <c r="Q148" i="28"/>
  <c r="P148" i="28"/>
  <c r="O148" i="28"/>
  <c r="N148" i="28"/>
  <c r="M148" i="28"/>
  <c r="T148" i="28"/>
  <c r="I148" i="28"/>
  <c r="H148" i="28"/>
  <c r="G148" i="28"/>
  <c r="F148" i="28"/>
  <c r="E148" i="28"/>
  <c r="D148" i="28"/>
  <c r="C148" i="28"/>
  <c r="AB84" i="28"/>
  <c r="S84" i="28"/>
  <c r="R84" i="28"/>
  <c r="Q84" i="28"/>
  <c r="P84" i="28"/>
  <c r="O84" i="28"/>
  <c r="N84" i="28"/>
  <c r="M84" i="28"/>
  <c r="T84" i="28"/>
  <c r="I84" i="28"/>
  <c r="H84" i="28"/>
  <c r="G84" i="28"/>
  <c r="F84" i="28"/>
  <c r="E84" i="28"/>
  <c r="D84" i="28"/>
  <c r="C84" i="28"/>
  <c r="J84" i="28"/>
  <c r="AH84" i="28"/>
  <c r="AG84" i="28"/>
  <c r="AF84" i="28"/>
  <c r="AE84" i="28"/>
  <c r="AD84" i="28"/>
  <c r="AC84" i="28"/>
  <c r="K84" i="28"/>
  <c r="B84" i="28"/>
  <c r="AA84" i="28"/>
  <c r="Z84" i="28"/>
  <c r="Y84" i="28"/>
  <c r="X84" i="28"/>
  <c r="W84" i="28"/>
  <c r="V84" i="28"/>
  <c r="U84" i="28"/>
  <c r="L84" i="28"/>
  <c r="R37" i="28"/>
  <c r="Q37" i="28"/>
  <c r="P37" i="28"/>
  <c r="G37" i="28"/>
  <c r="AE37" i="28"/>
  <c r="AD37" i="28"/>
  <c r="AC37" i="28"/>
  <c r="K37" i="28"/>
  <c r="B37" i="28"/>
  <c r="J37" i="28"/>
  <c r="I37" i="28"/>
  <c r="H37" i="28"/>
  <c r="Z37" i="28"/>
  <c r="Y37" i="28"/>
  <c r="X37" i="28"/>
  <c r="S37" i="28"/>
  <c r="L37" i="28"/>
  <c r="AH37" i="28"/>
  <c r="AG37" i="28"/>
  <c r="AF37" i="28"/>
  <c r="AA37" i="28"/>
  <c r="T37" i="28"/>
  <c r="O37" i="28"/>
  <c r="N37" i="28"/>
  <c r="M37" i="28"/>
  <c r="AB37" i="28"/>
  <c r="W37" i="28"/>
  <c r="V37" i="28"/>
  <c r="U37" i="28"/>
  <c r="F37" i="28"/>
  <c r="E37" i="28"/>
  <c r="D37" i="28"/>
  <c r="C37" i="28"/>
  <c r="AH355" i="28"/>
  <c r="AG355" i="28"/>
  <c r="AF355" i="28"/>
  <c r="AE355" i="28"/>
  <c r="AD355" i="28"/>
  <c r="AC355" i="28"/>
  <c r="AB355" i="28"/>
  <c r="S355" i="28"/>
  <c r="Z355" i="28"/>
  <c r="Y355" i="28"/>
  <c r="X355" i="28"/>
  <c r="W355" i="28"/>
  <c r="V355" i="28"/>
  <c r="U355" i="28"/>
  <c r="T355" i="28"/>
  <c r="I355" i="28"/>
  <c r="R355" i="28"/>
  <c r="Q355" i="28"/>
  <c r="P355" i="28"/>
  <c r="O355" i="28"/>
  <c r="N355" i="28"/>
  <c r="M355" i="28"/>
  <c r="J355" i="28"/>
  <c r="L355" i="28"/>
  <c r="B355" i="28"/>
  <c r="H355" i="28"/>
  <c r="G355" i="28"/>
  <c r="F355" i="28"/>
  <c r="E355" i="28"/>
  <c r="D355" i="28"/>
  <c r="C355" i="28"/>
  <c r="AA355" i="28"/>
  <c r="K355" i="28"/>
  <c r="R291" i="28"/>
  <c r="Q291" i="28"/>
  <c r="P291" i="28"/>
  <c r="O291" i="28"/>
  <c r="N291" i="28"/>
  <c r="M291" i="28"/>
  <c r="J291" i="28"/>
  <c r="L291" i="28"/>
  <c r="B291" i="28"/>
  <c r="H291" i="28"/>
  <c r="G291" i="28"/>
  <c r="F291" i="28"/>
  <c r="E291" i="28"/>
  <c r="D291" i="28"/>
  <c r="C291" i="28"/>
  <c r="AA291" i="28"/>
  <c r="K291" i="28"/>
  <c r="AH291" i="28"/>
  <c r="AG291" i="28"/>
  <c r="AF291" i="28"/>
  <c r="AE291" i="28"/>
  <c r="AD291" i="28"/>
  <c r="AC291" i="28"/>
  <c r="AB291" i="28"/>
  <c r="S291" i="28"/>
  <c r="Z291" i="28"/>
  <c r="Y291" i="28"/>
  <c r="X291" i="28"/>
  <c r="W291" i="28"/>
  <c r="V291" i="28"/>
  <c r="U291" i="28"/>
  <c r="T291" i="28"/>
  <c r="I291" i="28"/>
  <c r="Z227" i="28"/>
  <c r="Y227" i="28"/>
  <c r="X227" i="28"/>
  <c r="W227" i="28"/>
  <c r="V227" i="28"/>
  <c r="U227" i="28"/>
  <c r="T227" i="28"/>
  <c r="I227" i="28"/>
  <c r="R227" i="28"/>
  <c r="Q227" i="28"/>
  <c r="P227" i="28"/>
  <c r="O227" i="28"/>
  <c r="N227" i="28"/>
  <c r="M227" i="28"/>
  <c r="J227" i="28"/>
  <c r="L227" i="28"/>
  <c r="B227" i="28"/>
  <c r="H227" i="28"/>
  <c r="G227" i="28"/>
  <c r="F227" i="28"/>
  <c r="E227" i="28"/>
  <c r="D227" i="28"/>
  <c r="C227" i="28"/>
  <c r="AA227" i="28"/>
  <c r="K227" i="28"/>
  <c r="AH227" i="28"/>
  <c r="AG227" i="28"/>
  <c r="AF227" i="28"/>
  <c r="AE227" i="28"/>
  <c r="AD227" i="28"/>
  <c r="AC227" i="28"/>
  <c r="AB227" i="28"/>
  <c r="S227" i="28"/>
  <c r="B163" i="28"/>
  <c r="H163" i="28"/>
  <c r="G163" i="28"/>
  <c r="F163" i="28"/>
  <c r="E163" i="28"/>
  <c r="D163" i="28"/>
  <c r="C163" i="28"/>
  <c r="AA163" i="28"/>
  <c r="K163" i="28"/>
  <c r="AH163" i="28"/>
  <c r="AG163" i="28"/>
  <c r="AF163" i="28"/>
  <c r="AE163" i="28"/>
  <c r="AD163" i="28"/>
  <c r="AC163" i="28"/>
  <c r="AB163" i="28"/>
  <c r="S163" i="28"/>
  <c r="Z163" i="28"/>
  <c r="Y163" i="28"/>
  <c r="X163" i="28"/>
  <c r="W163" i="28"/>
  <c r="V163" i="28"/>
  <c r="U163" i="28"/>
  <c r="T163" i="28"/>
  <c r="I163" i="28"/>
  <c r="R163" i="28"/>
  <c r="Q163" i="28"/>
  <c r="P163" i="28"/>
  <c r="O163" i="28"/>
  <c r="N163" i="28"/>
  <c r="M163" i="28"/>
  <c r="J163" i="28"/>
  <c r="L163" i="28"/>
  <c r="Z99" i="28"/>
  <c r="Y99" i="28"/>
  <c r="X99" i="28"/>
  <c r="W99" i="28"/>
  <c r="V99" i="28"/>
  <c r="U99" i="28"/>
  <c r="T99" i="28"/>
  <c r="I99" i="28"/>
  <c r="R99" i="28"/>
  <c r="Q99" i="28"/>
  <c r="P99" i="28"/>
  <c r="O99" i="28"/>
  <c r="N99" i="28"/>
  <c r="M99" i="28"/>
  <c r="J99" i="28"/>
  <c r="L99" i="28"/>
  <c r="B99" i="28"/>
  <c r="H99" i="28"/>
  <c r="G99" i="28"/>
  <c r="F99" i="28"/>
  <c r="E99" i="28"/>
  <c r="D99" i="28"/>
  <c r="C99" i="28"/>
  <c r="AA99" i="28"/>
  <c r="K99" i="28"/>
  <c r="AH99" i="28"/>
  <c r="AG99" i="28"/>
  <c r="AF99" i="28"/>
  <c r="AE99" i="28"/>
  <c r="AD99" i="28"/>
  <c r="AC99" i="28"/>
  <c r="AB99" i="28"/>
  <c r="S99" i="28"/>
  <c r="B10" i="28"/>
  <c r="N10" i="28"/>
  <c r="M10" i="28"/>
  <c r="J10" i="28"/>
  <c r="I10" i="28"/>
  <c r="AC10" i="28"/>
  <c r="AB10" i="28"/>
  <c r="U10" i="28"/>
  <c r="L10" i="28"/>
  <c r="AG10" i="28"/>
  <c r="D10" i="28"/>
  <c r="C10" i="28"/>
  <c r="AE10" i="28"/>
  <c r="AD10" i="28"/>
  <c r="W10" i="28"/>
  <c r="V10" i="28"/>
  <c r="O10" i="28"/>
  <c r="AA10" i="28"/>
  <c r="AF10" i="28"/>
  <c r="Y10" i="28"/>
  <c r="X10" i="28"/>
  <c r="Q10" i="28"/>
  <c r="P10" i="28"/>
  <c r="F10" i="28"/>
  <c r="E10" i="28"/>
  <c r="T10" i="28"/>
  <c r="Z10" i="28"/>
  <c r="S10" i="28"/>
  <c r="R10" i="28"/>
  <c r="H10" i="28"/>
  <c r="G10" i="28"/>
  <c r="AH10" i="28"/>
  <c r="K10" i="28"/>
  <c r="P370" i="28"/>
  <c r="O370" i="28"/>
  <c r="N370" i="28"/>
  <c r="M370" i="28"/>
  <c r="T370" i="28"/>
  <c r="I370" i="28"/>
  <c r="H370" i="28"/>
  <c r="G370" i="28"/>
  <c r="F370" i="28"/>
  <c r="E370" i="28"/>
  <c r="D370" i="28"/>
  <c r="C370" i="28"/>
  <c r="J370" i="28"/>
  <c r="AH370" i="28"/>
  <c r="AG370" i="28"/>
  <c r="K370" i="28"/>
  <c r="AF370" i="28"/>
  <c r="AE370" i="28"/>
  <c r="AD370" i="28"/>
  <c r="AC370" i="28"/>
  <c r="B370" i="28"/>
  <c r="AA370" i="28"/>
  <c r="Z370" i="28"/>
  <c r="Y370" i="28"/>
  <c r="L370" i="28"/>
  <c r="X370" i="28"/>
  <c r="W370" i="28"/>
  <c r="V370" i="28"/>
  <c r="U370" i="28"/>
  <c r="AB370" i="28"/>
  <c r="S370" i="28"/>
  <c r="R370" i="28"/>
  <c r="Q370" i="28"/>
  <c r="B306" i="28"/>
  <c r="F306" i="28"/>
  <c r="E306" i="28"/>
  <c r="D306" i="28"/>
  <c r="C306" i="28"/>
  <c r="AA306" i="28"/>
  <c r="Z306" i="28"/>
  <c r="Y306" i="28"/>
  <c r="L306" i="28"/>
  <c r="AF306" i="28"/>
  <c r="AE306" i="28"/>
  <c r="AD306" i="28"/>
  <c r="AC306" i="28"/>
  <c r="AB306" i="28"/>
  <c r="S306" i="28"/>
  <c r="R306" i="28"/>
  <c r="Q306" i="28"/>
  <c r="X306" i="28"/>
  <c r="W306" i="28"/>
  <c r="V306" i="28"/>
  <c r="U306" i="28"/>
  <c r="T306" i="28"/>
  <c r="I306" i="28"/>
  <c r="H306" i="28"/>
  <c r="G306" i="28"/>
  <c r="P306" i="28"/>
  <c r="O306" i="28"/>
  <c r="N306" i="28"/>
  <c r="M306" i="28"/>
  <c r="J306" i="28"/>
  <c r="AH306" i="28"/>
  <c r="AG306" i="28"/>
  <c r="K306" i="28"/>
  <c r="X242" i="28"/>
  <c r="W242" i="28"/>
  <c r="V242" i="28"/>
  <c r="U242" i="28"/>
  <c r="T242" i="28"/>
  <c r="I242" i="28"/>
  <c r="H242" i="28"/>
  <c r="G242" i="28"/>
  <c r="P242" i="28"/>
  <c r="O242" i="28"/>
  <c r="N242" i="28"/>
  <c r="M242" i="28"/>
  <c r="J242" i="28"/>
  <c r="AH242" i="28"/>
  <c r="AG242" i="28"/>
  <c r="K242" i="28"/>
  <c r="B242" i="28"/>
  <c r="F242" i="28"/>
  <c r="E242" i="28"/>
  <c r="D242" i="28"/>
  <c r="C242" i="28"/>
  <c r="AA242" i="28"/>
  <c r="Z242" i="28"/>
  <c r="Y242" i="28"/>
  <c r="L242" i="28"/>
  <c r="AF242" i="28"/>
  <c r="AE242" i="28"/>
  <c r="AD242" i="28"/>
  <c r="AC242" i="28"/>
  <c r="AB242" i="28"/>
  <c r="S242" i="28"/>
  <c r="R242" i="28"/>
  <c r="Q242" i="28"/>
  <c r="B178" i="28"/>
  <c r="F178" i="28"/>
  <c r="E178" i="28"/>
  <c r="D178" i="28"/>
  <c r="C178" i="28"/>
  <c r="AA178" i="28"/>
  <c r="Z178" i="28"/>
  <c r="Y178" i="28"/>
  <c r="L178" i="28"/>
  <c r="AF178" i="28"/>
  <c r="AE178" i="28"/>
  <c r="AD178" i="28"/>
  <c r="AC178" i="28"/>
  <c r="AB178" i="28"/>
  <c r="S178" i="28"/>
  <c r="R178" i="28"/>
  <c r="Q178" i="28"/>
  <c r="X178" i="28"/>
  <c r="W178" i="28"/>
  <c r="V178" i="28"/>
  <c r="U178" i="28"/>
  <c r="T178" i="28"/>
  <c r="I178" i="28"/>
  <c r="H178" i="28"/>
  <c r="G178" i="28"/>
  <c r="P178" i="28"/>
  <c r="O178" i="28"/>
  <c r="N178" i="28"/>
  <c r="M178" i="28"/>
  <c r="J178" i="28"/>
  <c r="AH178" i="28"/>
  <c r="AG178" i="28"/>
  <c r="K178" i="28"/>
  <c r="X114" i="28"/>
  <c r="W114" i="28"/>
  <c r="V114" i="28"/>
  <c r="U114" i="28"/>
  <c r="T114" i="28"/>
  <c r="I114" i="28"/>
  <c r="H114" i="28"/>
  <c r="G114" i="28"/>
  <c r="P114" i="28"/>
  <c r="O114" i="28"/>
  <c r="N114" i="28"/>
  <c r="M114" i="28"/>
  <c r="J114" i="28"/>
  <c r="AH114" i="28"/>
  <c r="AG114" i="28"/>
  <c r="K114" i="28"/>
  <c r="B114" i="28"/>
  <c r="F114" i="28"/>
  <c r="E114" i="28"/>
  <c r="D114" i="28"/>
  <c r="C114" i="28"/>
  <c r="AA114" i="28"/>
  <c r="Z114" i="28"/>
  <c r="Y114" i="28"/>
  <c r="L114" i="28"/>
  <c r="AF114" i="28"/>
  <c r="AE114" i="28"/>
  <c r="AD114" i="28"/>
  <c r="AC114" i="28"/>
  <c r="AB114" i="28"/>
  <c r="S114" i="28"/>
  <c r="R114" i="28"/>
  <c r="Q114" i="28"/>
  <c r="B44" i="28"/>
  <c r="J44" i="28"/>
  <c r="I44" i="28"/>
  <c r="H44" i="28"/>
  <c r="Z44" i="28"/>
  <c r="Y44" i="28"/>
  <c r="X44" i="28"/>
  <c r="S44" i="28"/>
  <c r="L44" i="28"/>
  <c r="AH44" i="28"/>
  <c r="AG44" i="28"/>
  <c r="AF44" i="28"/>
  <c r="AA44" i="28"/>
  <c r="T44" i="28"/>
  <c r="O44" i="28"/>
  <c r="N44" i="28"/>
  <c r="M44" i="28"/>
  <c r="AB44" i="28"/>
  <c r="W44" i="28"/>
  <c r="V44" i="28"/>
  <c r="U44" i="28"/>
  <c r="F44" i="28"/>
  <c r="E44" i="28"/>
  <c r="D44" i="28"/>
  <c r="C44" i="28"/>
  <c r="R44" i="28"/>
  <c r="Q44" i="28"/>
  <c r="P44" i="28"/>
  <c r="G44" i="28"/>
  <c r="AE44" i="28"/>
  <c r="AD44" i="28"/>
  <c r="AC44" i="28"/>
  <c r="K44" i="28"/>
  <c r="N385" i="28"/>
  <c r="M385" i="28"/>
  <c r="T385" i="28"/>
  <c r="I385" i="28"/>
  <c r="H385" i="28"/>
  <c r="G385" i="28"/>
  <c r="F385" i="28"/>
  <c r="E385" i="28"/>
  <c r="D385" i="28"/>
  <c r="C385" i="28"/>
  <c r="J385" i="28"/>
  <c r="AH385" i="28"/>
  <c r="AG385" i="28"/>
  <c r="AF385" i="28"/>
  <c r="AE385" i="28"/>
  <c r="K385" i="28"/>
  <c r="AD385" i="28"/>
  <c r="AC385" i="28"/>
  <c r="B385" i="28"/>
  <c r="AA385" i="28"/>
  <c r="Z385" i="28"/>
  <c r="Y385" i="28"/>
  <c r="X385" i="28"/>
  <c r="W385" i="28"/>
  <c r="L385" i="28"/>
  <c r="V385" i="28"/>
  <c r="U385" i="28"/>
  <c r="AB385" i="28"/>
  <c r="S385" i="28"/>
  <c r="R385" i="28"/>
  <c r="Q385" i="28"/>
  <c r="P385" i="28"/>
  <c r="O385" i="28"/>
  <c r="B321" i="28"/>
  <c r="D321" i="28"/>
  <c r="C321" i="28"/>
  <c r="AA321" i="28"/>
  <c r="Z321" i="28"/>
  <c r="Y321" i="28"/>
  <c r="X321" i="28"/>
  <c r="W321" i="28"/>
  <c r="L321" i="28"/>
  <c r="AD321" i="28"/>
  <c r="AC321" i="28"/>
  <c r="AB321" i="28"/>
  <c r="S321" i="28"/>
  <c r="R321" i="28"/>
  <c r="Q321" i="28"/>
  <c r="P321" i="28"/>
  <c r="O321" i="28"/>
  <c r="V321" i="28"/>
  <c r="U321" i="28"/>
  <c r="T321" i="28"/>
  <c r="I321" i="28"/>
  <c r="H321" i="28"/>
  <c r="G321" i="28"/>
  <c r="F321" i="28"/>
  <c r="E321" i="28"/>
  <c r="N321" i="28"/>
  <c r="M321" i="28"/>
  <c r="J321" i="28"/>
  <c r="AH321" i="28"/>
  <c r="AG321" i="28"/>
  <c r="AF321" i="28"/>
  <c r="AE321" i="28"/>
  <c r="K321" i="28"/>
  <c r="V257" i="28"/>
  <c r="U257" i="28"/>
  <c r="T257" i="28"/>
  <c r="I257" i="28"/>
  <c r="H257" i="28"/>
  <c r="G257" i="28"/>
  <c r="F257" i="28"/>
  <c r="E257" i="28"/>
  <c r="N257" i="28"/>
  <c r="M257" i="28"/>
  <c r="J257" i="28"/>
  <c r="AH257" i="28"/>
  <c r="AG257" i="28"/>
  <c r="AF257" i="28"/>
  <c r="AE257" i="28"/>
  <c r="K257" i="28"/>
  <c r="B257" i="28"/>
  <c r="D257" i="28"/>
  <c r="C257" i="28"/>
  <c r="AA257" i="28"/>
  <c r="Z257" i="28"/>
  <c r="Y257" i="28"/>
  <c r="X257" i="28"/>
  <c r="W257" i="28"/>
  <c r="L257" i="28"/>
  <c r="AD257" i="28"/>
  <c r="AC257" i="28"/>
  <c r="AB257" i="28"/>
  <c r="S257" i="28"/>
  <c r="R257" i="28"/>
  <c r="Q257" i="28"/>
  <c r="P257" i="28"/>
  <c r="O257" i="28"/>
  <c r="B193" i="28"/>
  <c r="D193" i="28"/>
  <c r="C193" i="28"/>
  <c r="AA193" i="28"/>
  <c r="Z193" i="28"/>
  <c r="Y193" i="28"/>
  <c r="X193" i="28"/>
  <c r="W193" i="28"/>
  <c r="L193" i="28"/>
  <c r="AD193" i="28"/>
  <c r="AC193" i="28"/>
  <c r="AB193" i="28"/>
  <c r="S193" i="28"/>
  <c r="R193" i="28"/>
  <c r="Q193" i="28"/>
  <c r="P193" i="28"/>
  <c r="O193" i="28"/>
  <c r="V193" i="28"/>
  <c r="U193" i="28"/>
  <c r="T193" i="28"/>
  <c r="I193" i="28"/>
  <c r="H193" i="28"/>
  <c r="G193" i="28"/>
  <c r="F193" i="28"/>
  <c r="E193" i="28"/>
  <c r="N193" i="28"/>
  <c r="M193" i="28"/>
  <c r="J193" i="28"/>
  <c r="AH193" i="28"/>
  <c r="AG193" i="28"/>
  <c r="AF193" i="28"/>
  <c r="AE193" i="28"/>
  <c r="K193" i="28"/>
  <c r="V129" i="28"/>
  <c r="U129" i="28"/>
  <c r="T129" i="28"/>
  <c r="I129" i="28"/>
  <c r="H129" i="28"/>
  <c r="G129" i="28"/>
  <c r="F129" i="28"/>
  <c r="E129" i="28"/>
  <c r="N129" i="28"/>
  <c r="M129" i="28"/>
  <c r="J129" i="28"/>
  <c r="AH129" i="28"/>
  <c r="AG129" i="28"/>
  <c r="AF129" i="28"/>
  <c r="AE129" i="28"/>
  <c r="K129" i="28"/>
  <c r="B129" i="28"/>
  <c r="D129" i="28"/>
  <c r="C129" i="28"/>
  <c r="AA129" i="28"/>
  <c r="Z129" i="28"/>
  <c r="Y129" i="28"/>
  <c r="X129" i="28"/>
  <c r="W129" i="28"/>
  <c r="L129" i="28"/>
  <c r="AD129" i="28"/>
  <c r="AC129" i="28"/>
  <c r="AB129" i="28"/>
  <c r="S129" i="28"/>
  <c r="R129" i="28"/>
  <c r="Q129" i="28"/>
  <c r="P129" i="28"/>
  <c r="O129" i="28"/>
  <c r="B65" i="28"/>
  <c r="D65" i="28"/>
  <c r="C65" i="28"/>
  <c r="AA65" i="28"/>
  <c r="Z65" i="28"/>
  <c r="Y65" i="28"/>
  <c r="X65" i="28"/>
  <c r="W65" i="28"/>
  <c r="L65" i="28"/>
  <c r="AD65" i="28"/>
  <c r="AC65" i="28"/>
  <c r="AB65" i="28"/>
  <c r="S65" i="28"/>
  <c r="R65" i="28"/>
  <c r="Q65" i="28"/>
  <c r="P65" i="28"/>
  <c r="O65" i="28"/>
  <c r="V65" i="28"/>
  <c r="U65" i="28"/>
  <c r="T65" i="28"/>
  <c r="I65" i="28"/>
  <c r="H65" i="28"/>
  <c r="G65" i="28"/>
  <c r="F65" i="28"/>
  <c r="E65" i="28"/>
  <c r="N65" i="28"/>
  <c r="M65" i="28"/>
  <c r="J65" i="28"/>
  <c r="AH65" i="28"/>
  <c r="AG65" i="28"/>
  <c r="AF65" i="28"/>
  <c r="AE65" i="28"/>
  <c r="K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A352" i="28"/>
  <c r="Z352" i="28"/>
  <c r="Y352" i="28"/>
  <c r="X352" i="28"/>
  <c r="W352" i="28"/>
  <c r="V352" i="28"/>
  <c r="U352" i="28"/>
  <c r="L352" i="28"/>
  <c r="AB352" i="28"/>
  <c r="S352" i="28"/>
  <c r="R352" i="28"/>
  <c r="Q352" i="28"/>
  <c r="P352" i="28"/>
  <c r="O352" i="28"/>
  <c r="N352" i="28"/>
  <c r="M352" i="28"/>
  <c r="T352" i="28"/>
  <c r="I352" i="28"/>
  <c r="H352" i="28"/>
  <c r="G352" i="28"/>
  <c r="F352" i="28"/>
  <c r="E352" i="28"/>
  <c r="D352" i="28"/>
  <c r="C352" i="28"/>
  <c r="J352" i="28"/>
  <c r="AH352" i="28"/>
  <c r="AG352" i="28"/>
  <c r="AF352" i="28"/>
  <c r="AE352" i="28"/>
  <c r="AD352" i="28"/>
  <c r="AC352" i="28"/>
  <c r="K352" i="28"/>
  <c r="T288" i="28"/>
  <c r="I288" i="28"/>
  <c r="H288" i="28"/>
  <c r="G288" i="28"/>
  <c r="F288" i="28"/>
  <c r="E288" i="28"/>
  <c r="D288" i="28"/>
  <c r="C288" i="28"/>
  <c r="J288" i="28"/>
  <c r="AH288" i="28"/>
  <c r="AG288" i="28"/>
  <c r="AF288" i="28"/>
  <c r="AE288" i="28"/>
  <c r="AD288" i="28"/>
  <c r="AC288" i="28"/>
  <c r="K288" i="28"/>
  <c r="B288" i="28"/>
  <c r="AA288" i="28"/>
  <c r="Z288" i="28"/>
  <c r="Y288" i="28"/>
  <c r="X288" i="28"/>
  <c r="W288" i="28"/>
  <c r="V288" i="28"/>
  <c r="U288" i="28"/>
  <c r="L288" i="28"/>
  <c r="AB288" i="28"/>
  <c r="S288" i="28"/>
  <c r="R288" i="28"/>
  <c r="Q288" i="28"/>
  <c r="P288" i="28"/>
  <c r="O288" i="28"/>
  <c r="N288" i="28"/>
  <c r="M288" i="28"/>
  <c r="B224" i="28"/>
  <c r="AA224" i="28"/>
  <c r="Z224" i="28"/>
  <c r="Y224" i="28"/>
  <c r="X224" i="28"/>
  <c r="W224" i="28"/>
  <c r="V224" i="28"/>
  <c r="U224" i="28"/>
  <c r="L224" i="28"/>
  <c r="AB224" i="28"/>
  <c r="S224" i="28"/>
  <c r="R224" i="28"/>
  <c r="Q224" i="28"/>
  <c r="P224" i="28"/>
  <c r="O224" i="28"/>
  <c r="N224" i="28"/>
  <c r="M224" i="28"/>
  <c r="T224" i="28"/>
  <c r="I224" i="28"/>
  <c r="H224" i="28"/>
  <c r="G224" i="28"/>
  <c r="F224" i="28"/>
  <c r="E224" i="28"/>
  <c r="D224" i="28"/>
  <c r="C224" i="28"/>
  <c r="J224" i="28"/>
  <c r="AH224" i="28"/>
  <c r="AG224" i="28"/>
  <c r="AF224" i="28"/>
  <c r="AE224" i="28"/>
  <c r="AD224" i="28"/>
  <c r="AC224" i="28"/>
  <c r="K224" i="28"/>
  <c r="T160" i="28"/>
  <c r="I160" i="28"/>
  <c r="H160" i="28"/>
  <c r="G160" i="28"/>
  <c r="F160" i="28"/>
  <c r="E160" i="28"/>
  <c r="D160" i="28"/>
  <c r="C160" i="28"/>
  <c r="J160" i="28"/>
  <c r="AH160" i="28"/>
  <c r="AG160" i="28"/>
  <c r="AF160" i="28"/>
  <c r="AE160" i="28"/>
  <c r="AD160" i="28"/>
  <c r="AC160" i="28"/>
  <c r="K160" i="28"/>
  <c r="B160" i="28"/>
  <c r="AA160" i="28"/>
  <c r="Z160" i="28"/>
  <c r="Y160" i="28"/>
  <c r="X160" i="28"/>
  <c r="W160" i="28"/>
  <c r="V160" i="28"/>
  <c r="U160" i="28"/>
  <c r="L160" i="28"/>
  <c r="AB160" i="28"/>
  <c r="S160" i="28"/>
  <c r="R160" i="28"/>
  <c r="Q160" i="28"/>
  <c r="P160" i="28"/>
  <c r="O160" i="28"/>
  <c r="N160" i="28"/>
  <c r="M160" i="28"/>
  <c r="B96" i="28"/>
  <c r="AA96" i="28"/>
  <c r="Z96" i="28"/>
  <c r="Y96" i="28"/>
  <c r="X96" i="28"/>
  <c r="W96" i="28"/>
  <c r="V96" i="28"/>
  <c r="U96" i="28"/>
  <c r="L96" i="28"/>
  <c r="AB96" i="28"/>
  <c r="S96" i="28"/>
  <c r="R96" i="28"/>
  <c r="Q96" i="28"/>
  <c r="P96" i="28"/>
  <c r="O96" i="28"/>
  <c r="N96" i="28"/>
  <c r="M96" i="28"/>
  <c r="T96" i="28"/>
  <c r="I96" i="28"/>
  <c r="H96" i="28"/>
  <c r="G96" i="28"/>
  <c r="F96" i="28"/>
  <c r="E96" i="28"/>
  <c r="D96" i="28"/>
  <c r="C96" i="28"/>
  <c r="J96" i="28"/>
  <c r="AH96" i="28"/>
  <c r="AG96" i="28"/>
  <c r="AF96" i="28"/>
  <c r="AE96" i="28"/>
  <c r="AD96" i="28"/>
  <c r="AC96" i="28"/>
  <c r="K96" i="28"/>
  <c r="S8" i="28"/>
  <c r="R8" i="28"/>
  <c r="H8" i="28"/>
  <c r="G8" i="28"/>
  <c r="AH8" i="28"/>
  <c r="AG8" i="28"/>
  <c r="D8" i="28"/>
  <c r="C8" i="28"/>
  <c r="J8" i="28"/>
  <c r="I8" i="28"/>
  <c r="AC8" i="28"/>
  <c r="AB8" i="28"/>
  <c r="U8" i="28"/>
  <c r="AA8" i="28"/>
  <c r="AF8" i="28"/>
  <c r="K8" i="28"/>
  <c r="B8" i="28"/>
  <c r="AE8" i="28"/>
  <c r="AD8" i="28"/>
  <c r="W8" i="28"/>
  <c r="V8" i="28"/>
  <c r="O8" i="28"/>
  <c r="T8" i="28"/>
  <c r="Z8" i="28"/>
  <c r="L8" i="28"/>
  <c r="Y8" i="28"/>
  <c r="X8" i="28"/>
  <c r="Q8" i="28"/>
  <c r="P8" i="28"/>
  <c r="F8" i="28"/>
  <c r="E8" i="28"/>
  <c r="N8" i="28"/>
  <c r="M8" i="28"/>
  <c r="AH367" i="28"/>
  <c r="AG367" i="28"/>
  <c r="AF367" i="28"/>
  <c r="AE367" i="28"/>
  <c r="AD367" i="28"/>
  <c r="AC367" i="28"/>
  <c r="B367" i="28"/>
  <c r="AA367" i="28"/>
  <c r="K367" i="28"/>
  <c r="Z367" i="28"/>
  <c r="Y367" i="28"/>
  <c r="X367" i="28"/>
  <c r="W367" i="28"/>
  <c r="V367" i="28"/>
  <c r="U367" i="28"/>
  <c r="AB367" i="28"/>
  <c r="S367" i="28"/>
  <c r="R367" i="28"/>
  <c r="Q367" i="28"/>
  <c r="P367" i="28"/>
  <c r="O367" i="28"/>
  <c r="N367" i="28"/>
  <c r="M367" i="28"/>
  <c r="T367" i="28"/>
  <c r="I367" i="28"/>
  <c r="H367" i="28"/>
  <c r="G367" i="28"/>
  <c r="F367" i="28"/>
  <c r="E367" i="28"/>
  <c r="D367" i="28"/>
  <c r="C367" i="28"/>
  <c r="J367" i="28"/>
  <c r="L367" i="28"/>
  <c r="Z303" i="28"/>
  <c r="Y303" i="28"/>
  <c r="X303" i="28"/>
  <c r="W303" i="28"/>
  <c r="V303" i="28"/>
  <c r="U303" i="28"/>
  <c r="T303" i="28"/>
  <c r="I303" i="28"/>
  <c r="R303" i="28"/>
  <c r="Q303" i="28"/>
  <c r="P303" i="28"/>
  <c r="O303" i="28"/>
  <c r="N303" i="28"/>
  <c r="M303" i="28"/>
  <c r="J303" i="28"/>
  <c r="L303" i="28"/>
  <c r="B303" i="28"/>
  <c r="H303" i="28"/>
  <c r="G303" i="28"/>
  <c r="F303" i="28"/>
  <c r="E303" i="28"/>
  <c r="D303" i="28"/>
  <c r="C303" i="28"/>
  <c r="AA303" i="28"/>
  <c r="K303" i="28"/>
  <c r="AH303" i="28"/>
  <c r="AG303" i="28"/>
  <c r="AF303" i="28"/>
  <c r="AE303" i="28"/>
  <c r="AD303" i="28"/>
  <c r="AC303" i="28"/>
  <c r="AB303" i="28"/>
  <c r="S303" i="28"/>
  <c r="B239" i="28"/>
  <c r="H239" i="28"/>
  <c r="G239" i="28"/>
  <c r="F239" i="28"/>
  <c r="E239" i="28"/>
  <c r="D239" i="28"/>
  <c r="C239" i="28"/>
  <c r="AA239" i="28"/>
  <c r="K239" i="28"/>
  <c r="AH239" i="28"/>
  <c r="AG239" i="28"/>
  <c r="AF239" i="28"/>
  <c r="AE239" i="28"/>
  <c r="AD239" i="28"/>
  <c r="AC239" i="28"/>
  <c r="AB239" i="28"/>
  <c r="S239" i="28"/>
  <c r="Z239" i="28"/>
  <c r="Y239" i="28"/>
  <c r="X239" i="28"/>
  <c r="W239" i="28"/>
  <c r="V239" i="28"/>
  <c r="U239" i="28"/>
  <c r="T239" i="28"/>
  <c r="I239" i="28"/>
  <c r="R239" i="28"/>
  <c r="Q239" i="28"/>
  <c r="P239" i="28"/>
  <c r="O239" i="28"/>
  <c r="N239" i="28"/>
  <c r="M239" i="28"/>
  <c r="J239" i="28"/>
  <c r="L239" i="28"/>
  <c r="Z175" i="28"/>
  <c r="Y175" i="28"/>
  <c r="X175" i="28"/>
  <c r="W175" i="28"/>
  <c r="V175" i="28"/>
  <c r="U175" i="28"/>
  <c r="T175" i="28"/>
  <c r="I175" i="28"/>
  <c r="R175" i="28"/>
  <c r="Q175" i="28"/>
  <c r="P175" i="28"/>
  <c r="O175" i="28"/>
  <c r="N175" i="28"/>
  <c r="M175" i="28"/>
  <c r="J175" i="28"/>
  <c r="L175" i="28"/>
  <c r="B175" i="28"/>
  <c r="H175" i="28"/>
  <c r="G175" i="28"/>
  <c r="F175" i="28"/>
  <c r="E175" i="28"/>
  <c r="D175" i="28"/>
  <c r="C175" i="28"/>
  <c r="AA175" i="28"/>
  <c r="K175" i="28"/>
  <c r="AH175" i="28"/>
  <c r="AG175" i="28"/>
  <c r="AF175" i="28"/>
  <c r="AE175" i="28"/>
  <c r="AD175" i="28"/>
  <c r="AC175" i="28"/>
  <c r="AB175" i="28"/>
  <c r="S175" i="28"/>
  <c r="B111" i="28"/>
  <c r="H111" i="28"/>
  <c r="G111" i="28"/>
  <c r="F111" i="28"/>
  <c r="E111" i="28"/>
  <c r="D111" i="28"/>
  <c r="C111" i="28"/>
  <c r="AA111" i="28"/>
  <c r="K111" i="28"/>
  <c r="AH111" i="28"/>
  <c r="AG111" i="28"/>
  <c r="AF111" i="28"/>
  <c r="AE111" i="28"/>
  <c r="AD111" i="28"/>
  <c r="AC111" i="28"/>
  <c r="AB111" i="28"/>
  <c r="S111" i="28"/>
  <c r="Z111" i="28"/>
  <c r="Y111" i="28"/>
  <c r="X111" i="28"/>
  <c r="W111" i="28"/>
  <c r="V111" i="28"/>
  <c r="U111" i="28"/>
  <c r="T111" i="28"/>
  <c r="I111" i="28"/>
  <c r="R111" i="28"/>
  <c r="Q111" i="28"/>
  <c r="P111" i="28"/>
  <c r="O111" i="28"/>
  <c r="N111" i="28"/>
  <c r="M111" i="28"/>
  <c r="J111" i="28"/>
  <c r="L111" i="28"/>
  <c r="AB34" i="28"/>
  <c r="W34" i="28"/>
  <c r="V34" i="28"/>
  <c r="U34" i="28"/>
  <c r="F34" i="28"/>
  <c r="E34" i="28"/>
  <c r="D34" i="28"/>
  <c r="C34" i="28"/>
  <c r="R34" i="28"/>
  <c r="Q34" i="28"/>
  <c r="P34" i="28"/>
  <c r="G34" i="28"/>
  <c r="AE34" i="28"/>
  <c r="AD34" i="28"/>
  <c r="AC34" i="28"/>
  <c r="K34" i="28"/>
  <c r="B34" i="28"/>
  <c r="J34" i="28"/>
  <c r="I34" i="28"/>
  <c r="H34" i="28"/>
  <c r="Z34" i="28"/>
  <c r="Y34" i="28"/>
  <c r="X34" i="28"/>
  <c r="S34" i="28"/>
  <c r="L34" i="28"/>
  <c r="AH34" i="28"/>
  <c r="AG34" i="28"/>
  <c r="AF34" i="28"/>
  <c r="AA34" i="28"/>
  <c r="T34" i="28"/>
  <c r="O34" i="28"/>
  <c r="N34" i="28"/>
  <c r="M34" i="28"/>
  <c r="AF382" i="28"/>
  <c r="AE382" i="28"/>
  <c r="AD382" i="28"/>
  <c r="AC382" i="28"/>
  <c r="B382" i="28"/>
  <c r="AA382" i="28"/>
  <c r="Z382" i="28"/>
  <c r="Y382" i="28"/>
  <c r="L382" i="28"/>
  <c r="X382" i="28"/>
  <c r="W382" i="28"/>
  <c r="V382" i="28"/>
  <c r="U382" i="28"/>
  <c r="AB382" i="28"/>
  <c r="S382" i="28"/>
  <c r="R382" i="28"/>
  <c r="Q382" i="28"/>
  <c r="P382" i="28"/>
  <c r="O382" i="28"/>
  <c r="N382" i="28"/>
  <c r="M382" i="28"/>
  <c r="T382" i="28"/>
  <c r="I382" i="28"/>
  <c r="H382" i="28"/>
  <c r="G382" i="28"/>
  <c r="F382" i="28"/>
  <c r="E382" i="28"/>
  <c r="D382" i="28"/>
  <c r="C382" i="28"/>
  <c r="J382" i="28"/>
  <c r="AH382" i="28"/>
  <c r="AG382" i="28"/>
  <c r="K382" i="28"/>
  <c r="X318" i="28"/>
  <c r="W318" i="28"/>
  <c r="V318" i="28"/>
  <c r="U318" i="28"/>
  <c r="T318" i="28"/>
  <c r="I318" i="28"/>
  <c r="H318" i="28"/>
  <c r="G318" i="28"/>
  <c r="P318" i="28"/>
  <c r="O318" i="28"/>
  <c r="N318" i="28"/>
  <c r="M318" i="28"/>
  <c r="J318" i="28"/>
  <c r="AH318" i="28"/>
  <c r="AG318" i="28"/>
  <c r="K318" i="28"/>
  <c r="B318" i="28"/>
  <c r="F318" i="28"/>
  <c r="E318" i="28"/>
  <c r="D318" i="28"/>
  <c r="C318" i="28"/>
  <c r="AA318" i="28"/>
  <c r="Z318" i="28"/>
  <c r="Y318" i="28"/>
  <c r="L318" i="28"/>
  <c r="AF318" i="28"/>
  <c r="AE318" i="28"/>
  <c r="AD318" i="28"/>
  <c r="AC318" i="28"/>
  <c r="AB318" i="28"/>
  <c r="S318" i="28"/>
  <c r="R318" i="28"/>
  <c r="Q318" i="28"/>
  <c r="B254" i="28"/>
  <c r="F254" i="28"/>
  <c r="E254" i="28"/>
  <c r="D254" i="28"/>
  <c r="C254" i="28"/>
  <c r="AA254" i="28"/>
  <c r="Z254" i="28"/>
  <c r="Y254" i="28"/>
  <c r="L254" i="28"/>
  <c r="AF254" i="28"/>
  <c r="AE254" i="28"/>
  <c r="AD254" i="28"/>
  <c r="AC254" i="28"/>
  <c r="AB254" i="28"/>
  <c r="S254" i="28"/>
  <c r="R254" i="28"/>
  <c r="Q254" i="28"/>
  <c r="X254" i="28"/>
  <c r="W254" i="28"/>
  <c r="V254" i="28"/>
  <c r="U254" i="28"/>
  <c r="T254" i="28"/>
  <c r="I254" i="28"/>
  <c r="H254" i="28"/>
  <c r="G254" i="28"/>
  <c r="P254" i="28"/>
  <c r="O254" i="28"/>
  <c r="N254" i="28"/>
  <c r="M254" i="28"/>
  <c r="J254" i="28"/>
  <c r="AH254" i="28"/>
  <c r="AG254" i="28"/>
  <c r="K254" i="28"/>
  <c r="X190" i="28"/>
  <c r="W190" i="28"/>
  <c r="V190" i="28"/>
  <c r="U190" i="28"/>
  <c r="T190" i="28"/>
  <c r="R190" i="28"/>
  <c r="Q190" i="28"/>
  <c r="I190" i="28"/>
  <c r="P190" i="28"/>
  <c r="O190" i="28"/>
  <c r="N190" i="28"/>
  <c r="M190" i="28"/>
  <c r="J190" i="28"/>
  <c r="H190" i="28"/>
  <c r="G190" i="28"/>
  <c r="K190" i="28"/>
  <c r="B190" i="28"/>
  <c r="F190" i="28"/>
  <c r="E190" i="28"/>
  <c r="D190" i="28"/>
  <c r="C190" i="28"/>
  <c r="AH190" i="28"/>
  <c r="AG190" i="28"/>
  <c r="AA190" i="28"/>
  <c r="L190" i="28"/>
  <c r="AF190" i="28"/>
  <c r="AE190" i="28"/>
  <c r="AD190" i="28"/>
  <c r="AC190" i="28"/>
  <c r="AB190" i="28"/>
  <c r="Z190" i="28"/>
  <c r="Y190" i="28"/>
  <c r="S190" i="28"/>
  <c r="B126" i="28"/>
  <c r="F126" i="28"/>
  <c r="E126" i="28"/>
  <c r="D126" i="28"/>
  <c r="C126" i="28"/>
  <c r="AA126" i="28"/>
  <c r="Z126" i="28"/>
  <c r="Y126" i="28"/>
  <c r="L126" i="28"/>
  <c r="AF126" i="28"/>
  <c r="AE126" i="28"/>
  <c r="AD126" i="28"/>
  <c r="AC126" i="28"/>
  <c r="AB126" i="28"/>
  <c r="S126" i="28"/>
  <c r="R126" i="28"/>
  <c r="Q126" i="28"/>
  <c r="X126" i="28"/>
  <c r="W126" i="28"/>
  <c r="V126" i="28"/>
  <c r="U126" i="28"/>
  <c r="T126" i="28"/>
  <c r="I126" i="28"/>
  <c r="H126" i="28"/>
  <c r="G126" i="28"/>
  <c r="P126" i="28"/>
  <c r="O126" i="28"/>
  <c r="N126" i="28"/>
  <c r="M126" i="28"/>
  <c r="J126" i="28"/>
  <c r="AH126" i="28"/>
  <c r="AG126" i="28"/>
  <c r="K126" i="28"/>
  <c r="X62" i="28"/>
  <c r="W62" i="28"/>
  <c r="V62" i="28"/>
  <c r="U62" i="28"/>
  <c r="T62" i="28"/>
  <c r="I62" i="28"/>
  <c r="H62" i="28"/>
  <c r="G62" i="28"/>
  <c r="P62" i="28"/>
  <c r="O62" i="28"/>
  <c r="N62" i="28"/>
  <c r="M62" i="28"/>
  <c r="J62" i="28"/>
  <c r="AH62" i="28"/>
  <c r="AG62" i="28"/>
  <c r="K62" i="28"/>
  <c r="B62" i="28"/>
  <c r="F62" i="28"/>
  <c r="E62" i="28"/>
  <c r="D62" i="28"/>
  <c r="C62" i="28"/>
  <c r="AA62" i="28"/>
  <c r="Z62" i="28"/>
  <c r="Y62" i="28"/>
  <c r="L62" i="28"/>
  <c r="AF62" i="28"/>
  <c r="AE62" i="28"/>
  <c r="AD62" i="28"/>
  <c r="AC62" i="28"/>
  <c r="AB62" i="28"/>
  <c r="S62" i="28"/>
  <c r="R62" i="28"/>
  <c r="Q62" i="28"/>
  <c r="AD397" i="28"/>
  <c r="AC397" i="28"/>
  <c r="B397" i="28"/>
  <c r="AA397" i="28"/>
  <c r="Z397" i="28"/>
  <c r="Y397" i="28"/>
  <c r="X397" i="28"/>
  <c r="W397" i="28"/>
  <c r="L397" i="28"/>
  <c r="V397" i="28"/>
  <c r="U397" i="28"/>
  <c r="AB397" i="28"/>
  <c r="S397" i="28"/>
  <c r="R397" i="28"/>
  <c r="Q397" i="28"/>
  <c r="P397" i="28"/>
  <c r="O397" i="28"/>
  <c r="N397" i="28"/>
  <c r="M397" i="28"/>
  <c r="T397" i="28"/>
  <c r="I397" i="28"/>
  <c r="H397" i="28"/>
  <c r="G397" i="28"/>
  <c r="F397" i="28"/>
  <c r="E397" i="28"/>
  <c r="D397" i="28"/>
  <c r="C397" i="28"/>
  <c r="J397" i="28"/>
  <c r="AH397" i="28"/>
  <c r="AG397" i="28"/>
  <c r="AF397" i="28"/>
  <c r="AE397" i="28"/>
  <c r="K397" i="28"/>
  <c r="V333" i="28"/>
  <c r="U333" i="28"/>
  <c r="T333" i="28"/>
  <c r="I333" i="28"/>
  <c r="H333" i="28"/>
  <c r="G333" i="28"/>
  <c r="F333" i="28"/>
  <c r="E333" i="28"/>
  <c r="N333" i="28"/>
  <c r="M333" i="28"/>
  <c r="J333" i="28"/>
  <c r="AH333" i="28"/>
  <c r="AG333" i="28"/>
  <c r="AF333" i="28"/>
  <c r="AE333" i="28"/>
  <c r="K333" i="28"/>
  <c r="B333" i="28"/>
  <c r="D333" i="28"/>
  <c r="C333" i="28"/>
  <c r="AA333" i="28"/>
  <c r="Z333" i="28"/>
  <c r="Y333" i="28"/>
  <c r="X333" i="28"/>
  <c r="W333" i="28"/>
  <c r="L333" i="28"/>
  <c r="AD333" i="28"/>
  <c r="AC333" i="28"/>
  <c r="AB333" i="28"/>
  <c r="S333" i="28"/>
  <c r="R333" i="28"/>
  <c r="Q333" i="28"/>
  <c r="P333" i="28"/>
  <c r="O333" i="28"/>
  <c r="B269" i="28"/>
  <c r="D269" i="28"/>
  <c r="C269" i="28"/>
  <c r="AA269" i="28"/>
  <c r="Z269" i="28"/>
  <c r="Y269" i="28"/>
  <c r="X269" i="28"/>
  <c r="W269" i="28"/>
  <c r="L269" i="28"/>
  <c r="AD269" i="28"/>
  <c r="AC269" i="28"/>
  <c r="AB269" i="28"/>
  <c r="S269" i="28"/>
  <c r="R269" i="28"/>
  <c r="Q269" i="28"/>
  <c r="P269" i="28"/>
  <c r="O269" i="28"/>
  <c r="V269" i="28"/>
  <c r="U269" i="28"/>
  <c r="T269" i="28"/>
  <c r="I269" i="28"/>
  <c r="H269" i="28"/>
  <c r="G269" i="28"/>
  <c r="F269" i="28"/>
  <c r="E269" i="28"/>
  <c r="N269" i="28"/>
  <c r="M269" i="28"/>
  <c r="J269" i="28"/>
  <c r="AH269" i="28"/>
  <c r="AG269" i="28"/>
  <c r="AF269" i="28"/>
  <c r="AE269" i="28"/>
  <c r="K269" i="28"/>
  <c r="V205" i="28"/>
  <c r="U205" i="28"/>
  <c r="T205" i="28"/>
  <c r="I205" i="28"/>
  <c r="H205" i="28"/>
  <c r="G205" i="28"/>
  <c r="F205" i="28"/>
  <c r="E205" i="28"/>
  <c r="N205" i="28"/>
  <c r="M205" i="28"/>
  <c r="J205" i="28"/>
  <c r="AH205" i="28"/>
  <c r="AG205" i="28"/>
  <c r="AF205" i="28"/>
  <c r="AE205" i="28"/>
  <c r="K205" i="28"/>
  <c r="B205" i="28"/>
  <c r="D205" i="28"/>
  <c r="C205" i="28"/>
  <c r="AA205" i="28"/>
  <c r="Z205" i="28"/>
  <c r="Y205" i="28"/>
  <c r="X205" i="28"/>
  <c r="W205" i="28"/>
  <c r="L205" i="28"/>
  <c r="AD205" i="28"/>
  <c r="AC205" i="28"/>
  <c r="AB205" i="28"/>
  <c r="S205" i="28"/>
  <c r="R205" i="28"/>
  <c r="Q205" i="28"/>
  <c r="P205" i="28"/>
  <c r="O205" i="28"/>
  <c r="B141" i="28"/>
  <c r="D141" i="28"/>
  <c r="C141" i="28"/>
  <c r="AA141" i="28"/>
  <c r="Z141" i="28"/>
  <c r="Y141" i="28"/>
  <c r="X141" i="28"/>
  <c r="W141" i="28"/>
  <c r="L141" i="28"/>
  <c r="AD141" i="28"/>
  <c r="AC141" i="28"/>
  <c r="AB141" i="28"/>
  <c r="S141" i="28"/>
  <c r="R141" i="28"/>
  <c r="Q141" i="28"/>
  <c r="P141" i="28"/>
  <c r="O141" i="28"/>
  <c r="V141" i="28"/>
  <c r="U141" i="28"/>
  <c r="T141" i="28"/>
  <c r="I141" i="28"/>
  <c r="H141" i="28"/>
  <c r="G141" i="28"/>
  <c r="F141" i="28"/>
  <c r="E141" i="28"/>
  <c r="N141" i="28"/>
  <c r="M141" i="28"/>
  <c r="J141" i="28"/>
  <c r="AH141" i="28"/>
  <c r="AG141" i="28"/>
  <c r="AF141" i="28"/>
  <c r="AE141" i="28"/>
  <c r="K141" i="28"/>
  <c r="V77" i="28"/>
  <c r="U77" i="28"/>
  <c r="T77" i="28"/>
  <c r="I77" i="28"/>
  <c r="H77" i="28"/>
  <c r="G77" i="28"/>
  <c r="F77" i="28"/>
  <c r="E77" i="28"/>
  <c r="N77" i="28"/>
  <c r="M77" i="28"/>
  <c r="J77" i="28"/>
  <c r="AH77" i="28"/>
  <c r="AG77" i="28"/>
  <c r="AF77" i="28"/>
  <c r="AE77" i="28"/>
  <c r="K77" i="28"/>
  <c r="B77" i="28"/>
  <c r="D77" i="28"/>
  <c r="C77" i="28"/>
  <c r="AA77" i="28"/>
  <c r="Z77" i="28"/>
  <c r="Y77" i="28"/>
  <c r="X77" i="28"/>
  <c r="W77" i="28"/>
  <c r="L77" i="28"/>
  <c r="AD77" i="28"/>
  <c r="AC77" i="28"/>
  <c r="AB77" i="28"/>
  <c r="S77" i="28"/>
  <c r="R77" i="28"/>
  <c r="Q77" i="28"/>
  <c r="P77" i="28"/>
  <c r="O77" i="28"/>
  <c r="B27" i="28"/>
  <c r="I27" i="28"/>
  <c r="AC27" i="28"/>
  <c r="AB27" i="28"/>
  <c r="U27" i="28"/>
  <c r="AA27" i="28"/>
  <c r="AF27" i="28"/>
  <c r="Y27" i="28"/>
  <c r="K27" i="28"/>
  <c r="AE27" i="28"/>
  <c r="AD27" i="28"/>
  <c r="W27" i="28"/>
  <c r="V27" i="28"/>
  <c r="O27" i="28"/>
  <c r="T27" i="28"/>
  <c r="Z27" i="28"/>
  <c r="S27" i="28"/>
  <c r="X27" i="28"/>
  <c r="Q27" i="28"/>
  <c r="P27" i="28"/>
  <c r="F27" i="28"/>
  <c r="E27" i="28"/>
  <c r="N27" i="28"/>
  <c r="M27" i="28"/>
  <c r="J27" i="28"/>
  <c r="R27" i="28"/>
  <c r="H27" i="28"/>
  <c r="G27" i="28"/>
  <c r="AH27" i="28"/>
  <c r="AG27" i="28"/>
  <c r="D27" i="28"/>
  <c r="C27" i="28"/>
  <c r="L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B364" i="28"/>
  <c r="S364" i="28"/>
  <c r="R364" i="28"/>
  <c r="Q364" i="28"/>
  <c r="P364" i="28"/>
  <c r="O364" i="28"/>
  <c r="N364" i="28"/>
  <c r="M364" i="28"/>
  <c r="T364" i="28"/>
  <c r="I364" i="28"/>
  <c r="H364" i="28"/>
  <c r="G364" i="28"/>
  <c r="F364" i="28"/>
  <c r="E364" i="28"/>
  <c r="D364" i="28"/>
  <c r="C364" i="28"/>
  <c r="J364" i="28"/>
  <c r="AH364" i="28"/>
  <c r="AG364" i="28"/>
  <c r="AF364" i="28"/>
  <c r="AE364" i="28"/>
  <c r="AD364" i="28"/>
  <c r="AC364" i="28"/>
  <c r="K364" i="28"/>
  <c r="B364" i="28"/>
  <c r="AA364" i="28"/>
  <c r="Z364" i="28"/>
  <c r="Y364" i="28"/>
  <c r="X364" i="28"/>
  <c r="W364" i="28"/>
  <c r="V364" i="28"/>
  <c r="U364" i="28"/>
  <c r="L364" i="28"/>
  <c r="J300" i="28"/>
  <c r="AH300" i="28"/>
  <c r="AG300" i="28"/>
  <c r="AF300" i="28"/>
  <c r="AE300" i="28"/>
  <c r="AD300" i="28"/>
  <c r="AC300" i="28"/>
  <c r="K300" i="28"/>
  <c r="B300" i="28"/>
  <c r="AA300" i="28"/>
  <c r="Z300" i="28"/>
  <c r="Y300" i="28"/>
  <c r="X300" i="28"/>
  <c r="W300" i="28"/>
  <c r="V300" i="28"/>
  <c r="U300" i="28"/>
  <c r="L300" i="28"/>
  <c r="AB300" i="28"/>
  <c r="S300" i="28"/>
  <c r="R300" i="28"/>
  <c r="Q300" i="28"/>
  <c r="P300" i="28"/>
  <c r="O300" i="28"/>
  <c r="N300" i="28"/>
  <c r="M300" i="28"/>
  <c r="T300" i="28"/>
  <c r="I300" i="28"/>
  <c r="H300" i="28"/>
  <c r="G300" i="28"/>
  <c r="F300" i="28"/>
  <c r="E300" i="28"/>
  <c r="D300" i="28"/>
  <c r="C300" i="28"/>
  <c r="AB236" i="28"/>
  <c r="S236" i="28"/>
  <c r="R236" i="28"/>
  <c r="Q236" i="28"/>
  <c r="P236" i="28"/>
  <c r="O236" i="28"/>
  <c r="N236" i="28"/>
  <c r="M236" i="28"/>
  <c r="T236" i="28"/>
  <c r="I236" i="28"/>
  <c r="H236" i="28"/>
  <c r="G236" i="28"/>
  <c r="F236" i="28"/>
  <c r="E236" i="28"/>
  <c r="D236" i="28"/>
  <c r="C236" i="28"/>
  <c r="J236" i="28"/>
  <c r="AH236" i="28"/>
  <c r="AG236" i="28"/>
  <c r="AF236" i="28"/>
  <c r="AE236" i="28"/>
  <c r="AD236" i="28"/>
  <c r="AC236" i="28"/>
  <c r="K236" i="28"/>
  <c r="B236" i="28"/>
  <c r="AA236" i="28"/>
  <c r="Z236" i="28"/>
  <c r="Y236" i="28"/>
  <c r="X236" i="28"/>
  <c r="W236" i="28"/>
  <c r="V236" i="28"/>
  <c r="U236" i="28"/>
  <c r="L236" i="28"/>
  <c r="J172" i="28"/>
  <c r="AH172" i="28"/>
  <c r="AG172" i="28"/>
  <c r="AF172" i="28"/>
  <c r="AE172" i="28"/>
  <c r="AD172" i="28"/>
  <c r="AC172" i="28"/>
  <c r="K172" i="28"/>
  <c r="B172" i="28"/>
  <c r="AA172" i="28"/>
  <c r="Z172" i="28"/>
  <c r="Y172" i="28"/>
  <c r="X172" i="28"/>
  <c r="W172" i="28"/>
  <c r="V172" i="28"/>
  <c r="U172" i="28"/>
  <c r="L172" i="28"/>
  <c r="AB172" i="28"/>
  <c r="S172" i="28"/>
  <c r="R172" i="28"/>
  <c r="Q172" i="28"/>
  <c r="P172" i="28"/>
  <c r="O172" i="28"/>
  <c r="N172" i="28"/>
  <c r="M172" i="28"/>
  <c r="T172" i="28"/>
  <c r="I172" i="28"/>
  <c r="H172" i="28"/>
  <c r="G172" i="28"/>
  <c r="F172" i="28"/>
  <c r="E172" i="28"/>
  <c r="D172" i="28"/>
  <c r="C172" i="28"/>
  <c r="AB108" i="28"/>
  <c r="S108" i="28"/>
  <c r="R108" i="28"/>
  <c r="Q108" i="28"/>
  <c r="P108" i="28"/>
  <c r="O108" i="28"/>
  <c r="N108" i="28"/>
  <c r="M108" i="28"/>
  <c r="T108" i="28"/>
  <c r="I108" i="28"/>
  <c r="H108" i="28"/>
  <c r="G108" i="28"/>
  <c r="F108" i="28"/>
  <c r="E108" i="28"/>
  <c r="D108" i="28"/>
  <c r="C108" i="28"/>
  <c r="J108" i="28"/>
  <c r="AH108" i="28"/>
  <c r="AG108" i="28"/>
  <c r="AF108" i="28"/>
  <c r="AE108" i="28"/>
  <c r="AD108" i="28"/>
  <c r="AC108" i="28"/>
  <c r="K108" i="28"/>
  <c r="B108" i="28"/>
  <c r="AA108" i="28"/>
  <c r="Z108" i="28"/>
  <c r="Y108" i="28"/>
  <c r="X108" i="28"/>
  <c r="W108" i="28"/>
  <c r="V108" i="28"/>
  <c r="U108" i="28"/>
  <c r="L108" i="28"/>
  <c r="R32" i="28"/>
  <c r="Q32" i="28"/>
  <c r="P32" i="28"/>
  <c r="G32" i="28"/>
  <c r="AE32" i="28"/>
  <c r="AD32" i="28"/>
  <c r="AC32" i="28"/>
  <c r="K32" i="28"/>
  <c r="B32" i="28"/>
  <c r="J32" i="28"/>
  <c r="I32" i="28"/>
  <c r="H32" i="28"/>
  <c r="Z32" i="28"/>
  <c r="Y32" i="28"/>
  <c r="X32" i="28"/>
  <c r="S32" i="28"/>
  <c r="L32" i="28"/>
  <c r="AH32" i="28"/>
  <c r="AG32" i="28"/>
  <c r="AF32" i="28"/>
  <c r="AA32" i="28"/>
  <c r="T32" i="28"/>
  <c r="O32" i="28"/>
  <c r="N32" i="28"/>
  <c r="M32" i="28"/>
  <c r="AB32" i="28"/>
  <c r="W32" i="28"/>
  <c r="V32" i="28"/>
  <c r="U32" i="28"/>
  <c r="F32" i="28"/>
  <c r="E32" i="28"/>
  <c r="D32" i="28"/>
  <c r="C32" i="28"/>
  <c r="Z379" i="28"/>
  <c r="Y379" i="28"/>
  <c r="X379" i="28"/>
  <c r="W379" i="28"/>
  <c r="V379" i="28"/>
  <c r="U379" i="28"/>
  <c r="AB379" i="28"/>
  <c r="S379" i="28"/>
  <c r="R379" i="28"/>
  <c r="Q379" i="28"/>
  <c r="P379" i="28"/>
  <c r="O379" i="28"/>
  <c r="N379" i="28"/>
  <c r="M379" i="28"/>
  <c r="T379" i="28"/>
  <c r="I379" i="28"/>
  <c r="H379" i="28"/>
  <c r="G379" i="28"/>
  <c r="F379" i="28"/>
  <c r="E379" i="28"/>
  <c r="D379" i="28"/>
  <c r="C379" i="28"/>
  <c r="J379" i="28"/>
  <c r="L379" i="28"/>
  <c r="AH379" i="28"/>
  <c r="AG379" i="28"/>
  <c r="AF379" i="28"/>
  <c r="AE379" i="28"/>
  <c r="AD379" i="28"/>
  <c r="AC379" i="28"/>
  <c r="B379" i="28"/>
  <c r="AA379" i="28"/>
  <c r="K379" i="28"/>
  <c r="R315" i="28"/>
  <c r="Q315" i="28"/>
  <c r="P315" i="28"/>
  <c r="O315" i="28"/>
  <c r="N315" i="28"/>
  <c r="M315" i="28"/>
  <c r="J315" i="28"/>
  <c r="L315" i="28"/>
  <c r="B315" i="28"/>
  <c r="H315" i="28"/>
  <c r="G315" i="28"/>
  <c r="F315" i="28"/>
  <c r="E315" i="28"/>
  <c r="D315" i="28"/>
  <c r="C315" i="28"/>
  <c r="AA315" i="28"/>
  <c r="K315" i="28"/>
  <c r="AH315" i="28"/>
  <c r="AG315" i="28"/>
  <c r="AF315" i="28"/>
  <c r="AE315" i="28"/>
  <c r="AD315" i="28"/>
  <c r="AC315" i="28"/>
  <c r="AB315" i="28"/>
  <c r="S315" i="28"/>
  <c r="Z315" i="28"/>
  <c r="Y315" i="28"/>
  <c r="X315" i="28"/>
  <c r="W315" i="28"/>
  <c r="V315" i="28"/>
  <c r="U315" i="28"/>
  <c r="T315" i="28"/>
  <c r="I315" i="28"/>
  <c r="AH251" i="28"/>
  <c r="AG251" i="28"/>
  <c r="AF251" i="28"/>
  <c r="AE251" i="28"/>
  <c r="AD251" i="28"/>
  <c r="AC251" i="28"/>
  <c r="AB251" i="28"/>
  <c r="S251" i="28"/>
  <c r="Z251" i="28"/>
  <c r="Y251" i="28"/>
  <c r="X251" i="28"/>
  <c r="W251" i="28"/>
  <c r="V251" i="28"/>
  <c r="U251" i="28"/>
  <c r="T251" i="28"/>
  <c r="I251" i="28"/>
  <c r="R251" i="28"/>
  <c r="Q251" i="28"/>
  <c r="P251" i="28"/>
  <c r="O251" i="28"/>
  <c r="N251" i="28"/>
  <c r="M251" i="28"/>
  <c r="J251" i="28"/>
  <c r="L251" i="28"/>
  <c r="B251" i="28"/>
  <c r="H251" i="28"/>
  <c r="G251" i="28"/>
  <c r="F251" i="28"/>
  <c r="E251" i="28"/>
  <c r="D251" i="28"/>
  <c r="C251" i="28"/>
  <c r="AA251" i="28"/>
  <c r="K251" i="28"/>
  <c r="R187" i="28"/>
  <c r="Q187" i="28"/>
  <c r="P187" i="28"/>
  <c r="O187" i="28"/>
  <c r="N187" i="28"/>
  <c r="J187" i="28"/>
  <c r="C187" i="28"/>
  <c r="L187" i="28"/>
  <c r="B187" i="28"/>
  <c r="H187" i="28"/>
  <c r="G187" i="28"/>
  <c r="F187" i="28"/>
  <c r="E187" i="28"/>
  <c r="D187" i="28"/>
  <c r="AA187" i="28"/>
  <c r="AC187" i="28"/>
  <c r="K187" i="28"/>
  <c r="AH187" i="28"/>
  <c r="AG187" i="28"/>
  <c r="AF187" i="28"/>
  <c r="AE187" i="28"/>
  <c r="AD187" i="28"/>
  <c r="AB187" i="28"/>
  <c r="S187" i="28"/>
  <c r="U187" i="28"/>
  <c r="Z187" i="28"/>
  <c r="Y187" i="28"/>
  <c r="X187" i="28"/>
  <c r="W187" i="28"/>
  <c r="V187" i="28"/>
  <c r="T187" i="28"/>
  <c r="I187" i="28"/>
  <c r="M187" i="28"/>
  <c r="AH123" i="28"/>
  <c r="AG123" i="28"/>
  <c r="AF123" i="28"/>
  <c r="AE123" i="28"/>
  <c r="AD123" i="28"/>
  <c r="AC123" i="28"/>
  <c r="AB123" i="28"/>
  <c r="S123" i="28"/>
  <c r="Z123" i="28"/>
  <c r="Y123" i="28"/>
  <c r="X123" i="28"/>
  <c r="W123" i="28"/>
  <c r="V123" i="28"/>
  <c r="U123" i="28"/>
  <c r="T123" i="28"/>
  <c r="I123" i="28"/>
  <c r="R123" i="28"/>
  <c r="Q123" i="28"/>
  <c r="P123" i="28"/>
  <c r="O123" i="28"/>
  <c r="N123" i="28"/>
  <c r="M123" i="28"/>
  <c r="J123" i="28"/>
  <c r="L123" i="28"/>
  <c r="B123" i="28"/>
  <c r="H123" i="28"/>
  <c r="G123" i="28"/>
  <c r="F123" i="28"/>
  <c r="E123" i="28"/>
  <c r="D123" i="28"/>
  <c r="C123" i="28"/>
  <c r="AA123" i="28"/>
  <c r="K123" i="28"/>
  <c r="P59" i="28"/>
  <c r="O59" i="28"/>
  <c r="N59" i="28"/>
  <c r="M59" i="28"/>
  <c r="J59" i="28"/>
  <c r="AH59" i="28"/>
  <c r="AG59" i="28"/>
  <c r="L59" i="28"/>
  <c r="B59" i="28"/>
  <c r="F59" i="28"/>
  <c r="E59" i="28"/>
  <c r="D59" i="28"/>
  <c r="C59" i="28"/>
  <c r="AA59" i="28"/>
  <c r="Z59" i="28"/>
  <c r="Y59" i="28"/>
  <c r="K59" i="28"/>
  <c r="AF59" i="28"/>
  <c r="AE59" i="28"/>
  <c r="AD59" i="28"/>
  <c r="AC59" i="28"/>
  <c r="AB59" i="28"/>
  <c r="S59" i="28"/>
  <c r="R59" i="28"/>
  <c r="Q59" i="28"/>
  <c r="X59" i="28"/>
  <c r="W59" i="28"/>
  <c r="V59" i="28"/>
  <c r="U59" i="28"/>
  <c r="T59" i="28"/>
  <c r="I59" i="28"/>
  <c r="H59" i="28"/>
  <c r="G59" i="28"/>
  <c r="X394" i="28"/>
  <c r="W394" i="28"/>
  <c r="V394" i="28"/>
  <c r="U394" i="28"/>
  <c r="AB394" i="28"/>
  <c r="S394" i="28"/>
  <c r="R394" i="28"/>
  <c r="Q394" i="28"/>
  <c r="P394" i="28"/>
  <c r="O394" i="28"/>
  <c r="N394" i="28"/>
  <c r="M394" i="28"/>
  <c r="T394" i="28"/>
  <c r="I394" i="28"/>
  <c r="H394" i="28"/>
  <c r="G394" i="28"/>
  <c r="F394" i="28"/>
  <c r="E394" i="28"/>
  <c r="D394" i="28"/>
  <c r="C394" i="28"/>
  <c r="J394" i="28"/>
  <c r="AH394" i="28"/>
  <c r="AG394" i="28"/>
  <c r="K394" i="28"/>
  <c r="AF394" i="28"/>
  <c r="AE394" i="28"/>
  <c r="AD394" i="28"/>
  <c r="AC394" i="28"/>
  <c r="B394" i="28"/>
  <c r="AA394" i="28"/>
  <c r="Z394" i="28"/>
  <c r="Y394" i="28"/>
  <c r="L394" i="28"/>
  <c r="P330" i="28"/>
  <c r="O330" i="28"/>
  <c r="N330" i="28"/>
  <c r="M330" i="28"/>
  <c r="J330" i="28"/>
  <c r="AH330" i="28"/>
  <c r="AG330" i="28"/>
  <c r="K330" i="28"/>
  <c r="B330" i="28"/>
  <c r="F330" i="28"/>
  <c r="E330" i="28"/>
  <c r="D330" i="28"/>
  <c r="C330" i="28"/>
  <c r="AA330" i="28"/>
  <c r="Z330" i="28"/>
  <c r="Y330" i="28"/>
  <c r="L330" i="28"/>
  <c r="AF330" i="28"/>
  <c r="AE330" i="28"/>
  <c r="AD330" i="28"/>
  <c r="AC330" i="28"/>
  <c r="AB330" i="28"/>
  <c r="S330" i="28"/>
  <c r="R330" i="28"/>
  <c r="Q330" i="28"/>
  <c r="X330" i="28"/>
  <c r="W330" i="28"/>
  <c r="V330" i="28"/>
  <c r="U330" i="28"/>
  <c r="T330" i="28"/>
  <c r="I330" i="28"/>
  <c r="H330" i="28"/>
  <c r="G330" i="28"/>
  <c r="AF266" i="28"/>
  <c r="AE266" i="28"/>
  <c r="AD266" i="28"/>
  <c r="AC266" i="28"/>
  <c r="AB266" i="28"/>
  <c r="S266" i="28"/>
  <c r="R266" i="28"/>
  <c r="Q266" i="28"/>
  <c r="X266" i="28"/>
  <c r="W266" i="28"/>
  <c r="V266" i="28"/>
  <c r="U266" i="28"/>
  <c r="T266" i="28"/>
  <c r="I266" i="28"/>
  <c r="H266" i="28"/>
  <c r="G266" i="28"/>
  <c r="P266" i="28"/>
  <c r="O266" i="28"/>
  <c r="N266" i="28"/>
  <c r="M266" i="28"/>
  <c r="J266" i="28"/>
  <c r="AH266" i="28"/>
  <c r="AG266" i="28"/>
  <c r="K266" i="28"/>
  <c r="B266" i="28"/>
  <c r="F266" i="28"/>
  <c r="E266" i="28"/>
  <c r="D266" i="28"/>
  <c r="C266" i="28"/>
  <c r="AA266" i="28"/>
  <c r="Z266" i="28"/>
  <c r="Y266" i="28"/>
  <c r="L266" i="28"/>
  <c r="P202" i="28"/>
  <c r="O202" i="28"/>
  <c r="N202" i="28"/>
  <c r="M202" i="28"/>
  <c r="J202" i="28"/>
  <c r="AH202" i="28"/>
  <c r="AG202" i="28"/>
  <c r="K202" i="28"/>
  <c r="B202" i="28"/>
  <c r="F202" i="28"/>
  <c r="E202" i="28"/>
  <c r="D202" i="28"/>
  <c r="C202" i="28"/>
  <c r="AA202" i="28"/>
  <c r="Z202" i="28"/>
  <c r="Y202" i="28"/>
  <c r="L202" i="28"/>
  <c r="AF202" i="28"/>
  <c r="AE202" i="28"/>
  <c r="AD202" i="28"/>
  <c r="AC202" i="28"/>
  <c r="AB202" i="28"/>
  <c r="S202" i="28"/>
  <c r="R202" i="28"/>
  <c r="Q202" i="28"/>
  <c r="X202" i="28"/>
  <c r="W202" i="28"/>
  <c r="V202" i="28"/>
  <c r="U202" i="28"/>
  <c r="T202" i="28"/>
  <c r="I202" i="28"/>
  <c r="H202" i="28"/>
  <c r="G202" i="28"/>
  <c r="AF138" i="28"/>
  <c r="AE138" i="28"/>
  <c r="AD138" i="28"/>
  <c r="AC138" i="28"/>
  <c r="AB138" i="28"/>
  <c r="S138" i="28"/>
  <c r="R138" i="28"/>
  <c r="Q138" i="28"/>
  <c r="X138" i="28"/>
  <c r="W138" i="28"/>
  <c r="V138" i="28"/>
  <c r="U138" i="28"/>
  <c r="T138" i="28"/>
  <c r="I138" i="28"/>
  <c r="H138" i="28"/>
  <c r="G138" i="28"/>
  <c r="P138" i="28"/>
  <c r="O138" i="28"/>
  <c r="N138" i="28"/>
  <c r="M138" i="28"/>
  <c r="J138" i="28"/>
  <c r="AH138" i="28"/>
  <c r="AG138" i="28"/>
  <c r="K138" i="28"/>
  <c r="B138" i="28"/>
  <c r="F138" i="28"/>
  <c r="E138" i="28"/>
  <c r="D138" i="28"/>
  <c r="C138" i="28"/>
  <c r="AA138" i="28"/>
  <c r="Z138" i="28"/>
  <c r="Y138" i="28"/>
  <c r="L138" i="28"/>
  <c r="P74" i="28"/>
  <c r="O74" i="28"/>
  <c r="N74" i="28"/>
  <c r="M74" i="28"/>
  <c r="J74" i="28"/>
  <c r="AH74" i="28"/>
  <c r="AG74" i="28"/>
  <c r="K74" i="28"/>
  <c r="B74" i="28"/>
  <c r="F74" i="28"/>
  <c r="E74" i="28"/>
  <c r="D74" i="28"/>
  <c r="C74" i="28"/>
  <c r="AA74" i="28"/>
  <c r="Z74" i="28"/>
  <c r="Y74" i="28"/>
  <c r="L74" i="28"/>
  <c r="AF74" i="28"/>
  <c r="AE74" i="28"/>
  <c r="AD74" i="28"/>
  <c r="AC74" i="28"/>
  <c r="AB74" i="28"/>
  <c r="S74" i="28"/>
  <c r="R74" i="28"/>
  <c r="Q74" i="28"/>
  <c r="X74" i="28"/>
  <c r="W74" i="28"/>
  <c r="V74" i="28"/>
  <c r="U74" i="28"/>
  <c r="T74" i="28"/>
  <c r="I74" i="28"/>
  <c r="H74" i="28"/>
  <c r="G74" i="28"/>
  <c r="AC17" i="28"/>
  <c r="AB17" i="28"/>
  <c r="U17" i="28"/>
  <c r="AA17" i="28"/>
  <c r="AF17" i="28"/>
  <c r="Y17" i="28"/>
  <c r="X17" i="28"/>
  <c r="Q17" i="28"/>
  <c r="W17" i="28"/>
  <c r="V17" i="28"/>
  <c r="O17" i="28"/>
  <c r="T17" i="28"/>
  <c r="Z17" i="28"/>
  <c r="S17" i="28"/>
  <c r="R17" i="28"/>
  <c r="H17" i="28"/>
  <c r="P17" i="28"/>
  <c r="F17" i="28"/>
  <c r="E17" i="28"/>
  <c r="N17" i="28"/>
  <c r="M17" i="28"/>
  <c r="J17" i="28"/>
  <c r="I17" i="28"/>
  <c r="K17" i="28"/>
  <c r="B17" i="28"/>
  <c r="G17" i="28"/>
  <c r="AH17" i="28"/>
  <c r="AG17" i="28"/>
  <c r="D17" i="28"/>
  <c r="C17" i="28"/>
  <c r="AE17" i="28"/>
  <c r="AD17" i="28"/>
  <c r="L17" i="28"/>
  <c r="N345" i="28"/>
  <c r="M345" i="28"/>
  <c r="J345" i="28"/>
  <c r="AH345" i="28"/>
  <c r="AG345" i="28"/>
  <c r="AF345" i="28"/>
  <c r="AE345" i="28"/>
  <c r="K345" i="28"/>
  <c r="B345" i="28"/>
  <c r="D345" i="28"/>
  <c r="C345" i="28"/>
  <c r="AA345" i="28"/>
  <c r="Z345" i="28"/>
  <c r="Y345" i="28"/>
  <c r="X345" i="28"/>
  <c r="W345" i="28"/>
  <c r="L345" i="28"/>
  <c r="AD345" i="28"/>
  <c r="AC345" i="28"/>
  <c r="AB345" i="28"/>
  <c r="S345" i="28"/>
  <c r="R345" i="28"/>
  <c r="Q345" i="28"/>
  <c r="P345" i="28"/>
  <c r="O345" i="28"/>
  <c r="V345" i="28"/>
  <c r="U345" i="28"/>
  <c r="T345" i="28"/>
  <c r="I345" i="28"/>
  <c r="H345" i="28"/>
  <c r="G345" i="28"/>
  <c r="F345" i="28"/>
  <c r="E345" i="28"/>
  <c r="AD281" i="28"/>
  <c r="AC281" i="28"/>
  <c r="AB281" i="28"/>
  <c r="S281" i="28"/>
  <c r="R281" i="28"/>
  <c r="Q281" i="28"/>
  <c r="P281" i="28"/>
  <c r="O281" i="28"/>
  <c r="V281" i="28"/>
  <c r="U281" i="28"/>
  <c r="T281" i="28"/>
  <c r="I281" i="28"/>
  <c r="H281" i="28"/>
  <c r="G281" i="28"/>
  <c r="F281" i="28"/>
  <c r="E281" i="28"/>
  <c r="N281" i="28"/>
  <c r="M281" i="28"/>
  <c r="J281" i="28"/>
  <c r="AH281" i="28"/>
  <c r="AG281" i="28"/>
  <c r="AF281" i="28"/>
  <c r="AE281" i="28"/>
  <c r="K281" i="28"/>
  <c r="B281" i="28"/>
  <c r="D281" i="28"/>
  <c r="C281" i="28"/>
  <c r="AA281" i="28"/>
  <c r="Z281" i="28"/>
  <c r="Y281" i="28"/>
  <c r="X281" i="28"/>
  <c r="W281" i="28"/>
  <c r="L281" i="28"/>
  <c r="N217" i="28"/>
  <c r="M217" i="28"/>
  <c r="J217" i="28"/>
  <c r="AH217" i="28"/>
  <c r="AG217" i="28"/>
  <c r="AF217" i="28"/>
  <c r="AE217" i="28"/>
  <c r="K217" i="28"/>
  <c r="B217" i="28"/>
  <c r="D217" i="28"/>
  <c r="C217" i="28"/>
  <c r="AA217" i="28"/>
  <c r="Z217" i="28"/>
  <c r="Y217" i="28"/>
  <c r="X217" i="28"/>
  <c r="W217" i="28"/>
  <c r="L217" i="28"/>
  <c r="AD217" i="28"/>
  <c r="AC217" i="28"/>
  <c r="AB217" i="28"/>
  <c r="S217" i="28"/>
  <c r="R217" i="28"/>
  <c r="Q217" i="28"/>
  <c r="P217" i="28"/>
  <c r="O217" i="28"/>
  <c r="V217" i="28"/>
  <c r="U217" i="28"/>
  <c r="T217" i="28"/>
  <c r="I217" i="28"/>
  <c r="H217" i="28"/>
  <c r="G217" i="28"/>
  <c r="F217" i="28"/>
  <c r="E217" i="28"/>
  <c r="AD153" i="28"/>
  <c r="AC153" i="28"/>
  <c r="AB153" i="28"/>
  <c r="S153" i="28"/>
  <c r="R153" i="28"/>
  <c r="Q153" i="28"/>
  <c r="P153" i="28"/>
  <c r="O153" i="28"/>
  <c r="V153" i="28"/>
  <c r="U153" i="28"/>
  <c r="T153" i="28"/>
  <c r="I153" i="28"/>
  <c r="H153" i="28"/>
  <c r="G153" i="28"/>
  <c r="F153" i="28"/>
  <c r="E153" i="28"/>
  <c r="N153" i="28"/>
  <c r="M153" i="28"/>
  <c r="J153" i="28"/>
  <c r="AH153" i="28"/>
  <c r="AG153" i="28"/>
  <c r="AF153" i="28"/>
  <c r="AE153" i="28"/>
  <c r="K153" i="28"/>
  <c r="B153" i="28"/>
  <c r="D153" i="28"/>
  <c r="C153" i="28"/>
  <c r="AA153" i="28"/>
  <c r="Z153" i="28"/>
  <c r="Y153" i="28"/>
  <c r="X153" i="28"/>
  <c r="W153" i="28"/>
  <c r="L153" i="28"/>
  <c r="N89" i="28"/>
  <c r="M89" i="28"/>
  <c r="J89" i="28"/>
  <c r="AH89" i="28"/>
  <c r="AG89" i="28"/>
  <c r="AF89" i="28"/>
  <c r="AE89" i="28"/>
  <c r="K89" i="28"/>
  <c r="B89" i="28"/>
  <c r="D89" i="28"/>
  <c r="C89" i="28"/>
  <c r="AA89" i="28"/>
  <c r="Z89" i="28"/>
  <c r="Y89" i="28"/>
  <c r="X89" i="28"/>
  <c r="W89" i="28"/>
  <c r="L89" i="28"/>
  <c r="AD89" i="28"/>
  <c r="AC89" i="28"/>
  <c r="AB89" i="28"/>
  <c r="S89" i="28"/>
  <c r="R89" i="28"/>
  <c r="Q89" i="28"/>
  <c r="P89" i="28"/>
  <c r="O89" i="28"/>
  <c r="V89" i="28"/>
  <c r="U89" i="28"/>
  <c r="T89" i="28"/>
  <c r="I89" i="28"/>
  <c r="H89" i="28"/>
  <c r="G89" i="28"/>
  <c r="F89" i="28"/>
  <c r="E89" i="28"/>
  <c r="AH51" i="28"/>
  <c r="AG51" i="28"/>
  <c r="AF51" i="28"/>
  <c r="AA51" i="28"/>
  <c r="T51" i="28"/>
  <c r="O51" i="28"/>
  <c r="N51" i="28"/>
  <c r="M51" i="28"/>
  <c r="AB51" i="28"/>
  <c r="W51" i="28"/>
  <c r="V51" i="28"/>
  <c r="U51" i="28"/>
  <c r="F51" i="28"/>
  <c r="E51" i="28"/>
  <c r="D51" i="28"/>
  <c r="C51" i="28"/>
  <c r="R51" i="28"/>
  <c r="Q51" i="28"/>
  <c r="P51" i="28"/>
  <c r="G51" i="28"/>
  <c r="AE51" i="28"/>
  <c r="AD51" i="28"/>
  <c r="AC51" i="28"/>
  <c r="L51" i="28"/>
  <c r="B51" i="28"/>
  <c r="J51" i="28"/>
  <c r="I51" i="28"/>
  <c r="H51" i="28"/>
  <c r="Z51" i="28"/>
  <c r="Y51" i="28"/>
  <c r="X51" i="28"/>
  <c r="S51" i="28"/>
  <c r="K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T392" i="28"/>
  <c r="I392" i="28"/>
  <c r="H392" i="28"/>
  <c r="G392" i="28"/>
  <c r="F392" i="28"/>
  <c r="E392" i="28"/>
  <c r="D392" i="28"/>
  <c r="C392" i="28"/>
  <c r="J392" i="28"/>
  <c r="AH392" i="28"/>
  <c r="AG392" i="28"/>
  <c r="AF392" i="28"/>
  <c r="AE392" i="28"/>
  <c r="AD392" i="28"/>
  <c r="AC392" i="28"/>
  <c r="K392" i="28"/>
  <c r="B392" i="28"/>
  <c r="AA392" i="28"/>
  <c r="Z392" i="28"/>
  <c r="Y392" i="28"/>
  <c r="X392" i="28"/>
  <c r="W392" i="28"/>
  <c r="V392" i="28"/>
  <c r="U392" i="28"/>
  <c r="L392" i="28"/>
  <c r="AB392" i="28"/>
  <c r="S392" i="28"/>
  <c r="R392" i="28"/>
  <c r="Q392" i="28"/>
  <c r="P392" i="28"/>
  <c r="O392" i="28"/>
  <c r="N392" i="28"/>
  <c r="M392" i="28"/>
  <c r="B328" i="28"/>
  <c r="AA328" i="28"/>
  <c r="Z328" i="28"/>
  <c r="Y328" i="28"/>
  <c r="X328" i="28"/>
  <c r="W328" i="28"/>
  <c r="V328" i="28"/>
  <c r="U328" i="28"/>
  <c r="L328" i="28"/>
  <c r="AB328" i="28"/>
  <c r="S328" i="28"/>
  <c r="R328" i="28"/>
  <c r="Q328" i="28"/>
  <c r="P328" i="28"/>
  <c r="O328" i="28"/>
  <c r="N328" i="28"/>
  <c r="M328" i="28"/>
  <c r="T328" i="28"/>
  <c r="I328" i="28"/>
  <c r="H328" i="28"/>
  <c r="G328" i="28"/>
  <c r="F328" i="28"/>
  <c r="E328" i="28"/>
  <c r="D328" i="28"/>
  <c r="C328" i="28"/>
  <c r="J328" i="28"/>
  <c r="AH328" i="28"/>
  <c r="AG328" i="28"/>
  <c r="AF328" i="28"/>
  <c r="AE328" i="28"/>
  <c r="AD328" i="28"/>
  <c r="AC328" i="28"/>
  <c r="K328" i="28"/>
  <c r="T264" i="28"/>
  <c r="I264" i="28"/>
  <c r="H264" i="28"/>
  <c r="G264" i="28"/>
  <c r="F264" i="28"/>
  <c r="E264" i="28"/>
  <c r="D264" i="28"/>
  <c r="C264" i="28"/>
  <c r="J264" i="28"/>
  <c r="AH264" i="28"/>
  <c r="AG264" i="28"/>
  <c r="AF264" i="28"/>
  <c r="AE264" i="28"/>
  <c r="AD264" i="28"/>
  <c r="AC264" i="28"/>
  <c r="K264" i="28"/>
  <c r="B264" i="28"/>
  <c r="AA264" i="28"/>
  <c r="Z264" i="28"/>
  <c r="Y264" i="28"/>
  <c r="X264" i="28"/>
  <c r="W264" i="28"/>
  <c r="V264" i="28"/>
  <c r="U264" i="28"/>
  <c r="L264" i="28"/>
  <c r="AB264" i="28"/>
  <c r="S264" i="28"/>
  <c r="R264" i="28"/>
  <c r="Q264" i="28"/>
  <c r="P264" i="28"/>
  <c r="O264" i="28"/>
  <c r="N264" i="28"/>
  <c r="M264" i="28"/>
  <c r="B200" i="28"/>
  <c r="AA200" i="28"/>
  <c r="Z200" i="28"/>
  <c r="Y200" i="28"/>
  <c r="X200" i="28"/>
  <c r="W200" i="28"/>
  <c r="V200" i="28"/>
  <c r="U200" i="28"/>
  <c r="L200" i="28"/>
  <c r="AB200" i="28"/>
  <c r="S200" i="28"/>
  <c r="R200" i="28"/>
  <c r="Q200" i="28"/>
  <c r="P200" i="28"/>
  <c r="O200" i="28"/>
  <c r="N200" i="28"/>
  <c r="M200" i="28"/>
  <c r="T200" i="28"/>
  <c r="I200" i="28"/>
  <c r="H200" i="28"/>
  <c r="G200" i="28"/>
  <c r="F200" i="28"/>
  <c r="E200" i="28"/>
  <c r="D200" i="28"/>
  <c r="C200" i="28"/>
  <c r="J200" i="28"/>
  <c r="AH200" i="28"/>
  <c r="AG200" i="28"/>
  <c r="AF200" i="28"/>
  <c r="AE200" i="28"/>
  <c r="AD200" i="28"/>
  <c r="AC200" i="28"/>
  <c r="K200" i="28"/>
  <c r="T136" i="28"/>
  <c r="I136" i="28"/>
  <c r="H136" i="28"/>
  <c r="G136" i="28"/>
  <c r="F136" i="28"/>
  <c r="E136" i="28"/>
  <c r="D136" i="28"/>
  <c r="C136" i="28"/>
  <c r="J136" i="28"/>
  <c r="AH136" i="28"/>
  <c r="AG136" i="28"/>
  <c r="AF136" i="28"/>
  <c r="AE136" i="28"/>
  <c r="AD136" i="28"/>
  <c r="AC136" i="28"/>
  <c r="K136" i="28"/>
  <c r="B136" i="28"/>
  <c r="AA136" i="28"/>
  <c r="Z136" i="28"/>
  <c r="Y136" i="28"/>
  <c r="X136" i="28"/>
  <c r="W136" i="28"/>
  <c r="V136" i="28"/>
  <c r="U136" i="28"/>
  <c r="L136" i="28"/>
  <c r="AB136" i="28"/>
  <c r="S136" i="28"/>
  <c r="R136" i="28"/>
  <c r="Q136" i="28"/>
  <c r="P136" i="28"/>
  <c r="O136" i="28"/>
  <c r="N136" i="28"/>
  <c r="M136" i="28"/>
  <c r="B72" i="28"/>
  <c r="AA72" i="28"/>
  <c r="Z72" i="28"/>
  <c r="Y72" i="28"/>
  <c r="X72" i="28"/>
  <c r="W72" i="28"/>
  <c r="V72" i="28"/>
  <c r="U72" i="28"/>
  <c r="L72" i="28"/>
  <c r="AB72" i="28"/>
  <c r="S72" i="28"/>
  <c r="R72" i="28"/>
  <c r="Q72" i="28"/>
  <c r="P72" i="28"/>
  <c r="O72" i="28"/>
  <c r="N72" i="28"/>
  <c r="M72" i="28"/>
  <c r="T72" i="28"/>
  <c r="I72" i="28"/>
  <c r="H72" i="28"/>
  <c r="G72" i="28"/>
  <c r="F72" i="28"/>
  <c r="E72" i="28"/>
  <c r="D72" i="28"/>
  <c r="C72" i="28"/>
  <c r="J72" i="28"/>
  <c r="AH72" i="28"/>
  <c r="AG72" i="28"/>
  <c r="AF72" i="28"/>
  <c r="AE72" i="28"/>
  <c r="AD72" i="28"/>
  <c r="AC72" i="28"/>
  <c r="K72" i="28"/>
  <c r="Z13" i="28"/>
  <c r="S13" i="28"/>
  <c r="R13" i="28"/>
  <c r="H13" i="28"/>
  <c r="G13" i="28"/>
  <c r="AH13" i="28"/>
  <c r="AG13" i="28"/>
  <c r="D13" i="28"/>
  <c r="M13" i="28"/>
  <c r="J13" i="28"/>
  <c r="I13" i="28"/>
  <c r="AC13" i="28"/>
  <c r="AB13" i="28"/>
  <c r="U13" i="28"/>
  <c r="AA13" i="28"/>
  <c r="L13" i="28"/>
  <c r="B13" i="28"/>
  <c r="C13" i="28"/>
  <c r="AE13" i="28"/>
  <c r="AD13" i="28"/>
  <c r="W13" i="28"/>
  <c r="V13" i="28"/>
  <c r="O13" i="28"/>
  <c r="T13" i="28"/>
  <c r="K13" i="28"/>
  <c r="AF13" i="28"/>
  <c r="Y13" i="28"/>
  <c r="X13" i="28"/>
  <c r="Q13" i="28"/>
  <c r="P13" i="28"/>
  <c r="F13" i="28"/>
  <c r="E13" i="28"/>
  <c r="N13" i="28"/>
  <c r="B343" i="28"/>
  <c r="H343" i="28"/>
  <c r="G343" i="28"/>
  <c r="F343" i="28"/>
  <c r="E343" i="28"/>
  <c r="D343" i="28"/>
  <c r="C343" i="28"/>
  <c r="AA343" i="28"/>
  <c r="K343" i="28"/>
  <c r="AH343" i="28"/>
  <c r="AG343" i="28"/>
  <c r="AF343" i="28"/>
  <c r="AE343" i="28"/>
  <c r="AD343" i="28"/>
  <c r="AC343" i="28"/>
  <c r="AB343" i="28"/>
  <c r="S343" i="28"/>
  <c r="Z343" i="28"/>
  <c r="Y343" i="28"/>
  <c r="X343" i="28"/>
  <c r="W343" i="28"/>
  <c r="V343" i="28"/>
  <c r="U343" i="28"/>
  <c r="T343" i="28"/>
  <c r="I343" i="28"/>
  <c r="R343" i="28"/>
  <c r="Q343" i="28"/>
  <c r="P343" i="28"/>
  <c r="O343" i="28"/>
  <c r="N343" i="28"/>
  <c r="M343" i="28"/>
  <c r="J343" i="28"/>
  <c r="L343" i="28"/>
  <c r="Z279" i="28"/>
  <c r="Y279" i="28"/>
  <c r="X279" i="28"/>
  <c r="W279" i="28"/>
  <c r="V279" i="28"/>
  <c r="U279" i="28"/>
  <c r="T279" i="28"/>
  <c r="I279" i="28"/>
  <c r="R279" i="28"/>
  <c r="Q279" i="28"/>
  <c r="P279" i="28"/>
  <c r="O279" i="28"/>
  <c r="N279" i="28"/>
  <c r="M279" i="28"/>
  <c r="J279" i="28"/>
  <c r="L279" i="28"/>
  <c r="B279" i="28"/>
  <c r="H279" i="28"/>
  <c r="G279" i="28"/>
  <c r="F279" i="28"/>
  <c r="E279" i="28"/>
  <c r="D279" i="28"/>
  <c r="C279" i="28"/>
  <c r="AA279" i="28"/>
  <c r="K279" i="28"/>
  <c r="AH279" i="28"/>
  <c r="AG279" i="28"/>
  <c r="AF279" i="28"/>
  <c r="AE279" i="28"/>
  <c r="AD279" i="28"/>
  <c r="AC279" i="28"/>
  <c r="AB279" i="28"/>
  <c r="S279" i="28"/>
  <c r="B215" i="28"/>
  <c r="H215" i="28"/>
  <c r="G215" i="28"/>
  <c r="F215" i="28"/>
  <c r="E215" i="28"/>
  <c r="D215" i="28"/>
  <c r="C215" i="28"/>
  <c r="AA215" i="28"/>
  <c r="K215" i="28"/>
  <c r="AH215" i="28"/>
  <c r="AG215" i="28"/>
  <c r="AF215" i="28"/>
  <c r="AE215" i="28"/>
  <c r="AD215" i="28"/>
  <c r="AC215" i="28"/>
  <c r="AB215" i="28"/>
  <c r="S215" i="28"/>
  <c r="Z215" i="28"/>
  <c r="Y215" i="28"/>
  <c r="X215" i="28"/>
  <c r="W215" i="28"/>
  <c r="V215" i="28"/>
  <c r="U215" i="28"/>
  <c r="T215" i="28"/>
  <c r="I215" i="28"/>
  <c r="R215" i="28"/>
  <c r="Q215" i="28"/>
  <c r="P215" i="28"/>
  <c r="O215" i="28"/>
  <c r="N215" i="28"/>
  <c r="M215" i="28"/>
  <c r="J215" i="28"/>
  <c r="L215" i="28"/>
  <c r="Z151" i="28"/>
  <c r="Y151" i="28"/>
  <c r="X151" i="28"/>
  <c r="W151" i="28"/>
  <c r="V151" i="28"/>
  <c r="U151" i="28"/>
  <c r="T151" i="28"/>
  <c r="I151" i="28"/>
  <c r="R151" i="28"/>
  <c r="Q151" i="28"/>
  <c r="P151" i="28"/>
  <c r="O151" i="28"/>
  <c r="N151" i="28"/>
  <c r="M151" i="28"/>
  <c r="J151" i="28"/>
  <c r="L151" i="28"/>
  <c r="B151" i="28"/>
  <c r="H151" i="28"/>
  <c r="G151" i="28"/>
  <c r="F151" i="28"/>
  <c r="E151" i="28"/>
  <c r="D151" i="28"/>
  <c r="C151" i="28"/>
  <c r="AA151" i="28"/>
  <c r="K151" i="28"/>
  <c r="AH151" i="28"/>
  <c r="AG151" i="28"/>
  <c r="AF151" i="28"/>
  <c r="AE151" i="28"/>
  <c r="AD151" i="28"/>
  <c r="AC151" i="28"/>
  <c r="AB151" i="28"/>
  <c r="S151" i="28"/>
  <c r="B87" i="28"/>
  <c r="H87" i="28"/>
  <c r="G87" i="28"/>
  <c r="F87" i="28"/>
  <c r="E87" i="28"/>
  <c r="D87" i="28"/>
  <c r="C87" i="28"/>
  <c r="AA87" i="28"/>
  <c r="K87" i="28"/>
  <c r="AH87" i="28"/>
  <c r="AG87" i="28"/>
  <c r="AF87" i="28"/>
  <c r="AE87" i="28"/>
  <c r="AD87" i="28"/>
  <c r="AC87" i="28"/>
  <c r="AB87" i="28"/>
  <c r="S87" i="28"/>
  <c r="Z87" i="28"/>
  <c r="Y87" i="28"/>
  <c r="X87" i="28"/>
  <c r="W87" i="28"/>
  <c r="V87" i="28"/>
  <c r="U87" i="28"/>
  <c r="T87" i="28"/>
  <c r="I87" i="28"/>
  <c r="R87" i="28"/>
  <c r="Q87" i="28"/>
  <c r="P87" i="28"/>
  <c r="O87" i="28"/>
  <c r="N87" i="28"/>
  <c r="M87" i="28"/>
  <c r="J87" i="28"/>
  <c r="L87" i="28"/>
  <c r="AB39" i="28"/>
  <c r="W39" i="28"/>
  <c r="V39" i="28"/>
  <c r="U39" i="28"/>
  <c r="F39" i="28"/>
  <c r="E39" i="28"/>
  <c r="D39" i="28"/>
  <c r="C39" i="28"/>
  <c r="R39" i="28"/>
  <c r="Q39" i="28"/>
  <c r="P39" i="28"/>
  <c r="G39" i="28"/>
  <c r="AE39" i="28"/>
  <c r="AD39" i="28"/>
  <c r="AC39" i="28"/>
  <c r="K39" i="28"/>
  <c r="B39" i="28"/>
  <c r="J39" i="28"/>
  <c r="I39" i="28"/>
  <c r="H39" i="28"/>
  <c r="Z39" i="28"/>
  <c r="Y39" i="28"/>
  <c r="X39" i="28"/>
  <c r="S39" i="28"/>
  <c r="L39" i="28"/>
  <c r="AH39" i="28"/>
  <c r="AG39" i="28"/>
  <c r="AF39" i="28"/>
  <c r="AA39" i="28"/>
  <c r="T39" i="28"/>
  <c r="O39" i="28"/>
  <c r="N39" i="28"/>
  <c r="M39" i="28"/>
  <c r="B358" i="28"/>
  <c r="F358" i="28"/>
  <c r="E358" i="28"/>
  <c r="D358" i="28"/>
  <c r="C358" i="28"/>
  <c r="AA358" i="28"/>
  <c r="Z358" i="28"/>
  <c r="Y358" i="28"/>
  <c r="L358" i="28"/>
  <c r="AF358" i="28"/>
  <c r="AE358" i="28"/>
  <c r="AD358" i="28"/>
  <c r="AC358" i="28"/>
  <c r="AB358" i="28"/>
  <c r="S358" i="28"/>
  <c r="R358" i="28"/>
  <c r="Q358" i="28"/>
  <c r="X358" i="28"/>
  <c r="W358" i="28"/>
  <c r="V358" i="28"/>
  <c r="U358" i="28"/>
  <c r="T358" i="28"/>
  <c r="I358" i="28"/>
  <c r="H358" i="28"/>
  <c r="G358" i="28"/>
  <c r="P358" i="28"/>
  <c r="O358" i="28"/>
  <c r="N358" i="28"/>
  <c r="M358" i="28"/>
  <c r="J358" i="28"/>
  <c r="AH358" i="28"/>
  <c r="AG358" i="28"/>
  <c r="K358" i="28"/>
  <c r="X294" i="28"/>
  <c r="W294" i="28"/>
  <c r="V294" i="28"/>
  <c r="U294" i="28"/>
  <c r="T294" i="28"/>
  <c r="I294" i="28"/>
  <c r="H294" i="28"/>
  <c r="G294" i="28"/>
  <c r="P294" i="28"/>
  <c r="O294" i="28"/>
  <c r="N294" i="28"/>
  <c r="M294" i="28"/>
  <c r="J294" i="28"/>
  <c r="AH294" i="28"/>
  <c r="AG294" i="28"/>
  <c r="K294" i="28"/>
  <c r="B294" i="28"/>
  <c r="F294" i="28"/>
  <c r="E294" i="28"/>
  <c r="D294" i="28"/>
  <c r="C294" i="28"/>
  <c r="AA294" i="28"/>
  <c r="Z294" i="28"/>
  <c r="Y294" i="28"/>
  <c r="L294" i="28"/>
  <c r="AF294" i="28"/>
  <c r="AE294" i="28"/>
  <c r="AD294" i="28"/>
  <c r="AC294" i="28"/>
  <c r="AB294" i="28"/>
  <c r="S294" i="28"/>
  <c r="R294" i="28"/>
  <c r="Q294" i="28"/>
  <c r="B230" i="28"/>
  <c r="F230" i="28"/>
  <c r="E230" i="28"/>
  <c r="D230" i="28"/>
  <c r="C230" i="28"/>
  <c r="AA230" i="28"/>
  <c r="Z230" i="28"/>
  <c r="Y230" i="28"/>
  <c r="L230" i="28"/>
  <c r="AF230" i="28"/>
  <c r="AE230" i="28"/>
  <c r="AD230" i="28"/>
  <c r="AC230" i="28"/>
  <c r="AB230" i="28"/>
  <c r="S230" i="28"/>
  <c r="R230" i="28"/>
  <c r="Q230" i="28"/>
  <c r="X230" i="28"/>
  <c r="W230" i="28"/>
  <c r="V230" i="28"/>
  <c r="U230" i="28"/>
  <c r="T230" i="28"/>
  <c r="I230" i="28"/>
  <c r="H230" i="28"/>
  <c r="G230" i="28"/>
  <c r="P230" i="28"/>
  <c r="O230" i="28"/>
  <c r="N230" i="28"/>
  <c r="M230" i="28"/>
  <c r="J230" i="28"/>
  <c r="AH230" i="28"/>
  <c r="AG230" i="28"/>
  <c r="K230" i="28"/>
  <c r="X166" i="28"/>
  <c r="W166" i="28"/>
  <c r="V166" i="28"/>
  <c r="U166" i="28"/>
  <c r="T166" i="28"/>
  <c r="I166" i="28"/>
  <c r="H166" i="28"/>
  <c r="G166" i="28"/>
  <c r="P166" i="28"/>
  <c r="O166" i="28"/>
  <c r="N166" i="28"/>
  <c r="M166" i="28"/>
  <c r="J166" i="28"/>
  <c r="AH166" i="28"/>
  <c r="AG166" i="28"/>
  <c r="K166" i="28"/>
  <c r="B166" i="28"/>
  <c r="F166" i="28"/>
  <c r="E166" i="28"/>
  <c r="D166" i="28"/>
  <c r="C166" i="28"/>
  <c r="AA166" i="28"/>
  <c r="Z166" i="28"/>
  <c r="Y166" i="28"/>
  <c r="L166" i="28"/>
  <c r="AF166" i="28"/>
  <c r="AE166" i="28"/>
  <c r="AD166" i="28"/>
  <c r="AC166" i="28"/>
  <c r="AB166" i="28"/>
  <c r="S166" i="28"/>
  <c r="R166" i="28"/>
  <c r="Q166" i="28"/>
  <c r="B102" i="28"/>
  <c r="F102" i="28"/>
  <c r="E102" i="28"/>
  <c r="D102" i="28"/>
  <c r="C102" i="28"/>
  <c r="AA102" i="28"/>
  <c r="Z102" i="28"/>
  <c r="Y102" i="28"/>
  <c r="L102" i="28"/>
  <c r="AF102" i="28"/>
  <c r="AE102" i="28"/>
  <c r="AD102" i="28"/>
  <c r="AC102" i="28"/>
  <c r="AB102" i="28"/>
  <c r="S102" i="28"/>
  <c r="R102" i="28"/>
  <c r="Q102" i="28"/>
  <c r="X102" i="28"/>
  <c r="W102" i="28"/>
  <c r="V102" i="28"/>
  <c r="U102" i="28"/>
  <c r="T102" i="28"/>
  <c r="I102" i="28"/>
  <c r="H102" i="28"/>
  <c r="G102" i="28"/>
  <c r="P102" i="28"/>
  <c r="O102" i="28"/>
  <c r="N102" i="28"/>
  <c r="M102" i="28"/>
  <c r="J102" i="28"/>
  <c r="AH102" i="28"/>
  <c r="AG102" i="28"/>
  <c r="K102" i="28"/>
  <c r="V20" i="28"/>
  <c r="O20" i="28"/>
  <c r="T20" i="28"/>
  <c r="Z20" i="28"/>
  <c r="S20" i="28"/>
  <c r="R20" i="28"/>
  <c r="H20" i="28"/>
  <c r="G20" i="28"/>
  <c r="F20" i="28"/>
  <c r="E20" i="28"/>
  <c r="N20" i="28"/>
  <c r="M20" i="28"/>
  <c r="J20" i="28"/>
  <c r="I20" i="28"/>
  <c r="AC20" i="28"/>
  <c r="K20" i="28"/>
  <c r="B20" i="28"/>
  <c r="AH20" i="28"/>
  <c r="AG20" i="28"/>
  <c r="D20" i="28"/>
  <c r="C20" i="28"/>
  <c r="AE20" i="28"/>
  <c r="AD20" i="28"/>
  <c r="W20" i="28"/>
  <c r="L20" i="28"/>
  <c r="AB20" i="28"/>
  <c r="U20" i="28"/>
  <c r="AA20" i="28"/>
  <c r="AF20" i="28"/>
  <c r="Y20" i="28"/>
  <c r="X20" i="28"/>
  <c r="Q20" i="28"/>
  <c r="P20" i="28"/>
  <c r="AD373" i="28"/>
  <c r="AC373" i="28"/>
  <c r="B373" i="28"/>
  <c r="AA373" i="28"/>
  <c r="Z373" i="28"/>
  <c r="Y373" i="28"/>
  <c r="X373" i="28"/>
  <c r="W373" i="28"/>
  <c r="L373" i="28"/>
  <c r="V373" i="28"/>
  <c r="U373" i="28"/>
  <c r="AB373" i="28"/>
  <c r="S373" i="28"/>
  <c r="R373" i="28"/>
  <c r="Q373" i="28"/>
  <c r="P373" i="28"/>
  <c r="O373" i="28"/>
  <c r="N373" i="28"/>
  <c r="M373" i="28"/>
  <c r="T373" i="28"/>
  <c r="I373" i="28"/>
  <c r="H373" i="28"/>
  <c r="G373" i="28"/>
  <c r="F373" i="28"/>
  <c r="E373" i="28"/>
  <c r="D373" i="28"/>
  <c r="C373" i="28"/>
  <c r="J373" i="28"/>
  <c r="AH373" i="28"/>
  <c r="AG373" i="28"/>
  <c r="AF373" i="28"/>
  <c r="AE373" i="28"/>
  <c r="K373" i="28"/>
  <c r="V309" i="28"/>
  <c r="U309" i="28"/>
  <c r="T309" i="28"/>
  <c r="I309" i="28"/>
  <c r="H309" i="28"/>
  <c r="G309" i="28"/>
  <c r="F309" i="28"/>
  <c r="E309" i="28"/>
  <c r="N309" i="28"/>
  <c r="M309" i="28"/>
  <c r="J309" i="28"/>
  <c r="AH309" i="28"/>
  <c r="AG309" i="28"/>
  <c r="AF309" i="28"/>
  <c r="AE309" i="28"/>
  <c r="K309" i="28"/>
  <c r="B309" i="28"/>
  <c r="D309" i="28"/>
  <c r="C309" i="28"/>
  <c r="AA309" i="28"/>
  <c r="Z309" i="28"/>
  <c r="Y309" i="28"/>
  <c r="X309" i="28"/>
  <c r="W309" i="28"/>
  <c r="L309" i="28"/>
  <c r="AD309" i="28"/>
  <c r="AC309" i="28"/>
  <c r="AB309" i="28"/>
  <c r="S309" i="28"/>
  <c r="R309" i="28"/>
  <c r="Q309" i="28"/>
  <c r="P309" i="28"/>
  <c r="O309" i="28"/>
  <c r="B245" i="28"/>
  <c r="D245" i="28"/>
  <c r="C245" i="28"/>
  <c r="AA245" i="28"/>
  <c r="Z245" i="28"/>
  <c r="Y245" i="28"/>
  <c r="X245" i="28"/>
  <c r="W245" i="28"/>
  <c r="L245" i="28"/>
  <c r="AD245" i="28"/>
  <c r="AC245" i="28"/>
  <c r="AB245" i="28"/>
  <c r="S245" i="28"/>
  <c r="R245" i="28"/>
  <c r="Q245" i="28"/>
  <c r="P245" i="28"/>
  <c r="O245" i="28"/>
  <c r="V245" i="28"/>
  <c r="U245" i="28"/>
  <c r="T245" i="28"/>
  <c r="I245" i="28"/>
  <c r="H245" i="28"/>
  <c r="G245" i="28"/>
  <c r="F245" i="28"/>
  <c r="E245" i="28"/>
  <c r="N245" i="28"/>
  <c r="M245" i="28"/>
  <c r="J245" i="28"/>
  <c r="AH245" i="28"/>
  <c r="AG245" i="28"/>
  <c r="AF245" i="28"/>
  <c r="AE245" i="28"/>
  <c r="K245" i="28"/>
  <c r="V181" i="28"/>
  <c r="U181" i="28"/>
  <c r="T181" i="28"/>
  <c r="I181" i="28"/>
  <c r="H181" i="28"/>
  <c r="G181" i="28"/>
  <c r="F181" i="28"/>
  <c r="E181" i="28"/>
  <c r="N181" i="28"/>
  <c r="M181" i="28"/>
  <c r="J181" i="28"/>
  <c r="AH181" i="28"/>
  <c r="AG181" i="28"/>
  <c r="AF181" i="28"/>
  <c r="AE181" i="28"/>
  <c r="K181" i="28"/>
  <c r="B181" i="28"/>
  <c r="D181" i="28"/>
  <c r="C181" i="28"/>
  <c r="AA181" i="28"/>
  <c r="Z181" i="28"/>
  <c r="Y181" i="28"/>
  <c r="X181" i="28"/>
  <c r="W181" i="28"/>
  <c r="L181" i="28"/>
  <c r="AD181" i="28"/>
  <c r="AC181" i="28"/>
  <c r="AB181" i="28"/>
  <c r="S181" i="28"/>
  <c r="R181" i="28"/>
  <c r="Q181" i="28"/>
  <c r="P181" i="28"/>
  <c r="O181" i="28"/>
  <c r="B117" i="28"/>
  <c r="D117" i="28"/>
  <c r="C117" i="28"/>
  <c r="AA117" i="28"/>
  <c r="Z117" i="28"/>
  <c r="Y117" i="28"/>
  <c r="X117" i="28"/>
  <c r="W117" i="28"/>
  <c r="L117" i="28"/>
  <c r="AD117" i="28"/>
  <c r="AC117" i="28"/>
  <c r="AB117" i="28"/>
  <c r="S117" i="28"/>
  <c r="R117" i="28"/>
  <c r="Q117" i="28"/>
  <c r="P117" i="28"/>
  <c r="O117" i="28"/>
  <c r="V117" i="28"/>
  <c r="U117" i="28"/>
  <c r="T117" i="28"/>
  <c r="I117" i="28"/>
  <c r="H117" i="28"/>
  <c r="G117" i="28"/>
  <c r="F117" i="28"/>
  <c r="E117" i="28"/>
  <c r="N117" i="28"/>
  <c r="M117" i="28"/>
  <c r="J117" i="28"/>
  <c r="AH117" i="28"/>
  <c r="AG117" i="28"/>
  <c r="AF117" i="28"/>
  <c r="AE117" i="28"/>
  <c r="K117" i="28"/>
  <c r="AB54" i="28"/>
  <c r="W54" i="28"/>
  <c r="V54" i="28"/>
  <c r="U54" i="28"/>
  <c r="F54" i="28"/>
  <c r="E54" i="28"/>
  <c r="D54" i="28"/>
  <c r="C54" i="28"/>
  <c r="R54" i="28"/>
  <c r="Q54" i="28"/>
  <c r="P54" i="28"/>
  <c r="G54" i="28"/>
  <c r="AE54" i="28"/>
  <c r="AD54" i="28"/>
  <c r="AC54" i="28"/>
  <c r="K54" i="28"/>
  <c r="B54" i="28"/>
  <c r="J54" i="28"/>
  <c r="I54" i="28"/>
  <c r="H54" i="28"/>
  <c r="Z54" i="28"/>
  <c r="Y54" i="28"/>
  <c r="X54" i="28"/>
  <c r="S54" i="28"/>
  <c r="L54" i="28"/>
  <c r="AH54" i="28"/>
  <c r="AG54" i="28"/>
  <c r="AF54" i="28"/>
  <c r="AA54" i="28"/>
  <c r="T54" i="28"/>
  <c r="O54" i="28"/>
  <c r="N54" i="28"/>
  <c r="M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T388" i="28"/>
  <c r="I388" i="28"/>
  <c r="H388" i="28"/>
  <c r="G388" i="28"/>
  <c r="F388" i="28"/>
  <c r="E388" i="28"/>
  <c r="D388" i="28"/>
  <c r="C388" i="28"/>
  <c r="J388" i="28"/>
  <c r="AH388" i="28"/>
  <c r="AG388" i="28"/>
  <c r="AF388" i="28"/>
  <c r="AE388" i="28"/>
  <c r="AD388" i="28"/>
  <c r="AC388" i="28"/>
  <c r="K388" i="28"/>
  <c r="B388" i="28"/>
  <c r="AA388" i="28"/>
  <c r="Z388" i="28"/>
  <c r="Y388" i="28"/>
  <c r="X388" i="28"/>
  <c r="W388" i="28"/>
  <c r="V388" i="28"/>
  <c r="U388" i="28"/>
  <c r="L388" i="28"/>
  <c r="AB388" i="28"/>
  <c r="S388" i="28"/>
  <c r="R388" i="28"/>
  <c r="Q388" i="28"/>
  <c r="P388" i="28"/>
  <c r="O388" i="28"/>
  <c r="N388" i="28"/>
  <c r="M388" i="28"/>
  <c r="B324" i="28"/>
  <c r="AA324" i="28"/>
  <c r="Z324" i="28"/>
  <c r="Y324" i="28"/>
  <c r="X324" i="28"/>
  <c r="W324" i="28"/>
  <c r="V324" i="28"/>
  <c r="U324" i="28"/>
  <c r="L324" i="28"/>
  <c r="AB324" i="28"/>
  <c r="S324" i="28"/>
  <c r="R324" i="28"/>
  <c r="Q324" i="28"/>
  <c r="P324" i="28"/>
  <c r="O324" i="28"/>
  <c r="N324" i="28"/>
  <c r="M324" i="28"/>
  <c r="T324" i="28"/>
  <c r="I324" i="28"/>
  <c r="H324" i="28"/>
  <c r="G324" i="28"/>
  <c r="F324" i="28"/>
  <c r="E324" i="28"/>
  <c r="D324" i="28"/>
  <c r="C324" i="28"/>
  <c r="J324" i="28"/>
  <c r="AH324" i="28"/>
  <c r="AG324" i="28"/>
  <c r="AF324" i="28"/>
  <c r="AE324" i="28"/>
  <c r="AD324" i="28"/>
  <c r="AC324" i="28"/>
  <c r="K324" i="28"/>
  <c r="T260" i="28"/>
  <c r="I260" i="28"/>
  <c r="H260" i="28"/>
  <c r="G260" i="28"/>
  <c r="F260" i="28"/>
  <c r="E260" i="28"/>
  <c r="D260" i="28"/>
  <c r="C260" i="28"/>
  <c r="J260" i="28"/>
  <c r="AH260" i="28"/>
  <c r="AG260" i="28"/>
  <c r="AF260" i="28"/>
  <c r="AE260" i="28"/>
  <c r="AD260" i="28"/>
  <c r="AC260" i="28"/>
  <c r="K260" i="28"/>
  <c r="B260" i="28"/>
  <c r="AA260" i="28"/>
  <c r="Z260" i="28"/>
  <c r="Y260" i="28"/>
  <c r="X260" i="28"/>
  <c r="W260" i="28"/>
  <c r="V260" i="28"/>
  <c r="U260" i="28"/>
  <c r="L260" i="28"/>
  <c r="AB260" i="28"/>
  <c r="S260" i="28"/>
  <c r="R260" i="28"/>
  <c r="Q260" i="28"/>
  <c r="P260" i="28"/>
  <c r="O260" i="28"/>
  <c r="N260" i="28"/>
  <c r="M260" i="28"/>
  <c r="B196" i="28"/>
  <c r="AA196" i="28"/>
  <c r="Z196" i="28"/>
  <c r="Y196" i="28"/>
  <c r="X196" i="28"/>
  <c r="W196" i="28"/>
  <c r="V196" i="28"/>
  <c r="U196" i="28"/>
  <c r="L196" i="28"/>
  <c r="AB196" i="28"/>
  <c r="S196" i="28"/>
  <c r="R196" i="28"/>
  <c r="Q196" i="28"/>
  <c r="P196" i="28"/>
  <c r="O196" i="28"/>
  <c r="N196" i="28"/>
  <c r="M196" i="28"/>
  <c r="T196" i="28"/>
  <c r="I196" i="28"/>
  <c r="H196" i="28"/>
  <c r="G196" i="28"/>
  <c r="F196" i="28"/>
  <c r="E196" i="28"/>
  <c r="D196" i="28"/>
  <c r="C196" i="28"/>
  <c r="J196" i="28"/>
  <c r="AH196" i="28"/>
  <c r="AG196" i="28"/>
  <c r="AF196" i="28"/>
  <c r="AE196" i="28"/>
  <c r="AD196" i="28"/>
  <c r="AC196" i="28"/>
  <c r="K196" i="28"/>
  <c r="T132" i="28"/>
  <c r="I132" i="28"/>
  <c r="H132" i="28"/>
  <c r="G132" i="28"/>
  <c r="F132" i="28"/>
  <c r="E132" i="28"/>
  <c r="D132" i="28"/>
  <c r="C132" i="28"/>
  <c r="J132" i="28"/>
  <c r="AH132" i="28"/>
  <c r="AG132" i="28"/>
  <c r="AF132" i="28"/>
  <c r="AE132" i="28"/>
  <c r="AD132" i="28"/>
  <c r="AC132" i="28"/>
  <c r="K132" i="28"/>
  <c r="B132" i="28"/>
  <c r="AA132" i="28"/>
  <c r="Z132" i="28"/>
  <c r="Y132" i="28"/>
  <c r="X132" i="28"/>
  <c r="W132" i="28"/>
  <c r="V132" i="28"/>
  <c r="U132" i="28"/>
  <c r="L132" i="28"/>
  <c r="AB132" i="28"/>
  <c r="S132" i="28"/>
  <c r="R132" i="28"/>
  <c r="Q132" i="28"/>
  <c r="P132" i="28"/>
  <c r="O132" i="28"/>
  <c r="N132" i="28"/>
  <c r="M132" i="28"/>
  <c r="B68" i="28"/>
  <c r="AA68" i="28"/>
  <c r="Z68" i="28"/>
  <c r="Y68" i="28"/>
  <c r="X68" i="28"/>
  <c r="W68" i="28"/>
  <c r="V68" i="28"/>
  <c r="U68" i="28"/>
  <c r="L68" i="28"/>
  <c r="AB68" i="28"/>
  <c r="S68" i="28"/>
  <c r="R68" i="28"/>
  <c r="Q68" i="28"/>
  <c r="P68" i="28"/>
  <c r="O68" i="28"/>
  <c r="N68" i="28"/>
  <c r="M68" i="28"/>
  <c r="T68" i="28"/>
  <c r="I68" i="28"/>
  <c r="H68" i="28"/>
  <c r="G68" i="28"/>
  <c r="F68" i="28"/>
  <c r="E68" i="28"/>
  <c r="D68" i="28"/>
  <c r="C68" i="28"/>
  <c r="J68" i="28"/>
  <c r="AH68" i="28"/>
  <c r="AG68" i="28"/>
  <c r="AF68" i="28"/>
  <c r="AE68" i="28"/>
  <c r="AD68" i="28"/>
  <c r="AC68" i="28"/>
  <c r="K68" i="28"/>
  <c r="Z5" i="28"/>
  <c r="S5" i="28"/>
  <c r="R5" i="28"/>
  <c r="H5" i="28"/>
  <c r="G5" i="28"/>
  <c r="AH5" i="28"/>
  <c r="AG5" i="28"/>
  <c r="D5" i="28"/>
  <c r="M5" i="28"/>
  <c r="J5" i="28"/>
  <c r="I5" i="28"/>
  <c r="AC5" i="28"/>
  <c r="AB5" i="28"/>
  <c r="U5" i="28"/>
  <c r="AA5" i="28"/>
  <c r="L5" i="28"/>
  <c r="B5" i="28"/>
  <c r="C5" i="28"/>
  <c r="AE5" i="28"/>
  <c r="AD5" i="28"/>
  <c r="W5" i="28"/>
  <c r="V5" i="28"/>
  <c r="O5" i="28"/>
  <c r="T5" i="28"/>
  <c r="K5" i="28"/>
  <c r="AF5" i="28"/>
  <c r="Y5" i="28"/>
  <c r="X5" i="28"/>
  <c r="Q5" i="28"/>
  <c r="P5" i="28"/>
  <c r="F5" i="28"/>
  <c r="E5" i="28"/>
  <c r="N5" i="28"/>
  <c r="B339" i="28"/>
  <c r="H339" i="28"/>
  <c r="G339" i="28"/>
  <c r="F339" i="28"/>
  <c r="E339" i="28"/>
  <c r="D339" i="28"/>
  <c r="C339" i="28"/>
  <c r="AA339" i="28"/>
  <c r="K339" i="28"/>
  <c r="AH339" i="28"/>
  <c r="AG339" i="28"/>
  <c r="AF339" i="28"/>
  <c r="AE339" i="28"/>
  <c r="AD339" i="28"/>
  <c r="AC339" i="28"/>
  <c r="AB339" i="28"/>
  <c r="S339" i="28"/>
  <c r="Z339" i="28"/>
  <c r="Y339" i="28"/>
  <c r="X339" i="28"/>
  <c r="W339" i="28"/>
  <c r="V339" i="28"/>
  <c r="U339" i="28"/>
  <c r="T339" i="28"/>
  <c r="I339" i="28"/>
  <c r="R339" i="28"/>
  <c r="Q339" i="28"/>
  <c r="P339" i="28"/>
  <c r="O339" i="28"/>
  <c r="N339" i="28"/>
  <c r="M339" i="28"/>
  <c r="J339" i="28"/>
  <c r="L339" i="28"/>
  <c r="Z275" i="28"/>
  <c r="Y275" i="28"/>
  <c r="X275" i="28"/>
  <c r="W275" i="28"/>
  <c r="V275" i="28"/>
  <c r="U275" i="28"/>
  <c r="T275" i="28"/>
  <c r="I275" i="28"/>
  <c r="R275" i="28"/>
  <c r="Q275" i="28"/>
  <c r="P275" i="28"/>
  <c r="O275" i="28"/>
  <c r="N275" i="28"/>
  <c r="M275" i="28"/>
  <c r="J275" i="28"/>
  <c r="L275" i="28"/>
  <c r="B275" i="28"/>
  <c r="H275" i="28"/>
  <c r="G275" i="28"/>
  <c r="F275" i="28"/>
  <c r="E275" i="28"/>
  <c r="D275" i="28"/>
  <c r="C275" i="28"/>
  <c r="AA275" i="28"/>
  <c r="K275" i="28"/>
  <c r="AH275" i="28"/>
  <c r="AG275" i="28"/>
  <c r="AF275" i="28"/>
  <c r="AE275" i="28"/>
  <c r="AD275" i="28"/>
  <c r="AC275" i="28"/>
  <c r="AB275" i="28"/>
  <c r="S275" i="28"/>
  <c r="B211" i="28"/>
  <c r="H211" i="28"/>
  <c r="G211" i="28"/>
  <c r="F211" i="28"/>
  <c r="E211" i="28"/>
  <c r="D211" i="28"/>
  <c r="C211" i="28"/>
  <c r="AA211" i="28"/>
  <c r="K211" i="28"/>
  <c r="AH211" i="28"/>
  <c r="AG211" i="28"/>
  <c r="AF211" i="28"/>
  <c r="AE211" i="28"/>
  <c r="AD211" i="28"/>
  <c r="AC211" i="28"/>
  <c r="AB211" i="28"/>
  <c r="S211" i="28"/>
  <c r="Z211" i="28"/>
  <c r="Y211" i="28"/>
  <c r="X211" i="28"/>
  <c r="W211" i="28"/>
  <c r="V211" i="28"/>
  <c r="U211" i="28"/>
  <c r="T211" i="28"/>
  <c r="I211" i="28"/>
  <c r="R211" i="28"/>
  <c r="Q211" i="28"/>
  <c r="P211" i="28"/>
  <c r="O211" i="28"/>
  <c r="N211" i="28"/>
  <c r="M211" i="28"/>
  <c r="J211" i="28"/>
  <c r="L211" i="28"/>
  <c r="Z147" i="28"/>
  <c r="Y147" i="28"/>
  <c r="X147" i="28"/>
  <c r="W147" i="28"/>
  <c r="V147" i="28"/>
  <c r="U147" i="28"/>
  <c r="T147" i="28"/>
  <c r="I147" i="28"/>
  <c r="R147" i="28"/>
  <c r="Q147" i="28"/>
  <c r="P147" i="28"/>
  <c r="O147" i="28"/>
  <c r="N147" i="28"/>
  <c r="M147" i="28"/>
  <c r="J147" i="28"/>
  <c r="L147" i="28"/>
  <c r="B147" i="28"/>
  <c r="H147" i="28"/>
  <c r="G147" i="28"/>
  <c r="F147" i="28"/>
  <c r="E147" i="28"/>
  <c r="D147" i="28"/>
  <c r="C147" i="28"/>
  <c r="AA147" i="28"/>
  <c r="K147" i="28"/>
  <c r="AH147" i="28"/>
  <c r="AG147" i="28"/>
  <c r="AF147" i="28"/>
  <c r="AE147" i="28"/>
  <c r="AD147" i="28"/>
  <c r="AC147" i="28"/>
  <c r="AB147" i="28"/>
  <c r="S147" i="28"/>
  <c r="B83" i="28"/>
  <c r="H83" i="28"/>
  <c r="G83" i="28"/>
  <c r="F83" i="28"/>
  <c r="E83" i="28"/>
  <c r="D83" i="28"/>
  <c r="C83" i="28"/>
  <c r="AA83" i="28"/>
  <c r="K83" i="28"/>
  <c r="AH83" i="28"/>
  <c r="AG83" i="28"/>
  <c r="AF83" i="28"/>
  <c r="AE83" i="28"/>
  <c r="AD83" i="28"/>
  <c r="AC83" i="28"/>
  <c r="AB83" i="28"/>
  <c r="S83" i="28"/>
  <c r="Z83" i="28"/>
  <c r="Y83" i="28"/>
  <c r="X83" i="28"/>
  <c r="W83" i="28"/>
  <c r="V83" i="28"/>
  <c r="U83" i="28"/>
  <c r="T83" i="28"/>
  <c r="I83" i="28"/>
  <c r="R83" i="28"/>
  <c r="Q83" i="28"/>
  <c r="P83" i="28"/>
  <c r="O83" i="28"/>
  <c r="N83" i="28"/>
  <c r="M83" i="28"/>
  <c r="J83" i="28"/>
  <c r="L83" i="28"/>
  <c r="U31" i="28"/>
  <c r="AA31" i="28"/>
  <c r="AF31" i="28"/>
  <c r="Y31" i="28"/>
  <c r="X31" i="28"/>
  <c r="Q31" i="28"/>
  <c r="P31" i="28"/>
  <c r="F31" i="28"/>
  <c r="O31" i="28"/>
  <c r="T31" i="28"/>
  <c r="Z31" i="28"/>
  <c r="S31" i="28"/>
  <c r="R31" i="28"/>
  <c r="H31" i="28"/>
  <c r="G31" i="28"/>
  <c r="L31" i="28"/>
  <c r="B31" i="28"/>
  <c r="E31" i="28"/>
  <c r="N31" i="28"/>
  <c r="M31" i="28"/>
  <c r="J31" i="28"/>
  <c r="I31" i="28"/>
  <c r="AC31" i="28"/>
  <c r="AB31" i="28"/>
  <c r="K31" i="28"/>
  <c r="AH31" i="28"/>
  <c r="AG31" i="28"/>
  <c r="D31" i="28"/>
  <c r="C31" i="28"/>
  <c r="AE31" i="28"/>
  <c r="AD31" i="28"/>
  <c r="W31" i="28"/>
  <c r="V31" i="28"/>
  <c r="B354" i="28"/>
  <c r="F354" i="28"/>
  <c r="E354" i="28"/>
  <c r="D354" i="28"/>
  <c r="C354" i="28"/>
  <c r="AA354" i="28"/>
  <c r="Z354" i="28"/>
  <c r="Y354" i="28"/>
  <c r="L354" i="28"/>
  <c r="AF354" i="28"/>
  <c r="AE354" i="28"/>
  <c r="AD354" i="28"/>
  <c r="AC354" i="28"/>
  <c r="AB354" i="28"/>
  <c r="S354" i="28"/>
  <c r="R354" i="28"/>
  <c r="Q354" i="28"/>
  <c r="X354" i="28"/>
  <c r="W354" i="28"/>
  <c r="V354" i="28"/>
  <c r="U354" i="28"/>
  <c r="T354" i="28"/>
  <c r="I354" i="28"/>
  <c r="H354" i="28"/>
  <c r="G354" i="28"/>
  <c r="P354" i="28"/>
  <c r="O354" i="28"/>
  <c r="N354" i="28"/>
  <c r="M354" i="28"/>
  <c r="J354" i="28"/>
  <c r="AH354" i="28"/>
  <c r="AG354" i="28"/>
  <c r="K354" i="28"/>
  <c r="X290" i="28"/>
  <c r="W290" i="28"/>
  <c r="V290" i="28"/>
  <c r="U290" i="28"/>
  <c r="T290" i="28"/>
  <c r="I290" i="28"/>
  <c r="H290" i="28"/>
  <c r="G290" i="28"/>
  <c r="P290" i="28"/>
  <c r="O290" i="28"/>
  <c r="N290" i="28"/>
  <c r="M290" i="28"/>
  <c r="J290" i="28"/>
  <c r="AH290" i="28"/>
  <c r="AG290" i="28"/>
  <c r="K290" i="28"/>
  <c r="B290" i="28"/>
  <c r="F290" i="28"/>
  <c r="E290" i="28"/>
  <c r="D290" i="28"/>
  <c r="C290" i="28"/>
  <c r="AA290" i="28"/>
  <c r="Z290" i="28"/>
  <c r="Y290" i="28"/>
  <c r="L290" i="28"/>
  <c r="AF290" i="28"/>
  <c r="AE290" i="28"/>
  <c r="AD290" i="28"/>
  <c r="AC290" i="28"/>
  <c r="AB290" i="28"/>
  <c r="S290" i="28"/>
  <c r="R290" i="28"/>
  <c r="Q290" i="28"/>
  <c r="B226" i="28"/>
  <c r="F226" i="28"/>
  <c r="E226" i="28"/>
  <c r="D226" i="28"/>
  <c r="C226" i="28"/>
  <c r="AA226" i="28"/>
  <c r="Z226" i="28"/>
  <c r="Y226" i="28"/>
  <c r="L226" i="28"/>
  <c r="AF226" i="28"/>
  <c r="AE226" i="28"/>
  <c r="AD226" i="28"/>
  <c r="AC226" i="28"/>
  <c r="AB226" i="28"/>
  <c r="S226" i="28"/>
  <c r="R226" i="28"/>
  <c r="Q226" i="28"/>
  <c r="X226" i="28"/>
  <c r="W226" i="28"/>
  <c r="V226" i="28"/>
  <c r="U226" i="28"/>
  <c r="T226" i="28"/>
  <c r="I226" i="28"/>
  <c r="H226" i="28"/>
  <c r="G226" i="28"/>
  <c r="P226" i="28"/>
  <c r="O226" i="28"/>
  <c r="N226" i="28"/>
  <c r="M226" i="28"/>
  <c r="J226" i="28"/>
  <c r="AH226" i="28"/>
  <c r="AG226" i="28"/>
  <c r="K226" i="28"/>
  <c r="X162" i="28"/>
  <c r="W162" i="28"/>
  <c r="V162" i="28"/>
  <c r="U162" i="28"/>
  <c r="T162" i="28"/>
  <c r="I162" i="28"/>
  <c r="H162" i="28"/>
  <c r="G162" i="28"/>
  <c r="P162" i="28"/>
  <c r="O162" i="28"/>
  <c r="N162" i="28"/>
  <c r="M162" i="28"/>
  <c r="J162" i="28"/>
  <c r="AH162" i="28"/>
  <c r="AG162" i="28"/>
  <c r="K162" i="28"/>
  <c r="B162" i="28"/>
  <c r="F162" i="28"/>
  <c r="E162" i="28"/>
  <c r="D162" i="28"/>
  <c r="C162" i="28"/>
  <c r="AA162" i="28"/>
  <c r="Z162" i="28"/>
  <c r="Y162" i="28"/>
  <c r="L162" i="28"/>
  <c r="AF162" i="28"/>
  <c r="AE162" i="28"/>
  <c r="AD162" i="28"/>
  <c r="AC162" i="28"/>
  <c r="AB162" i="28"/>
  <c r="S162" i="28"/>
  <c r="R162" i="28"/>
  <c r="Q162" i="28"/>
  <c r="B98" i="28"/>
  <c r="F98" i="28"/>
  <c r="E98" i="28"/>
  <c r="D98" i="28"/>
  <c r="C98" i="28"/>
  <c r="AA98" i="28"/>
  <c r="Z98" i="28"/>
  <c r="Y98" i="28"/>
  <c r="L98" i="28"/>
  <c r="AF98" i="28"/>
  <c r="AE98" i="28"/>
  <c r="AD98" i="28"/>
  <c r="AC98" i="28"/>
  <c r="AB98" i="28"/>
  <c r="S98" i="28"/>
  <c r="R98" i="28"/>
  <c r="Q98" i="28"/>
  <c r="X98" i="28"/>
  <c r="W98" i="28"/>
  <c r="V98" i="28"/>
  <c r="U98" i="28"/>
  <c r="T98" i="28"/>
  <c r="I98" i="28"/>
  <c r="H98" i="28"/>
  <c r="G98" i="28"/>
  <c r="P98" i="28"/>
  <c r="O98" i="28"/>
  <c r="N98" i="28"/>
  <c r="M98" i="28"/>
  <c r="J98" i="28"/>
  <c r="AH98" i="28"/>
  <c r="AG98" i="28"/>
  <c r="K98" i="28"/>
  <c r="V12" i="28"/>
  <c r="O12" i="28"/>
  <c r="T12" i="28"/>
  <c r="Z12" i="28"/>
  <c r="S12" i="28"/>
  <c r="R12" i="28"/>
  <c r="H12" i="28"/>
  <c r="G12" i="28"/>
  <c r="F12" i="28"/>
  <c r="E12" i="28"/>
  <c r="N12" i="28"/>
  <c r="M12" i="28"/>
  <c r="J12" i="28"/>
  <c r="I12" i="28"/>
  <c r="AC12" i="28"/>
  <c r="K12" i="28"/>
  <c r="B12" i="28"/>
  <c r="AH12" i="28"/>
  <c r="AG12" i="28"/>
  <c r="D12" i="28"/>
  <c r="C12" i="28"/>
  <c r="AE12" i="28"/>
  <c r="AD12" i="28"/>
  <c r="W12" i="28"/>
  <c r="L12" i="28"/>
  <c r="AB12" i="28"/>
  <c r="U12" i="28"/>
  <c r="AA12" i="28"/>
  <c r="AF12" i="28"/>
  <c r="Y12" i="28"/>
  <c r="X12" i="28"/>
  <c r="Q12" i="28"/>
  <c r="P12" i="28"/>
  <c r="AD369" i="28"/>
  <c r="AC369" i="28"/>
  <c r="B369" i="28"/>
  <c r="AA369" i="28"/>
  <c r="Z369" i="28"/>
  <c r="Y369" i="28"/>
  <c r="X369" i="28"/>
  <c r="W369" i="28"/>
  <c r="L369" i="28"/>
  <c r="V369" i="28"/>
  <c r="U369" i="28"/>
  <c r="AB369" i="28"/>
  <c r="S369" i="28"/>
  <c r="R369" i="28"/>
  <c r="Q369" i="28"/>
  <c r="P369" i="28"/>
  <c r="O369" i="28"/>
  <c r="N369" i="28"/>
  <c r="M369" i="28"/>
  <c r="T369" i="28"/>
  <c r="I369" i="28"/>
  <c r="H369" i="28"/>
  <c r="G369" i="28"/>
  <c r="F369" i="28"/>
  <c r="E369" i="28"/>
  <c r="D369" i="28"/>
  <c r="C369" i="28"/>
  <c r="J369" i="28"/>
  <c r="AH369" i="28"/>
  <c r="AG369" i="28"/>
  <c r="AF369" i="28"/>
  <c r="AE369" i="28"/>
  <c r="K369" i="28"/>
  <c r="V305" i="28"/>
  <c r="U305" i="28"/>
  <c r="T305" i="28"/>
  <c r="I305" i="28"/>
  <c r="H305" i="28"/>
  <c r="G305" i="28"/>
  <c r="F305" i="28"/>
  <c r="E305" i="28"/>
  <c r="N305" i="28"/>
  <c r="M305" i="28"/>
  <c r="J305" i="28"/>
  <c r="AH305" i="28"/>
  <c r="AG305" i="28"/>
  <c r="AF305" i="28"/>
  <c r="AE305" i="28"/>
  <c r="K305" i="28"/>
  <c r="B305" i="28"/>
  <c r="D305" i="28"/>
  <c r="C305" i="28"/>
  <c r="AA305" i="28"/>
  <c r="Z305" i="28"/>
  <c r="Y305" i="28"/>
  <c r="X305" i="28"/>
  <c r="W305" i="28"/>
  <c r="L305" i="28"/>
  <c r="AD305" i="28"/>
  <c r="AC305" i="28"/>
  <c r="AB305" i="28"/>
  <c r="S305" i="28"/>
  <c r="R305" i="28"/>
  <c r="Q305" i="28"/>
  <c r="P305" i="28"/>
  <c r="O305" i="28"/>
  <c r="B241" i="28"/>
  <c r="D241" i="28"/>
  <c r="C241" i="28"/>
  <c r="AA241" i="28"/>
  <c r="Z241" i="28"/>
  <c r="Y241" i="28"/>
  <c r="X241" i="28"/>
  <c r="W241" i="28"/>
  <c r="L241" i="28"/>
  <c r="AD241" i="28"/>
  <c r="AC241" i="28"/>
  <c r="AB241" i="28"/>
  <c r="S241" i="28"/>
  <c r="R241" i="28"/>
  <c r="Q241" i="28"/>
  <c r="P241" i="28"/>
  <c r="O241" i="28"/>
  <c r="V241" i="28"/>
  <c r="U241" i="28"/>
  <c r="T241" i="28"/>
  <c r="I241" i="28"/>
  <c r="H241" i="28"/>
  <c r="G241" i="28"/>
  <c r="F241" i="28"/>
  <c r="E241" i="28"/>
  <c r="N241" i="28"/>
  <c r="M241" i="28"/>
  <c r="J241" i="28"/>
  <c r="AH241" i="28"/>
  <c r="AG241" i="28"/>
  <c r="AF241" i="28"/>
  <c r="AE241" i="28"/>
  <c r="K241" i="28"/>
  <c r="V177" i="28"/>
  <c r="U177" i="28"/>
  <c r="T177" i="28"/>
  <c r="I177" i="28"/>
  <c r="H177" i="28"/>
  <c r="G177" i="28"/>
  <c r="F177" i="28"/>
  <c r="E177" i="28"/>
  <c r="N177" i="28"/>
  <c r="M177" i="28"/>
  <c r="J177" i="28"/>
  <c r="AH177" i="28"/>
  <c r="AG177" i="28"/>
  <c r="AF177" i="28"/>
  <c r="AE177" i="28"/>
  <c r="K177" i="28"/>
  <c r="B177" i="28"/>
  <c r="D177" i="28"/>
  <c r="C177" i="28"/>
  <c r="AA177" i="28"/>
  <c r="Z177" i="28"/>
  <c r="Y177" i="28"/>
  <c r="X177" i="28"/>
  <c r="W177" i="28"/>
  <c r="L177" i="28"/>
  <c r="AD177" i="28"/>
  <c r="AC177" i="28"/>
  <c r="AB177" i="28"/>
  <c r="S177" i="28"/>
  <c r="R177" i="28"/>
  <c r="Q177" i="28"/>
  <c r="P177" i="28"/>
  <c r="O177" i="28"/>
  <c r="B113" i="28"/>
  <c r="D113" i="28"/>
  <c r="C113" i="28"/>
  <c r="AA113" i="28"/>
  <c r="Z113" i="28"/>
  <c r="Y113" i="28"/>
  <c r="X113" i="28"/>
  <c r="W113" i="28"/>
  <c r="L113" i="28"/>
  <c r="AD113" i="28"/>
  <c r="AC113" i="28"/>
  <c r="AB113" i="28"/>
  <c r="S113" i="28"/>
  <c r="R113" i="28"/>
  <c r="Q113" i="28"/>
  <c r="P113" i="28"/>
  <c r="O113" i="28"/>
  <c r="V113" i="28"/>
  <c r="U113" i="28"/>
  <c r="T113" i="28"/>
  <c r="I113" i="28"/>
  <c r="H113" i="28"/>
  <c r="G113" i="28"/>
  <c r="F113" i="28"/>
  <c r="E113" i="28"/>
  <c r="N113" i="28"/>
  <c r="M113" i="28"/>
  <c r="J113" i="28"/>
  <c r="AH113" i="28"/>
  <c r="AG113" i="28"/>
  <c r="AF113" i="28"/>
  <c r="AE113" i="28"/>
  <c r="K113" i="28"/>
  <c r="AB46" i="28"/>
  <c r="W46" i="28"/>
  <c r="V46" i="28"/>
  <c r="U46" i="28"/>
  <c r="F46" i="28"/>
  <c r="E46" i="28"/>
  <c r="D46" i="28"/>
  <c r="C46" i="28"/>
  <c r="R46" i="28"/>
  <c r="Q46" i="28"/>
  <c r="P46" i="28"/>
  <c r="G46" i="28"/>
  <c r="AE46" i="28"/>
  <c r="AD46" i="28"/>
  <c r="AC46" i="28"/>
  <c r="K46" i="28"/>
  <c r="B46" i="28"/>
  <c r="J46" i="28"/>
  <c r="I46" i="28"/>
  <c r="H46" i="28"/>
  <c r="Z46" i="28"/>
  <c r="Y46" i="28"/>
  <c r="X46" i="28"/>
  <c r="S46" i="28"/>
  <c r="L46" i="28"/>
  <c r="AH46" i="28"/>
  <c r="AG46" i="28"/>
  <c r="AF46" i="28"/>
  <c r="AA46" i="28"/>
  <c r="T46" i="28"/>
  <c r="O46" i="28"/>
  <c r="N46" i="28"/>
  <c r="M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J400" i="28"/>
  <c r="AH400" i="28"/>
  <c r="AG400" i="28"/>
  <c r="AF400" i="28"/>
  <c r="AE400" i="28"/>
  <c r="AD400" i="28"/>
  <c r="AC400" i="28"/>
  <c r="K400" i="28"/>
  <c r="B400" i="28"/>
  <c r="AA400" i="28"/>
  <c r="Z400" i="28"/>
  <c r="Y400" i="28"/>
  <c r="X400" i="28"/>
  <c r="W400" i="28"/>
  <c r="V400" i="28"/>
  <c r="U400" i="28"/>
  <c r="L400" i="28"/>
  <c r="AB400" i="28"/>
  <c r="S400" i="28"/>
  <c r="R400" i="28"/>
  <c r="Q400" i="28"/>
  <c r="P400" i="28"/>
  <c r="O400" i="28"/>
  <c r="N400" i="28"/>
  <c r="M400" i="28"/>
  <c r="T400" i="28"/>
  <c r="I400" i="28"/>
  <c r="H400" i="28"/>
  <c r="G400" i="28"/>
  <c r="F400" i="28"/>
  <c r="E400" i="28"/>
  <c r="D400" i="28"/>
  <c r="C400" i="28"/>
  <c r="AB336" i="28"/>
  <c r="S336" i="28"/>
  <c r="R336" i="28"/>
  <c r="Q336" i="28"/>
  <c r="P336" i="28"/>
  <c r="O336" i="28"/>
  <c r="N336" i="28"/>
  <c r="M336" i="28"/>
  <c r="T336" i="28"/>
  <c r="I336" i="28"/>
  <c r="H336" i="28"/>
  <c r="G336" i="28"/>
  <c r="F336" i="28"/>
  <c r="E336" i="28"/>
  <c r="D336" i="28"/>
  <c r="C336" i="28"/>
  <c r="J336" i="28"/>
  <c r="AH336" i="28"/>
  <c r="AG336" i="28"/>
  <c r="AF336" i="28"/>
  <c r="AE336" i="28"/>
  <c r="AD336" i="28"/>
  <c r="AC336" i="28"/>
  <c r="K336" i="28"/>
  <c r="B336" i="28"/>
  <c r="AA336" i="28"/>
  <c r="Z336" i="28"/>
  <c r="Y336" i="28"/>
  <c r="X336" i="28"/>
  <c r="W336" i="28"/>
  <c r="V336" i="28"/>
  <c r="U336" i="28"/>
  <c r="L336" i="28"/>
  <c r="J272" i="28"/>
  <c r="AH272" i="28"/>
  <c r="AG272" i="28"/>
  <c r="AF272" i="28"/>
  <c r="AE272" i="28"/>
  <c r="AD272" i="28"/>
  <c r="AC272" i="28"/>
  <c r="K272" i="28"/>
  <c r="B272" i="28"/>
  <c r="AA272" i="28"/>
  <c r="Z272" i="28"/>
  <c r="Y272" i="28"/>
  <c r="X272" i="28"/>
  <c r="W272" i="28"/>
  <c r="V272" i="28"/>
  <c r="U272" i="28"/>
  <c r="L272" i="28"/>
  <c r="AB272" i="28"/>
  <c r="S272" i="28"/>
  <c r="R272" i="28"/>
  <c r="Q272" i="28"/>
  <c r="P272" i="28"/>
  <c r="O272" i="28"/>
  <c r="N272" i="28"/>
  <c r="M272" i="28"/>
  <c r="T272" i="28"/>
  <c r="I272" i="28"/>
  <c r="H272" i="28"/>
  <c r="G272" i="28"/>
  <c r="F272" i="28"/>
  <c r="E272" i="28"/>
  <c r="D272" i="28"/>
  <c r="C272" i="28"/>
  <c r="AB208" i="28"/>
  <c r="S208" i="28"/>
  <c r="R208" i="28"/>
  <c r="Q208" i="28"/>
  <c r="P208" i="28"/>
  <c r="O208" i="28"/>
  <c r="N208" i="28"/>
  <c r="M208" i="28"/>
  <c r="T208" i="28"/>
  <c r="I208" i="28"/>
  <c r="H208" i="28"/>
  <c r="G208" i="28"/>
  <c r="F208" i="28"/>
  <c r="E208" i="28"/>
  <c r="D208" i="28"/>
  <c r="C208" i="28"/>
  <c r="J208" i="28"/>
  <c r="AH208" i="28"/>
  <c r="AG208" i="28"/>
  <c r="AF208" i="28"/>
  <c r="AE208" i="28"/>
  <c r="AD208" i="28"/>
  <c r="AC208" i="28"/>
  <c r="K208" i="28"/>
  <c r="B208" i="28"/>
  <c r="AA208" i="28"/>
  <c r="Z208" i="28"/>
  <c r="Y208" i="28"/>
  <c r="X208" i="28"/>
  <c r="W208" i="28"/>
  <c r="V208" i="28"/>
  <c r="U208" i="28"/>
  <c r="L208" i="28"/>
  <c r="J144" i="28"/>
  <c r="AH144" i="28"/>
  <c r="AG144" i="28"/>
  <c r="AF144" i="28"/>
  <c r="AE144" i="28"/>
  <c r="AD144" i="28"/>
  <c r="AC144" i="28"/>
  <c r="K144" i="28"/>
  <c r="B144" i="28"/>
  <c r="AA144" i="28"/>
  <c r="Z144" i="28"/>
  <c r="Y144" i="28"/>
  <c r="X144" i="28"/>
  <c r="W144" i="28"/>
  <c r="V144" i="28"/>
  <c r="U144" i="28"/>
  <c r="L144" i="28"/>
  <c r="AB144" i="28"/>
  <c r="S144" i="28"/>
  <c r="R144" i="28"/>
  <c r="Q144" i="28"/>
  <c r="P144" i="28"/>
  <c r="O144" i="28"/>
  <c r="N144" i="28"/>
  <c r="M144" i="28"/>
  <c r="T144" i="28"/>
  <c r="I144" i="28"/>
  <c r="H144" i="28"/>
  <c r="G144" i="28"/>
  <c r="F144" i="28"/>
  <c r="E144" i="28"/>
  <c r="D144" i="28"/>
  <c r="C144" i="28"/>
  <c r="AB80" i="28"/>
  <c r="S80" i="28"/>
  <c r="R80" i="28"/>
  <c r="Q80" i="28"/>
  <c r="P80" i="28"/>
  <c r="O80" i="28"/>
  <c r="N80" i="28"/>
  <c r="M80" i="28"/>
  <c r="T80" i="28"/>
  <c r="I80" i="28"/>
  <c r="H80" i="28"/>
  <c r="G80" i="28"/>
  <c r="F80" i="28"/>
  <c r="E80" i="28"/>
  <c r="D80" i="28"/>
  <c r="C80" i="28"/>
  <c r="J80" i="28"/>
  <c r="AH80" i="28"/>
  <c r="AG80" i="28"/>
  <c r="AF80" i="28"/>
  <c r="AE80" i="28"/>
  <c r="AD80" i="28"/>
  <c r="AC80" i="28"/>
  <c r="K80" i="28"/>
  <c r="B80" i="28"/>
  <c r="AA80" i="28"/>
  <c r="Z80" i="28"/>
  <c r="Y80" i="28"/>
  <c r="X80" i="28"/>
  <c r="W80" i="28"/>
  <c r="V80" i="28"/>
  <c r="U80" i="28"/>
  <c r="L80" i="28"/>
  <c r="M29" i="28"/>
  <c r="J29" i="28"/>
  <c r="I29" i="28"/>
  <c r="AC29" i="28"/>
  <c r="AB29" i="28"/>
  <c r="U29" i="28"/>
  <c r="AA29" i="28"/>
  <c r="K29" i="28"/>
  <c r="B29" i="28"/>
  <c r="C29" i="28"/>
  <c r="AE29" i="28"/>
  <c r="AD29" i="28"/>
  <c r="W29" i="28"/>
  <c r="V29" i="28"/>
  <c r="O29" i="28"/>
  <c r="T29" i="28"/>
  <c r="L29" i="28"/>
  <c r="AF29" i="28"/>
  <c r="Y29" i="28"/>
  <c r="X29" i="28"/>
  <c r="Q29" i="28"/>
  <c r="P29" i="28"/>
  <c r="F29" i="28"/>
  <c r="E29" i="28"/>
  <c r="N29" i="28"/>
  <c r="Z29" i="28"/>
  <c r="S29" i="28"/>
  <c r="R29" i="28"/>
  <c r="H29" i="28"/>
  <c r="G29" i="28"/>
  <c r="AH29" i="28"/>
  <c r="AG29" i="28"/>
  <c r="D29" i="28"/>
  <c r="AH351" i="28"/>
  <c r="AG351" i="28"/>
  <c r="AF351" i="28"/>
  <c r="AE351" i="28"/>
  <c r="AD351" i="28"/>
  <c r="AC351" i="28"/>
  <c r="AB351" i="28"/>
  <c r="S351" i="28"/>
  <c r="Z351" i="28"/>
  <c r="Y351" i="28"/>
  <c r="X351" i="28"/>
  <c r="W351" i="28"/>
  <c r="V351" i="28"/>
  <c r="U351" i="28"/>
  <c r="T351" i="28"/>
  <c r="I351" i="28"/>
  <c r="R351" i="28"/>
  <c r="Q351" i="28"/>
  <c r="P351" i="28"/>
  <c r="O351" i="28"/>
  <c r="N351" i="28"/>
  <c r="M351" i="28"/>
  <c r="J351" i="28"/>
  <c r="L351" i="28"/>
  <c r="B351" i="28"/>
  <c r="H351" i="28"/>
  <c r="G351" i="28"/>
  <c r="F351" i="28"/>
  <c r="E351" i="28"/>
  <c r="D351" i="28"/>
  <c r="C351" i="28"/>
  <c r="AA351" i="28"/>
  <c r="K351" i="28"/>
  <c r="R287" i="28"/>
  <c r="Q287" i="28"/>
  <c r="P287" i="28"/>
  <c r="O287" i="28"/>
  <c r="N287" i="28"/>
  <c r="M287" i="28"/>
  <c r="J287" i="28"/>
  <c r="L287" i="28"/>
  <c r="B287" i="28"/>
  <c r="H287" i="28"/>
  <c r="G287" i="28"/>
  <c r="F287" i="28"/>
  <c r="E287" i="28"/>
  <c r="D287" i="28"/>
  <c r="C287" i="28"/>
  <c r="AA287" i="28"/>
  <c r="K287" i="28"/>
  <c r="AH287" i="28"/>
  <c r="AG287" i="28"/>
  <c r="AF287" i="28"/>
  <c r="AE287" i="28"/>
  <c r="AD287" i="28"/>
  <c r="AC287" i="28"/>
  <c r="AB287" i="28"/>
  <c r="S287" i="28"/>
  <c r="Z287" i="28"/>
  <c r="Y287" i="28"/>
  <c r="X287" i="28"/>
  <c r="W287" i="28"/>
  <c r="V287" i="28"/>
  <c r="U287" i="28"/>
  <c r="T287" i="28"/>
  <c r="I287" i="28"/>
  <c r="AH223" i="28"/>
  <c r="AG223" i="28"/>
  <c r="AF223" i="28"/>
  <c r="AE223" i="28"/>
  <c r="AD223" i="28"/>
  <c r="AC223" i="28"/>
  <c r="AB223" i="28"/>
  <c r="S223" i="28"/>
  <c r="Z223" i="28"/>
  <c r="Y223" i="28"/>
  <c r="X223" i="28"/>
  <c r="W223" i="28"/>
  <c r="V223" i="28"/>
  <c r="U223" i="28"/>
  <c r="T223" i="28"/>
  <c r="I223" i="28"/>
  <c r="R223" i="28"/>
  <c r="Q223" i="28"/>
  <c r="P223" i="28"/>
  <c r="O223" i="28"/>
  <c r="N223" i="28"/>
  <c r="M223" i="28"/>
  <c r="J223" i="28"/>
  <c r="L223" i="28"/>
  <c r="B223" i="28"/>
  <c r="H223" i="28"/>
  <c r="G223" i="28"/>
  <c r="F223" i="28"/>
  <c r="E223" i="28"/>
  <c r="D223" i="28"/>
  <c r="C223" i="28"/>
  <c r="AA223" i="28"/>
  <c r="K223" i="28"/>
  <c r="R159" i="28"/>
  <c r="Q159" i="28"/>
  <c r="P159" i="28"/>
  <c r="O159" i="28"/>
  <c r="N159" i="28"/>
  <c r="M159" i="28"/>
  <c r="J159" i="28"/>
  <c r="L159" i="28"/>
  <c r="B159" i="28"/>
  <c r="H159" i="28"/>
  <c r="G159" i="28"/>
  <c r="F159" i="28"/>
  <c r="E159" i="28"/>
  <c r="D159" i="28"/>
  <c r="C159" i="28"/>
  <c r="AA159" i="28"/>
  <c r="K159" i="28"/>
  <c r="AH159" i="28"/>
  <c r="AG159" i="28"/>
  <c r="AF159" i="28"/>
  <c r="AE159" i="28"/>
  <c r="AD159" i="28"/>
  <c r="AC159" i="28"/>
  <c r="AB159" i="28"/>
  <c r="S159" i="28"/>
  <c r="Z159" i="28"/>
  <c r="Y159" i="28"/>
  <c r="X159" i="28"/>
  <c r="W159" i="28"/>
  <c r="V159" i="28"/>
  <c r="U159" i="28"/>
  <c r="T159" i="28"/>
  <c r="I159" i="28"/>
  <c r="AH95" i="28"/>
  <c r="AG95" i="28"/>
  <c r="AF95" i="28"/>
  <c r="AE95" i="28"/>
  <c r="AD95" i="28"/>
  <c r="AC95" i="28"/>
  <c r="AB95" i="28"/>
  <c r="S95" i="28"/>
  <c r="Z95" i="28"/>
  <c r="Y95" i="28"/>
  <c r="X95" i="28"/>
  <c r="W95" i="28"/>
  <c r="V95" i="28"/>
  <c r="U95" i="28"/>
  <c r="T95" i="28"/>
  <c r="I95" i="28"/>
  <c r="R95" i="28"/>
  <c r="Q95" i="28"/>
  <c r="P95" i="28"/>
  <c r="O95" i="28"/>
  <c r="N95" i="28"/>
  <c r="M95" i="28"/>
  <c r="J95" i="28"/>
  <c r="L95" i="28"/>
  <c r="B95" i="28"/>
  <c r="H95" i="28"/>
  <c r="G95" i="28"/>
  <c r="F95" i="28"/>
  <c r="E95" i="28"/>
  <c r="D95" i="28"/>
  <c r="C95" i="28"/>
  <c r="AA95" i="28"/>
  <c r="K95" i="28"/>
  <c r="R55" i="28"/>
  <c r="Q55" i="28"/>
  <c r="P55" i="28"/>
  <c r="G55" i="28"/>
  <c r="AE55" i="28"/>
  <c r="AD55" i="28"/>
  <c r="AC55" i="28"/>
  <c r="L55" i="28"/>
  <c r="B55" i="28"/>
  <c r="J55" i="28"/>
  <c r="I55" i="28"/>
  <c r="H55" i="28"/>
  <c r="Z55" i="28"/>
  <c r="Y55" i="28"/>
  <c r="X55" i="28"/>
  <c r="S55" i="28"/>
  <c r="K55" i="28"/>
  <c r="AH55" i="28"/>
  <c r="AG55" i="28"/>
  <c r="AF55" i="28"/>
  <c r="AA55" i="28"/>
  <c r="T55" i="28"/>
  <c r="O55" i="28"/>
  <c r="N55" i="28"/>
  <c r="M55" i="28"/>
  <c r="AB55" i="28"/>
  <c r="W55" i="28"/>
  <c r="V55" i="28"/>
  <c r="U55" i="28"/>
  <c r="F55" i="28"/>
  <c r="E55" i="28"/>
  <c r="D55" i="28"/>
  <c r="C55" i="28"/>
  <c r="X366" i="28"/>
  <c r="W366" i="28"/>
  <c r="V366" i="28"/>
  <c r="U366" i="28"/>
  <c r="AB366" i="28"/>
  <c r="S366" i="28"/>
  <c r="R366" i="28"/>
  <c r="Q366" i="28"/>
  <c r="P366" i="28"/>
  <c r="O366" i="28"/>
  <c r="N366" i="28"/>
  <c r="M366" i="28"/>
  <c r="T366" i="28"/>
  <c r="I366" i="28"/>
  <c r="H366" i="28"/>
  <c r="G366" i="28"/>
  <c r="F366" i="28"/>
  <c r="E366" i="28"/>
  <c r="D366" i="28"/>
  <c r="C366" i="28"/>
  <c r="J366" i="28"/>
  <c r="AH366" i="28"/>
  <c r="AG366" i="28"/>
  <c r="K366" i="28"/>
  <c r="AF366" i="28"/>
  <c r="AE366" i="28"/>
  <c r="AD366" i="28"/>
  <c r="AC366" i="28"/>
  <c r="B366" i="28"/>
  <c r="AA366" i="28"/>
  <c r="Z366" i="28"/>
  <c r="Y366" i="28"/>
  <c r="L366" i="28"/>
  <c r="P302" i="28"/>
  <c r="O302" i="28"/>
  <c r="N302" i="28"/>
  <c r="M302" i="28"/>
  <c r="J302" i="28"/>
  <c r="AH302" i="28"/>
  <c r="AG302" i="28"/>
  <c r="K302" i="28"/>
  <c r="B302" i="28"/>
  <c r="F302" i="28"/>
  <c r="E302" i="28"/>
  <c r="D302" i="28"/>
  <c r="C302" i="28"/>
  <c r="AA302" i="28"/>
  <c r="Z302" i="28"/>
  <c r="Y302" i="28"/>
  <c r="L302" i="28"/>
  <c r="AF302" i="28"/>
  <c r="AE302" i="28"/>
  <c r="AD302" i="28"/>
  <c r="AC302" i="28"/>
  <c r="AB302" i="28"/>
  <c r="S302" i="28"/>
  <c r="R302" i="28"/>
  <c r="Q302" i="28"/>
  <c r="X302" i="28"/>
  <c r="W302" i="28"/>
  <c r="V302" i="28"/>
  <c r="U302" i="28"/>
  <c r="T302" i="28"/>
  <c r="I302" i="28"/>
  <c r="H302" i="28"/>
  <c r="G302" i="28"/>
  <c r="AF238" i="28"/>
  <c r="AE238" i="28"/>
  <c r="AD238" i="28"/>
  <c r="AC238" i="28"/>
  <c r="AB238" i="28"/>
  <c r="S238" i="28"/>
  <c r="R238" i="28"/>
  <c r="Q238" i="28"/>
  <c r="X238" i="28"/>
  <c r="W238" i="28"/>
  <c r="V238" i="28"/>
  <c r="U238" i="28"/>
  <c r="T238" i="28"/>
  <c r="I238" i="28"/>
  <c r="H238" i="28"/>
  <c r="G238" i="28"/>
  <c r="P238" i="28"/>
  <c r="O238" i="28"/>
  <c r="N238" i="28"/>
  <c r="M238" i="28"/>
  <c r="J238" i="28"/>
  <c r="AH238" i="28"/>
  <c r="AG238" i="28"/>
  <c r="K238" i="28"/>
  <c r="B238" i="28"/>
  <c r="F238" i="28"/>
  <c r="E238" i="28"/>
  <c r="D238" i="28"/>
  <c r="C238" i="28"/>
  <c r="AA238" i="28"/>
  <c r="Z238" i="28"/>
  <c r="Y238" i="28"/>
  <c r="L238" i="28"/>
  <c r="P174" i="28"/>
  <c r="O174" i="28"/>
  <c r="N174" i="28"/>
  <c r="M174" i="28"/>
  <c r="J174" i="28"/>
  <c r="AH174" i="28"/>
  <c r="AG174" i="28"/>
  <c r="K174" i="28"/>
  <c r="B174" i="28"/>
  <c r="F174" i="28"/>
  <c r="E174" i="28"/>
  <c r="D174" i="28"/>
  <c r="C174" i="28"/>
  <c r="AA174" i="28"/>
  <c r="Z174" i="28"/>
  <c r="Y174" i="28"/>
  <c r="L174" i="28"/>
  <c r="AF174" i="28"/>
  <c r="AE174" i="28"/>
  <c r="AD174" i="28"/>
  <c r="AC174" i="28"/>
  <c r="AB174" i="28"/>
  <c r="S174" i="28"/>
  <c r="R174" i="28"/>
  <c r="Q174" i="28"/>
  <c r="X174" i="28"/>
  <c r="W174" i="28"/>
  <c r="V174" i="28"/>
  <c r="U174" i="28"/>
  <c r="T174" i="28"/>
  <c r="I174" i="28"/>
  <c r="H174" i="28"/>
  <c r="G174" i="28"/>
  <c r="AF110" i="28"/>
  <c r="AE110" i="28"/>
  <c r="AD110" i="28"/>
  <c r="AC110" i="28"/>
  <c r="AB110" i="28"/>
  <c r="S110" i="28"/>
  <c r="R110" i="28"/>
  <c r="Q110" i="28"/>
  <c r="X110" i="28"/>
  <c r="W110" i="28"/>
  <c r="V110" i="28"/>
  <c r="U110" i="28"/>
  <c r="T110" i="28"/>
  <c r="I110" i="28"/>
  <c r="H110" i="28"/>
  <c r="P110" i="28"/>
  <c r="O110" i="28"/>
  <c r="N110" i="28"/>
  <c r="M110" i="28"/>
  <c r="J110" i="28"/>
  <c r="AH110" i="28"/>
  <c r="AG110" i="28"/>
  <c r="B110" i="28"/>
  <c r="F110" i="28"/>
  <c r="E110" i="28"/>
  <c r="D110" i="28"/>
  <c r="C110" i="28"/>
  <c r="AA110" i="28"/>
  <c r="Z110" i="28"/>
  <c r="Y110" i="28"/>
  <c r="G110" i="28"/>
  <c r="K110" i="28"/>
  <c r="L110" i="28"/>
  <c r="R36" i="28"/>
  <c r="Q36" i="28"/>
  <c r="P36" i="28"/>
  <c r="G36" i="28"/>
  <c r="AE36" i="28"/>
  <c r="AD36" i="28"/>
  <c r="AC36" i="28"/>
  <c r="K36" i="28"/>
  <c r="B36" i="28"/>
  <c r="J36" i="28"/>
  <c r="I36" i="28"/>
  <c r="H36" i="28"/>
  <c r="Z36" i="28"/>
  <c r="Y36" i="28"/>
  <c r="X36" i="28"/>
  <c r="S36" i="28"/>
  <c r="L36" i="28"/>
  <c r="AH36" i="28"/>
  <c r="AG36" i="28"/>
  <c r="AF36" i="28"/>
  <c r="AA36" i="28"/>
  <c r="T36" i="28"/>
  <c r="O36" i="28"/>
  <c r="N36" i="28"/>
  <c r="M36" i="28"/>
  <c r="AB36" i="28"/>
  <c r="W36" i="28"/>
  <c r="V36" i="28"/>
  <c r="U36" i="28"/>
  <c r="F36" i="28"/>
  <c r="E36" i="28"/>
  <c r="D36" i="28"/>
  <c r="C36" i="28"/>
  <c r="V381" i="28"/>
  <c r="U381" i="28"/>
  <c r="AB381" i="28"/>
  <c r="S381" i="28"/>
  <c r="R381" i="28"/>
  <c r="Q381" i="28"/>
  <c r="P381" i="28"/>
  <c r="O381" i="28"/>
  <c r="N381" i="28"/>
  <c r="M381" i="28"/>
  <c r="T381" i="28"/>
  <c r="I381" i="28"/>
  <c r="H381" i="28"/>
  <c r="G381" i="28"/>
  <c r="F381" i="28"/>
  <c r="E381" i="28"/>
  <c r="D381" i="28"/>
  <c r="C381" i="28"/>
  <c r="J381" i="28"/>
  <c r="AH381" i="28"/>
  <c r="AG381" i="28"/>
  <c r="AF381" i="28"/>
  <c r="AE381" i="28"/>
  <c r="K381" i="28"/>
  <c r="AD381" i="28"/>
  <c r="AC381" i="28"/>
  <c r="B381" i="28"/>
  <c r="AA381" i="28"/>
  <c r="Z381" i="28"/>
  <c r="Y381" i="28"/>
  <c r="X381" i="28"/>
  <c r="W381" i="28"/>
  <c r="L381" i="28"/>
  <c r="N317" i="28"/>
  <c r="M317" i="28"/>
  <c r="J317" i="28"/>
  <c r="AH317" i="28"/>
  <c r="AG317" i="28"/>
  <c r="AF317" i="28"/>
  <c r="AE317" i="28"/>
  <c r="K317" i="28"/>
  <c r="B317" i="28"/>
  <c r="D317" i="28"/>
  <c r="C317" i="28"/>
  <c r="AA317" i="28"/>
  <c r="Z317" i="28"/>
  <c r="Y317" i="28"/>
  <c r="X317" i="28"/>
  <c r="W317" i="28"/>
  <c r="L317" i="28"/>
  <c r="AD317" i="28"/>
  <c r="AC317" i="28"/>
  <c r="AB317" i="28"/>
  <c r="S317" i="28"/>
  <c r="R317" i="28"/>
  <c r="Q317" i="28"/>
  <c r="P317" i="28"/>
  <c r="O317" i="28"/>
  <c r="V317" i="28"/>
  <c r="U317" i="28"/>
  <c r="T317" i="28"/>
  <c r="I317" i="28"/>
  <c r="H317" i="28"/>
  <c r="G317" i="28"/>
  <c r="F317" i="28"/>
  <c r="E317" i="28"/>
  <c r="AD253" i="28"/>
  <c r="AC253" i="28"/>
  <c r="AB253" i="28"/>
  <c r="S253" i="28"/>
  <c r="R253" i="28"/>
  <c r="Q253" i="28"/>
  <c r="P253" i="28"/>
  <c r="O253" i="28"/>
  <c r="V253" i="28"/>
  <c r="U253" i="28"/>
  <c r="T253" i="28"/>
  <c r="I253" i="28"/>
  <c r="H253" i="28"/>
  <c r="G253" i="28"/>
  <c r="F253" i="28"/>
  <c r="E253" i="28"/>
  <c r="N253" i="28"/>
  <c r="M253" i="28"/>
  <c r="J253" i="28"/>
  <c r="AH253" i="28"/>
  <c r="AG253" i="28"/>
  <c r="AF253" i="28"/>
  <c r="AE253" i="28"/>
  <c r="K253" i="28"/>
  <c r="B253" i="28"/>
  <c r="D253" i="28"/>
  <c r="C253" i="28"/>
  <c r="AA253" i="28"/>
  <c r="Z253" i="28"/>
  <c r="Y253" i="28"/>
  <c r="X253" i="28"/>
  <c r="W253" i="28"/>
  <c r="L253" i="28"/>
  <c r="N189" i="28"/>
  <c r="M189" i="28"/>
  <c r="J189" i="28"/>
  <c r="AH189" i="28"/>
  <c r="AF189" i="28"/>
  <c r="AE189" i="28"/>
  <c r="G189" i="28"/>
  <c r="K189" i="28"/>
  <c r="B189" i="28"/>
  <c r="D189" i="28"/>
  <c r="C189" i="28"/>
  <c r="AA189" i="28"/>
  <c r="Z189" i="28"/>
  <c r="X189" i="28"/>
  <c r="W189" i="28"/>
  <c r="AG189" i="28"/>
  <c r="L189" i="28"/>
  <c r="AD189" i="28"/>
  <c r="AC189" i="28"/>
  <c r="AB189" i="28"/>
  <c r="S189" i="28"/>
  <c r="R189" i="28"/>
  <c r="P189" i="28"/>
  <c r="O189" i="28"/>
  <c r="Y189" i="28"/>
  <c r="V189" i="28"/>
  <c r="U189" i="28"/>
  <c r="T189" i="28"/>
  <c r="I189" i="28"/>
  <c r="H189" i="28"/>
  <c r="F189" i="28"/>
  <c r="E189" i="28"/>
  <c r="Q189" i="28"/>
  <c r="AD125" i="28"/>
  <c r="AC125" i="28"/>
  <c r="AB125" i="28"/>
  <c r="S125" i="28"/>
  <c r="R125" i="28"/>
  <c r="Q125" i="28"/>
  <c r="P125" i="28"/>
  <c r="O125" i="28"/>
  <c r="V125" i="28"/>
  <c r="U125" i="28"/>
  <c r="T125" i="28"/>
  <c r="I125" i="28"/>
  <c r="H125" i="28"/>
  <c r="G125" i="28"/>
  <c r="F125" i="28"/>
  <c r="E125" i="28"/>
  <c r="N125" i="28"/>
  <c r="M125" i="28"/>
  <c r="J125" i="28"/>
  <c r="AH125" i="28"/>
  <c r="AG125" i="28"/>
  <c r="AF125" i="28"/>
  <c r="AE125" i="28"/>
  <c r="K125" i="28"/>
  <c r="B125" i="28"/>
  <c r="D125" i="28"/>
  <c r="C125" i="28"/>
  <c r="AA125" i="28"/>
  <c r="Z125" i="28"/>
  <c r="Y125" i="28"/>
  <c r="X125" i="28"/>
  <c r="W125" i="28"/>
  <c r="L125" i="28"/>
  <c r="N61" i="28"/>
  <c r="M61" i="28"/>
  <c r="J61" i="28"/>
  <c r="AH61" i="28"/>
  <c r="AG61" i="28"/>
  <c r="AF61" i="28"/>
  <c r="AE61" i="28"/>
  <c r="K61" i="28"/>
  <c r="B61" i="28"/>
  <c r="D61" i="28"/>
  <c r="C61" i="28"/>
  <c r="AA61" i="28"/>
  <c r="Z61" i="28"/>
  <c r="Y61" i="28"/>
  <c r="X61" i="28"/>
  <c r="W61" i="28"/>
  <c r="L61" i="28"/>
  <c r="AD61" i="28"/>
  <c r="AC61" i="28"/>
  <c r="AB61" i="28"/>
  <c r="S61" i="28"/>
  <c r="R61" i="28"/>
  <c r="Q61" i="28"/>
  <c r="P61" i="28"/>
  <c r="O61" i="28"/>
  <c r="V61" i="28"/>
  <c r="U61" i="28"/>
  <c r="T61" i="28"/>
  <c r="I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J348" i="28"/>
  <c r="AH348" i="28"/>
  <c r="AG348" i="28"/>
  <c r="AF348" i="28"/>
  <c r="AE348" i="28"/>
  <c r="AD348" i="28"/>
  <c r="AC348" i="28"/>
  <c r="K348" i="28"/>
  <c r="B348" i="28"/>
  <c r="AA348" i="28"/>
  <c r="Z348" i="28"/>
  <c r="Y348" i="28"/>
  <c r="X348" i="28"/>
  <c r="W348" i="28"/>
  <c r="V348" i="28"/>
  <c r="U348" i="28"/>
  <c r="L348" i="28"/>
  <c r="AB348" i="28"/>
  <c r="S348" i="28"/>
  <c r="R348" i="28"/>
  <c r="Q348" i="28"/>
  <c r="P348" i="28"/>
  <c r="O348" i="28"/>
  <c r="N348" i="28"/>
  <c r="M348" i="28"/>
  <c r="T348" i="28"/>
  <c r="I348" i="28"/>
  <c r="H348" i="28"/>
  <c r="G348" i="28"/>
  <c r="F348" i="28"/>
  <c r="E348" i="28"/>
  <c r="D348" i="28"/>
  <c r="C348" i="28"/>
  <c r="AB284" i="28"/>
  <c r="S284" i="28"/>
  <c r="R284" i="28"/>
  <c r="Q284" i="28"/>
  <c r="P284" i="28"/>
  <c r="O284" i="28"/>
  <c r="N284" i="28"/>
  <c r="M284" i="28"/>
  <c r="T284" i="28"/>
  <c r="I284" i="28"/>
  <c r="H284" i="28"/>
  <c r="G284" i="28"/>
  <c r="F284" i="28"/>
  <c r="E284" i="28"/>
  <c r="D284" i="28"/>
  <c r="C284" i="28"/>
  <c r="J284" i="28"/>
  <c r="AH284" i="28"/>
  <c r="AG284" i="28"/>
  <c r="AF284" i="28"/>
  <c r="AE284" i="28"/>
  <c r="AD284" i="28"/>
  <c r="AC284" i="28"/>
  <c r="K284" i="28"/>
  <c r="B284" i="28"/>
  <c r="AA284" i="28"/>
  <c r="Z284" i="28"/>
  <c r="Y284" i="28"/>
  <c r="X284" i="28"/>
  <c r="W284" i="28"/>
  <c r="V284" i="28"/>
  <c r="U284" i="28"/>
  <c r="L284" i="28"/>
  <c r="J220" i="28"/>
  <c r="AH220" i="28"/>
  <c r="AG220" i="28"/>
  <c r="AF220" i="28"/>
  <c r="AE220" i="28"/>
  <c r="AD220" i="28"/>
  <c r="AC220" i="28"/>
  <c r="K220" i="28"/>
  <c r="B220" i="28"/>
  <c r="AA220" i="28"/>
  <c r="Z220" i="28"/>
  <c r="Y220" i="28"/>
  <c r="X220" i="28"/>
  <c r="W220" i="28"/>
  <c r="V220" i="28"/>
  <c r="U220" i="28"/>
  <c r="L220" i="28"/>
  <c r="AB220" i="28"/>
  <c r="S220" i="28"/>
  <c r="R220" i="28"/>
  <c r="Q220" i="28"/>
  <c r="P220" i="28"/>
  <c r="O220" i="28"/>
  <c r="N220" i="28"/>
  <c r="M220" i="28"/>
  <c r="T220" i="28"/>
  <c r="I220" i="28"/>
  <c r="H220" i="28"/>
  <c r="G220" i="28"/>
  <c r="F220" i="28"/>
  <c r="E220" i="28"/>
  <c r="D220" i="28"/>
  <c r="C220" i="28"/>
  <c r="AB156" i="28"/>
  <c r="S156" i="28"/>
  <c r="R156" i="28"/>
  <c r="Q156" i="28"/>
  <c r="P156" i="28"/>
  <c r="O156" i="28"/>
  <c r="N156" i="28"/>
  <c r="M156" i="28"/>
  <c r="T156" i="28"/>
  <c r="I156" i="28"/>
  <c r="H156" i="28"/>
  <c r="G156" i="28"/>
  <c r="F156" i="28"/>
  <c r="E156" i="28"/>
  <c r="D156" i="28"/>
  <c r="C156" i="28"/>
  <c r="J156" i="28"/>
  <c r="AH156" i="28"/>
  <c r="AG156" i="28"/>
  <c r="AF156" i="28"/>
  <c r="AE156" i="28"/>
  <c r="AD156" i="28"/>
  <c r="AC156" i="28"/>
  <c r="K156" i="28"/>
  <c r="B156" i="28"/>
  <c r="AA156" i="28"/>
  <c r="Z156" i="28"/>
  <c r="Y156" i="28"/>
  <c r="X156" i="28"/>
  <c r="W156" i="28"/>
  <c r="V156" i="28"/>
  <c r="U156" i="28"/>
  <c r="L156" i="28"/>
  <c r="J92" i="28"/>
  <c r="AH92" i="28"/>
  <c r="AG92" i="28"/>
  <c r="AF92" i="28"/>
  <c r="AE92" i="28"/>
  <c r="AD92" i="28"/>
  <c r="AC92" i="28"/>
  <c r="K92" i="28"/>
  <c r="B92" i="28"/>
  <c r="AA92" i="28"/>
  <c r="Z92" i="28"/>
  <c r="Y92" i="28"/>
  <c r="X92" i="28"/>
  <c r="W92" i="28"/>
  <c r="V92" i="28"/>
  <c r="U92" i="28"/>
  <c r="L92" i="28"/>
  <c r="AB92" i="28"/>
  <c r="S92" i="28"/>
  <c r="R92" i="28"/>
  <c r="Q92" i="28"/>
  <c r="P92" i="28"/>
  <c r="O92" i="28"/>
  <c r="N92" i="28"/>
  <c r="M92" i="28"/>
  <c r="T92" i="28"/>
  <c r="I92" i="28"/>
  <c r="H92" i="28"/>
  <c r="G92" i="28"/>
  <c r="F92" i="28"/>
  <c r="E92" i="28"/>
  <c r="D92" i="28"/>
  <c r="C92" i="28"/>
  <c r="AH53" i="28"/>
  <c r="AG53" i="28"/>
  <c r="AF53" i="28"/>
  <c r="AA53" i="28"/>
  <c r="T53" i="28"/>
  <c r="O53" i="28"/>
  <c r="N53" i="28"/>
  <c r="M53" i="28"/>
  <c r="AB53" i="28"/>
  <c r="W53" i="28"/>
  <c r="V53" i="28"/>
  <c r="U53" i="28"/>
  <c r="F53" i="28"/>
  <c r="E53" i="28"/>
  <c r="D53" i="28"/>
  <c r="C53" i="28"/>
  <c r="R53" i="28"/>
  <c r="Q53" i="28"/>
  <c r="P53" i="28"/>
  <c r="G53" i="28"/>
  <c r="AE53" i="28"/>
  <c r="AD53" i="28"/>
  <c r="AC53" i="28"/>
  <c r="K53" i="28"/>
  <c r="B53" i="28"/>
  <c r="J53" i="28"/>
  <c r="I53" i="28"/>
  <c r="H53" i="28"/>
  <c r="Z53" i="28"/>
  <c r="Y53" i="28"/>
  <c r="X53" i="28"/>
  <c r="S53" i="28"/>
  <c r="L53" i="28"/>
  <c r="R363" i="28"/>
  <c r="Q363" i="28"/>
  <c r="P363" i="28"/>
  <c r="O363" i="28"/>
  <c r="N363" i="28"/>
  <c r="M363" i="28"/>
  <c r="J363" i="28"/>
  <c r="L363" i="28"/>
  <c r="B363" i="28"/>
  <c r="H363" i="28"/>
  <c r="G363" i="28"/>
  <c r="F363" i="28"/>
  <c r="E363" i="28"/>
  <c r="D363" i="28"/>
  <c r="C363" i="28"/>
  <c r="AA363" i="28"/>
  <c r="K363" i="28"/>
  <c r="AH363" i="28"/>
  <c r="AG363" i="28"/>
  <c r="AF363" i="28"/>
  <c r="AE363" i="28"/>
  <c r="AD363" i="28"/>
  <c r="AC363" i="28"/>
  <c r="AB363" i="28"/>
  <c r="S363" i="28"/>
  <c r="Z363" i="28"/>
  <c r="Y363" i="28"/>
  <c r="X363" i="28"/>
  <c r="W363" i="28"/>
  <c r="V363" i="28"/>
  <c r="U363" i="28"/>
  <c r="T363" i="28"/>
  <c r="I363" i="28"/>
  <c r="AH299" i="28"/>
  <c r="AG299" i="28"/>
  <c r="AF299" i="28"/>
  <c r="AE299" i="28"/>
  <c r="AD299" i="28"/>
  <c r="AC299" i="28"/>
  <c r="AB299" i="28"/>
  <c r="S299" i="28"/>
  <c r="Z299" i="28"/>
  <c r="Y299" i="28"/>
  <c r="X299" i="28"/>
  <c r="W299" i="28"/>
  <c r="V299" i="28"/>
  <c r="U299" i="28"/>
  <c r="T299" i="28"/>
  <c r="I299" i="28"/>
  <c r="R299" i="28"/>
  <c r="Q299" i="28"/>
  <c r="P299" i="28"/>
  <c r="O299" i="28"/>
  <c r="N299" i="28"/>
  <c r="M299" i="28"/>
  <c r="J299" i="28"/>
  <c r="L299" i="28"/>
  <c r="B299" i="28"/>
  <c r="H299" i="28"/>
  <c r="G299" i="28"/>
  <c r="F299" i="28"/>
  <c r="E299" i="28"/>
  <c r="D299" i="28"/>
  <c r="C299" i="28"/>
  <c r="AA299" i="28"/>
  <c r="K299" i="28"/>
  <c r="R235" i="28"/>
  <c r="Q235" i="28"/>
  <c r="P235" i="28"/>
  <c r="O235" i="28"/>
  <c r="N235" i="28"/>
  <c r="M235" i="28"/>
  <c r="J235" i="28"/>
  <c r="L235" i="28"/>
  <c r="B235" i="28"/>
  <c r="H235" i="28"/>
  <c r="G235" i="28"/>
  <c r="F235" i="28"/>
  <c r="E235" i="28"/>
  <c r="D235" i="28"/>
  <c r="C235" i="28"/>
  <c r="AA235" i="28"/>
  <c r="K235" i="28"/>
  <c r="AH235" i="28"/>
  <c r="AG235" i="28"/>
  <c r="AF235" i="28"/>
  <c r="AE235" i="28"/>
  <c r="AD235" i="28"/>
  <c r="AC235" i="28"/>
  <c r="AB235" i="28"/>
  <c r="S235" i="28"/>
  <c r="Z235" i="28"/>
  <c r="Y235" i="28"/>
  <c r="X235" i="28"/>
  <c r="W235" i="28"/>
  <c r="V235" i="28"/>
  <c r="U235" i="28"/>
  <c r="T235" i="28"/>
  <c r="I235" i="28"/>
  <c r="AH171" i="28"/>
  <c r="AG171" i="28"/>
  <c r="AF171" i="28"/>
  <c r="AE171" i="28"/>
  <c r="AD171" i="28"/>
  <c r="AC171" i="28"/>
  <c r="AB171" i="28"/>
  <c r="S171" i="28"/>
  <c r="Z171" i="28"/>
  <c r="Y171" i="28"/>
  <c r="X171" i="28"/>
  <c r="W171" i="28"/>
  <c r="V171" i="28"/>
  <c r="U171" i="28"/>
  <c r="T171" i="28"/>
  <c r="I171" i="28"/>
  <c r="R171" i="28"/>
  <c r="Q171" i="28"/>
  <c r="P171" i="28"/>
  <c r="O171" i="28"/>
  <c r="N171" i="28"/>
  <c r="M171" i="28"/>
  <c r="J171" i="28"/>
  <c r="L171" i="28"/>
  <c r="B171" i="28"/>
  <c r="H171" i="28"/>
  <c r="G171" i="28"/>
  <c r="F171" i="28"/>
  <c r="E171" i="28"/>
  <c r="D171" i="28"/>
  <c r="C171" i="28"/>
  <c r="AA171" i="28"/>
  <c r="K171" i="28"/>
  <c r="R107" i="28"/>
  <c r="Q107" i="28"/>
  <c r="P107" i="28"/>
  <c r="O107" i="28"/>
  <c r="N107" i="28"/>
  <c r="M107" i="28"/>
  <c r="J107" i="28"/>
  <c r="L107" i="28"/>
  <c r="B107" i="28"/>
  <c r="H107" i="28"/>
  <c r="G107" i="28"/>
  <c r="F107" i="28"/>
  <c r="E107" i="28"/>
  <c r="D107" i="28"/>
  <c r="C107" i="28"/>
  <c r="AA107" i="28"/>
  <c r="K107" i="28"/>
  <c r="AH107" i="28"/>
  <c r="AG107" i="28"/>
  <c r="AF107" i="28"/>
  <c r="AE107" i="28"/>
  <c r="AD107" i="28"/>
  <c r="AC107" i="28"/>
  <c r="AB107" i="28"/>
  <c r="S107" i="28"/>
  <c r="Z107" i="28"/>
  <c r="Y107" i="28"/>
  <c r="X107" i="28"/>
  <c r="W107" i="28"/>
  <c r="V107" i="28"/>
  <c r="U107" i="28"/>
  <c r="T107" i="28"/>
  <c r="I107" i="28"/>
  <c r="AG26" i="28"/>
  <c r="D26" i="28"/>
  <c r="C26" i="28"/>
  <c r="AE26" i="28"/>
  <c r="AD26" i="28"/>
  <c r="W26" i="28"/>
  <c r="V26" i="28"/>
  <c r="O26" i="28"/>
  <c r="AA26" i="28"/>
  <c r="AF26" i="28"/>
  <c r="Y26" i="28"/>
  <c r="X26" i="28"/>
  <c r="Q26" i="28"/>
  <c r="P26" i="28"/>
  <c r="F26" i="28"/>
  <c r="E26" i="28"/>
  <c r="T26" i="28"/>
  <c r="Z26" i="28"/>
  <c r="S26" i="28"/>
  <c r="R26" i="28"/>
  <c r="H26" i="28"/>
  <c r="G26" i="28"/>
  <c r="AH26" i="28"/>
  <c r="K26" i="28"/>
  <c r="B26" i="28"/>
  <c r="N26" i="28"/>
  <c r="M26" i="28"/>
  <c r="J26" i="28"/>
  <c r="I26" i="28"/>
  <c r="AC26" i="28"/>
  <c r="AB26" i="28"/>
  <c r="U26" i="28"/>
  <c r="L26" i="28"/>
  <c r="F378" i="28"/>
  <c r="E378" i="28"/>
  <c r="D378" i="28"/>
  <c r="C378" i="28"/>
  <c r="J378" i="28"/>
  <c r="AH378" i="28"/>
  <c r="AG378" i="28"/>
  <c r="K378" i="28"/>
  <c r="AF378" i="28"/>
  <c r="AE378" i="28"/>
  <c r="AD378" i="28"/>
  <c r="AC378" i="28"/>
  <c r="B378" i="28"/>
  <c r="AA378" i="28"/>
  <c r="Z378" i="28"/>
  <c r="Y378" i="28"/>
  <c r="L378" i="28"/>
  <c r="X378" i="28"/>
  <c r="W378" i="28"/>
  <c r="V378" i="28"/>
  <c r="U378" i="28"/>
  <c r="AB378" i="28"/>
  <c r="S378" i="28"/>
  <c r="R378" i="28"/>
  <c r="Q378" i="28"/>
  <c r="P378" i="28"/>
  <c r="O378" i="28"/>
  <c r="N378" i="28"/>
  <c r="M378" i="28"/>
  <c r="T378" i="28"/>
  <c r="I378" i="28"/>
  <c r="H378" i="28"/>
  <c r="G378" i="28"/>
  <c r="AF314" i="28"/>
  <c r="AE314" i="28"/>
  <c r="AD314" i="28"/>
  <c r="AC314" i="28"/>
  <c r="AB314" i="28"/>
  <c r="S314" i="28"/>
  <c r="R314" i="28"/>
  <c r="Q314" i="28"/>
  <c r="X314" i="28"/>
  <c r="W314" i="28"/>
  <c r="V314" i="28"/>
  <c r="U314" i="28"/>
  <c r="T314" i="28"/>
  <c r="I314" i="28"/>
  <c r="H314" i="28"/>
  <c r="G314" i="28"/>
  <c r="P314" i="28"/>
  <c r="O314" i="28"/>
  <c r="N314" i="28"/>
  <c r="M314" i="28"/>
  <c r="J314" i="28"/>
  <c r="AH314" i="28"/>
  <c r="AG314" i="28"/>
  <c r="K314" i="28"/>
  <c r="B314" i="28"/>
  <c r="F314" i="28"/>
  <c r="E314" i="28"/>
  <c r="D314" i="28"/>
  <c r="C314" i="28"/>
  <c r="AA314" i="28"/>
  <c r="Z314" i="28"/>
  <c r="Y314" i="28"/>
  <c r="L314" i="28"/>
  <c r="P250" i="28"/>
  <c r="O250" i="28"/>
  <c r="N250" i="28"/>
  <c r="M250" i="28"/>
  <c r="J250" i="28"/>
  <c r="AH250" i="28"/>
  <c r="AG250" i="28"/>
  <c r="K250" i="28"/>
  <c r="B250" i="28"/>
  <c r="F250" i="28"/>
  <c r="E250" i="28"/>
  <c r="D250" i="28"/>
  <c r="C250" i="28"/>
  <c r="AA250" i="28"/>
  <c r="Z250" i="28"/>
  <c r="Y250" i="28"/>
  <c r="L250" i="28"/>
  <c r="AF250" i="28"/>
  <c r="AE250" i="28"/>
  <c r="AD250" i="28"/>
  <c r="AC250" i="28"/>
  <c r="AB250" i="28"/>
  <c r="S250" i="28"/>
  <c r="R250" i="28"/>
  <c r="Q250" i="28"/>
  <c r="X250" i="28"/>
  <c r="W250" i="28"/>
  <c r="V250" i="28"/>
  <c r="U250" i="28"/>
  <c r="T250" i="28"/>
  <c r="I250" i="28"/>
  <c r="H250" i="28"/>
  <c r="G250" i="28"/>
  <c r="AF186" i="28"/>
  <c r="AE186" i="28"/>
  <c r="AD186" i="28"/>
  <c r="AC186" i="28"/>
  <c r="AB186" i="28"/>
  <c r="Z186" i="28"/>
  <c r="Y186" i="28"/>
  <c r="S186" i="28"/>
  <c r="X186" i="28"/>
  <c r="W186" i="28"/>
  <c r="V186" i="28"/>
  <c r="U186" i="28"/>
  <c r="T186" i="28"/>
  <c r="R186" i="28"/>
  <c r="Q186" i="28"/>
  <c r="I186" i="28"/>
  <c r="P186" i="28"/>
  <c r="O186" i="28"/>
  <c r="N186" i="28"/>
  <c r="M186" i="28"/>
  <c r="J186" i="28"/>
  <c r="H186" i="28"/>
  <c r="G186" i="28"/>
  <c r="K186" i="28"/>
  <c r="B186" i="28"/>
  <c r="F186" i="28"/>
  <c r="E186" i="28"/>
  <c r="D186" i="28"/>
  <c r="C186" i="28"/>
  <c r="AH186" i="28"/>
  <c r="AG186" i="28"/>
  <c r="AA186" i="28"/>
  <c r="L186" i="28"/>
  <c r="P122" i="28"/>
  <c r="O122" i="28"/>
  <c r="N122" i="28"/>
  <c r="M122" i="28"/>
  <c r="J122" i="28"/>
  <c r="AH122" i="28"/>
  <c r="AG122" i="28"/>
  <c r="K122" i="28"/>
  <c r="B122" i="28"/>
  <c r="F122" i="28"/>
  <c r="E122" i="28"/>
  <c r="D122" i="28"/>
  <c r="C122" i="28"/>
  <c r="AA122" i="28"/>
  <c r="Z122" i="28"/>
  <c r="Y122" i="28"/>
  <c r="L122" i="28"/>
  <c r="AF122" i="28"/>
  <c r="AE122" i="28"/>
  <c r="AD122" i="28"/>
  <c r="AC122" i="28"/>
  <c r="AB122" i="28"/>
  <c r="S122" i="28"/>
  <c r="R122" i="28"/>
  <c r="Q122" i="28"/>
  <c r="X122" i="28"/>
  <c r="W122" i="28"/>
  <c r="V122" i="28"/>
  <c r="U122" i="28"/>
  <c r="T122" i="28"/>
  <c r="I122" i="28"/>
  <c r="H122" i="28"/>
  <c r="G122" i="28"/>
  <c r="AD58" i="28"/>
  <c r="AC58" i="28"/>
  <c r="AB58" i="28"/>
  <c r="S58" i="28"/>
  <c r="R58" i="28"/>
  <c r="Q58" i="28"/>
  <c r="P58" i="28"/>
  <c r="O58" i="28"/>
  <c r="V58" i="28"/>
  <c r="U58" i="28"/>
  <c r="T58" i="28"/>
  <c r="I58" i="28"/>
  <c r="H58" i="28"/>
  <c r="G58" i="28"/>
  <c r="F58" i="28"/>
  <c r="E58" i="28"/>
  <c r="N58" i="28"/>
  <c r="M58" i="28"/>
  <c r="J58" i="28"/>
  <c r="AH58" i="28"/>
  <c r="AG58" i="28"/>
  <c r="AF58" i="28"/>
  <c r="AE58" i="28"/>
  <c r="K58" i="28"/>
  <c r="B58" i="28"/>
  <c r="D58" i="28"/>
  <c r="C58" i="28"/>
  <c r="AA58" i="28"/>
  <c r="Z58" i="28"/>
  <c r="Y58" i="28"/>
  <c r="X58" i="28"/>
  <c r="W58" i="28"/>
  <c r="L58" i="28"/>
  <c r="D393" i="28"/>
  <c r="C393" i="28"/>
  <c r="J393" i="28"/>
  <c r="AH393" i="28"/>
  <c r="AG393" i="28"/>
  <c r="AF393" i="28"/>
  <c r="AE393" i="28"/>
  <c r="K393" i="28"/>
  <c r="AD393" i="28"/>
  <c r="AC393" i="28"/>
  <c r="B393" i="28"/>
  <c r="AA393" i="28"/>
  <c r="Z393" i="28"/>
  <c r="Y393" i="28"/>
  <c r="X393" i="28"/>
  <c r="W393" i="28"/>
  <c r="L393" i="28"/>
  <c r="V393" i="28"/>
  <c r="U393" i="28"/>
  <c r="AB393" i="28"/>
  <c r="S393" i="28"/>
  <c r="R393" i="28"/>
  <c r="Q393" i="28"/>
  <c r="P393" i="28"/>
  <c r="O393" i="28"/>
  <c r="N393" i="28"/>
  <c r="M393" i="28"/>
  <c r="T393" i="28"/>
  <c r="I393" i="28"/>
  <c r="H393" i="28"/>
  <c r="G393" i="28"/>
  <c r="F393" i="28"/>
  <c r="E393" i="28"/>
  <c r="AD329" i="28"/>
  <c r="AC329" i="28"/>
  <c r="AB329" i="28"/>
  <c r="S329" i="28"/>
  <c r="R329" i="28"/>
  <c r="Q329" i="28"/>
  <c r="P329" i="28"/>
  <c r="O329" i="28"/>
  <c r="V329" i="28"/>
  <c r="U329" i="28"/>
  <c r="T329" i="28"/>
  <c r="I329" i="28"/>
  <c r="H329" i="28"/>
  <c r="G329" i="28"/>
  <c r="F329" i="28"/>
  <c r="E329" i="28"/>
  <c r="N329" i="28"/>
  <c r="M329" i="28"/>
  <c r="J329" i="28"/>
  <c r="AH329" i="28"/>
  <c r="AG329" i="28"/>
  <c r="AF329" i="28"/>
  <c r="AE329" i="28"/>
  <c r="K329" i="28"/>
  <c r="B329" i="28"/>
  <c r="D329" i="28"/>
  <c r="C329" i="28"/>
  <c r="AA329" i="28"/>
  <c r="Z329" i="28"/>
  <c r="Y329" i="28"/>
  <c r="X329" i="28"/>
  <c r="W329" i="28"/>
  <c r="L329" i="28"/>
  <c r="N265" i="28"/>
  <c r="M265" i="28"/>
  <c r="J265" i="28"/>
  <c r="AH265" i="28"/>
  <c r="AG265" i="28"/>
  <c r="AF265" i="28"/>
  <c r="AE265" i="28"/>
  <c r="K265" i="28"/>
  <c r="B265" i="28"/>
  <c r="D265" i="28"/>
  <c r="C265" i="28"/>
  <c r="AA265" i="28"/>
  <c r="Z265" i="28"/>
  <c r="Y265" i="28"/>
  <c r="X265" i="28"/>
  <c r="W265" i="28"/>
  <c r="L265" i="28"/>
  <c r="AD265" i="28"/>
  <c r="AC265" i="28"/>
  <c r="AB265" i="28"/>
  <c r="S265" i="28"/>
  <c r="R265" i="28"/>
  <c r="Q265" i="28"/>
  <c r="P265" i="28"/>
  <c r="O265" i="28"/>
  <c r="V265" i="28"/>
  <c r="U265" i="28"/>
  <c r="T265" i="28"/>
  <c r="I265" i="28"/>
  <c r="H265" i="28"/>
  <c r="G265" i="28"/>
  <c r="F265" i="28"/>
  <c r="E265" i="28"/>
  <c r="AD201" i="28"/>
  <c r="AC201" i="28"/>
  <c r="AB201" i="28"/>
  <c r="S201" i="28"/>
  <c r="R201" i="28"/>
  <c r="Q201" i="28"/>
  <c r="P201" i="28"/>
  <c r="O201" i="28"/>
  <c r="V201" i="28"/>
  <c r="U201" i="28"/>
  <c r="T201" i="28"/>
  <c r="I201" i="28"/>
  <c r="H201" i="28"/>
  <c r="G201" i="28"/>
  <c r="F201" i="28"/>
  <c r="E201" i="28"/>
  <c r="N201" i="28"/>
  <c r="M201" i="28"/>
  <c r="J201" i="28"/>
  <c r="AH201" i="28"/>
  <c r="AG201" i="28"/>
  <c r="AF201" i="28"/>
  <c r="AE201" i="28"/>
  <c r="K201" i="28"/>
  <c r="B201" i="28"/>
  <c r="D201" i="28"/>
  <c r="C201" i="28"/>
  <c r="AA201" i="28"/>
  <c r="Z201" i="28"/>
  <c r="Y201" i="28"/>
  <c r="X201" i="28"/>
  <c r="W201" i="28"/>
  <c r="L201" i="28"/>
  <c r="N137" i="28"/>
  <c r="M137" i="28"/>
  <c r="J137" i="28"/>
  <c r="AH137" i="28"/>
  <c r="AG137" i="28"/>
  <c r="AF137" i="28"/>
  <c r="AE137" i="28"/>
  <c r="K137" i="28"/>
  <c r="B137" i="28"/>
  <c r="D137" i="28"/>
  <c r="C137" i="28"/>
  <c r="AA137" i="28"/>
  <c r="Z137" i="28"/>
  <c r="Y137" i="28"/>
  <c r="X137" i="28"/>
  <c r="W137" i="28"/>
  <c r="L137" i="28"/>
  <c r="AD137" i="28"/>
  <c r="AC137" i="28"/>
  <c r="AB137" i="28"/>
  <c r="S137" i="28"/>
  <c r="R137" i="28"/>
  <c r="Q137" i="28"/>
  <c r="P137" i="28"/>
  <c r="O137" i="28"/>
  <c r="V137" i="28"/>
  <c r="U137" i="28"/>
  <c r="T137" i="28"/>
  <c r="I137" i="28"/>
  <c r="H137" i="28"/>
  <c r="G137" i="28"/>
  <c r="F137" i="28"/>
  <c r="E137" i="28"/>
  <c r="AD73" i="28"/>
  <c r="AC73" i="28"/>
  <c r="AB73" i="28"/>
  <c r="S73" i="28"/>
  <c r="R73" i="28"/>
  <c r="Q73" i="28"/>
  <c r="P73" i="28"/>
  <c r="O73" i="28"/>
  <c r="V73" i="28"/>
  <c r="U73" i="28"/>
  <c r="T73" i="28"/>
  <c r="I73" i="28"/>
  <c r="H73" i="28"/>
  <c r="G73" i="28"/>
  <c r="F73" i="28"/>
  <c r="E73" i="28"/>
  <c r="N73" i="28"/>
  <c r="M73" i="28"/>
  <c r="J73" i="28"/>
  <c r="AH73" i="28"/>
  <c r="AG73" i="28"/>
  <c r="AF73" i="28"/>
  <c r="AE73" i="28"/>
  <c r="K73" i="28"/>
  <c r="B73" i="28"/>
  <c r="D73" i="28"/>
  <c r="C73" i="28"/>
  <c r="AA73" i="28"/>
  <c r="Z73" i="28"/>
  <c r="Y73" i="28"/>
  <c r="X73" i="28"/>
  <c r="W73" i="28"/>
  <c r="L73" i="28"/>
  <c r="R19" i="28"/>
  <c r="H19" i="28"/>
  <c r="G19" i="28"/>
  <c r="AH19" i="28"/>
  <c r="AG19" i="28"/>
  <c r="D19" i="28"/>
  <c r="C19" i="28"/>
  <c r="L19" i="28"/>
  <c r="B19" i="28"/>
  <c r="I19" i="28"/>
  <c r="AC19" i="28"/>
  <c r="AB19" i="28"/>
  <c r="U19" i="28"/>
  <c r="AA19" i="28"/>
  <c r="AF19" i="28"/>
  <c r="Y19" i="28"/>
  <c r="K19" i="28"/>
  <c r="AE19" i="28"/>
  <c r="AD19" i="28"/>
  <c r="W19" i="28"/>
  <c r="V19" i="28"/>
  <c r="O19" i="28"/>
  <c r="T19" i="28"/>
  <c r="Z19" i="28"/>
  <c r="S19" i="28"/>
  <c r="X19" i="28"/>
  <c r="Q19" i="28"/>
  <c r="P19" i="28"/>
  <c r="F19" i="28"/>
  <c r="E19" i="28"/>
  <c r="N19" i="28"/>
  <c r="M19" i="28"/>
  <c r="J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B376" i="28"/>
  <c r="S376" i="28"/>
  <c r="R376" i="28"/>
  <c r="Q376" i="28"/>
  <c r="P376" i="28"/>
  <c r="O376" i="28"/>
  <c r="N376" i="28"/>
  <c r="M376" i="28"/>
  <c r="T376" i="28"/>
  <c r="I376" i="28"/>
  <c r="H376" i="28"/>
  <c r="G376" i="28"/>
  <c r="F376" i="28"/>
  <c r="E376" i="28"/>
  <c r="D376" i="28"/>
  <c r="C376" i="28"/>
  <c r="J376" i="28"/>
  <c r="AH376" i="28"/>
  <c r="AG376" i="28"/>
  <c r="AF376" i="28"/>
  <c r="AE376" i="28"/>
  <c r="AD376" i="28"/>
  <c r="AC376" i="28"/>
  <c r="K376" i="28"/>
  <c r="B376" i="28"/>
  <c r="AA376" i="28"/>
  <c r="Z376" i="28"/>
  <c r="Y376" i="28"/>
  <c r="X376" i="28"/>
  <c r="W376" i="28"/>
  <c r="V376" i="28"/>
  <c r="U376" i="28"/>
  <c r="L376" i="28"/>
  <c r="J312" i="28"/>
  <c r="AH312" i="28"/>
  <c r="AG312" i="28"/>
  <c r="AF312" i="28"/>
  <c r="AE312" i="28"/>
  <c r="AD312" i="28"/>
  <c r="AC312" i="28"/>
  <c r="K312" i="28"/>
  <c r="B312" i="28"/>
  <c r="AA312" i="28"/>
  <c r="Z312" i="28"/>
  <c r="Y312" i="28"/>
  <c r="X312" i="28"/>
  <c r="W312" i="28"/>
  <c r="V312" i="28"/>
  <c r="U312" i="28"/>
  <c r="L312" i="28"/>
  <c r="AB312" i="28"/>
  <c r="S312" i="28"/>
  <c r="R312" i="28"/>
  <c r="Q312" i="28"/>
  <c r="P312" i="28"/>
  <c r="O312" i="28"/>
  <c r="N312" i="28"/>
  <c r="M312" i="28"/>
  <c r="T312" i="28"/>
  <c r="I312" i="28"/>
  <c r="H312" i="28"/>
  <c r="G312" i="28"/>
  <c r="F312" i="28"/>
  <c r="E312" i="28"/>
  <c r="D312" i="28"/>
  <c r="C312" i="28"/>
  <c r="AB248" i="28"/>
  <c r="S248" i="28"/>
  <c r="R248" i="28"/>
  <c r="Q248" i="28"/>
  <c r="P248" i="28"/>
  <c r="O248" i="28"/>
  <c r="N248" i="28"/>
  <c r="M248" i="28"/>
  <c r="T248" i="28"/>
  <c r="I248" i="28"/>
  <c r="H248" i="28"/>
  <c r="G248" i="28"/>
  <c r="F248" i="28"/>
  <c r="E248" i="28"/>
  <c r="D248" i="28"/>
  <c r="C248" i="28"/>
  <c r="J248" i="28"/>
  <c r="AH248" i="28"/>
  <c r="AG248" i="28"/>
  <c r="AF248" i="28"/>
  <c r="AE248" i="28"/>
  <c r="AD248" i="28"/>
  <c r="AC248" i="28"/>
  <c r="K248" i="28"/>
  <c r="B248" i="28"/>
  <c r="AA248" i="28"/>
  <c r="Z248" i="28"/>
  <c r="Y248" i="28"/>
  <c r="X248" i="28"/>
  <c r="W248" i="28"/>
  <c r="V248" i="28"/>
  <c r="U248" i="28"/>
  <c r="L248" i="28"/>
  <c r="J184" i="28"/>
  <c r="AH184" i="28"/>
  <c r="AG184" i="28"/>
  <c r="AF184" i="28"/>
  <c r="AD184" i="28"/>
  <c r="AC184" i="28"/>
  <c r="AE184" i="28"/>
  <c r="K184" i="28"/>
  <c r="B184" i="28"/>
  <c r="AA184" i="28"/>
  <c r="Z184" i="28"/>
  <c r="Y184" i="28"/>
  <c r="X184" i="28"/>
  <c r="V184" i="28"/>
  <c r="U184" i="28"/>
  <c r="W184" i="28"/>
  <c r="L184" i="28"/>
  <c r="AB184" i="28"/>
  <c r="S184" i="28"/>
  <c r="R184" i="28"/>
  <c r="Q184" i="28"/>
  <c r="P184" i="28"/>
  <c r="N184" i="28"/>
  <c r="M184" i="28"/>
  <c r="O184" i="28"/>
  <c r="T184" i="28"/>
  <c r="I184" i="28"/>
  <c r="H184" i="28"/>
  <c r="G184" i="28"/>
  <c r="F184" i="28"/>
  <c r="D184" i="28"/>
  <c r="C184" i="28"/>
  <c r="E184" i="28"/>
  <c r="AB120" i="28"/>
  <c r="S120" i="28"/>
  <c r="R120" i="28"/>
  <c r="Q120" i="28"/>
  <c r="P120" i="28"/>
  <c r="O120" i="28"/>
  <c r="N120" i="28"/>
  <c r="M120" i="28"/>
  <c r="T120" i="28"/>
  <c r="I120" i="28"/>
  <c r="H120" i="28"/>
  <c r="G120" i="28"/>
  <c r="F120" i="28"/>
  <c r="E120" i="28"/>
  <c r="D120" i="28"/>
  <c r="C120" i="28"/>
  <c r="J120" i="28"/>
  <c r="AH120" i="28"/>
  <c r="AG120" i="28"/>
  <c r="AF120" i="28"/>
  <c r="AE120" i="28"/>
  <c r="AD120" i="28"/>
  <c r="AC120" i="28"/>
  <c r="K120" i="28"/>
  <c r="B120" i="28"/>
  <c r="AA120" i="28"/>
  <c r="Z120" i="28"/>
  <c r="Y120" i="28"/>
  <c r="X120" i="28"/>
  <c r="W120" i="28"/>
  <c r="V120" i="28"/>
  <c r="U120" i="28"/>
  <c r="L120" i="28"/>
  <c r="R56" i="28"/>
  <c r="Q56" i="28"/>
  <c r="P56" i="28"/>
  <c r="G56" i="28"/>
  <c r="AE56" i="28"/>
  <c r="AD56" i="28"/>
  <c r="AC56" i="28"/>
  <c r="K56" i="28"/>
  <c r="B56" i="28"/>
  <c r="J56" i="28"/>
  <c r="I56" i="28"/>
  <c r="H56" i="28"/>
  <c r="Z56" i="28"/>
  <c r="Y56" i="28"/>
  <c r="X56" i="28"/>
  <c r="S56" i="28"/>
  <c r="L56" i="28"/>
  <c r="AH56" i="28"/>
  <c r="AG56" i="28"/>
  <c r="AF56" i="28"/>
  <c r="AA56" i="28"/>
  <c r="T56" i="28"/>
  <c r="O56" i="28"/>
  <c r="N56" i="28"/>
  <c r="M56" i="28"/>
  <c r="AB56" i="28"/>
  <c r="W56" i="28"/>
  <c r="V56" i="28"/>
  <c r="U56" i="28"/>
  <c r="F56" i="28"/>
  <c r="E56" i="28"/>
  <c r="D56" i="28"/>
  <c r="C56" i="28"/>
  <c r="Z391" i="28"/>
  <c r="Y391" i="28"/>
  <c r="X391" i="28"/>
  <c r="W391" i="28"/>
  <c r="V391" i="28"/>
  <c r="U391" i="28"/>
  <c r="AB391" i="28"/>
  <c r="S391" i="28"/>
  <c r="R391" i="28"/>
  <c r="Q391" i="28"/>
  <c r="P391" i="28"/>
  <c r="O391" i="28"/>
  <c r="N391" i="28"/>
  <c r="M391" i="28"/>
  <c r="T391" i="28"/>
  <c r="I391" i="28"/>
  <c r="H391" i="28"/>
  <c r="G391" i="28"/>
  <c r="F391" i="28"/>
  <c r="E391" i="28"/>
  <c r="D391" i="28"/>
  <c r="C391" i="28"/>
  <c r="J391" i="28"/>
  <c r="L391" i="28"/>
  <c r="AH391" i="28"/>
  <c r="AG391" i="28"/>
  <c r="AF391" i="28"/>
  <c r="AE391" i="28"/>
  <c r="AD391" i="28"/>
  <c r="AC391" i="28"/>
  <c r="B391" i="28"/>
  <c r="AA391" i="28"/>
  <c r="K391" i="28"/>
  <c r="R327" i="28"/>
  <c r="Q327" i="28"/>
  <c r="P327" i="28"/>
  <c r="O327" i="28"/>
  <c r="N327" i="28"/>
  <c r="M327" i="28"/>
  <c r="J327" i="28"/>
  <c r="L327" i="28"/>
  <c r="B327" i="28"/>
  <c r="H327" i="28"/>
  <c r="G327" i="28"/>
  <c r="F327" i="28"/>
  <c r="E327" i="28"/>
  <c r="D327" i="28"/>
  <c r="C327" i="28"/>
  <c r="AA327" i="28"/>
  <c r="K327" i="28"/>
  <c r="AH327" i="28"/>
  <c r="AG327" i="28"/>
  <c r="AF327" i="28"/>
  <c r="AE327" i="28"/>
  <c r="AD327" i="28"/>
  <c r="AC327" i="28"/>
  <c r="AB327" i="28"/>
  <c r="S327" i="28"/>
  <c r="Z327" i="28"/>
  <c r="Y327" i="28"/>
  <c r="X327" i="28"/>
  <c r="W327" i="28"/>
  <c r="V327" i="28"/>
  <c r="U327" i="28"/>
  <c r="T327" i="28"/>
  <c r="I327" i="28"/>
  <c r="AH263" i="28"/>
  <c r="AG263" i="28"/>
  <c r="AF263" i="28"/>
  <c r="AE263" i="28"/>
  <c r="AD263" i="28"/>
  <c r="AC263" i="28"/>
  <c r="AB263" i="28"/>
  <c r="S263" i="28"/>
  <c r="Z263" i="28"/>
  <c r="Y263" i="28"/>
  <c r="X263" i="28"/>
  <c r="W263" i="28"/>
  <c r="V263" i="28"/>
  <c r="U263" i="28"/>
  <c r="T263" i="28"/>
  <c r="I263" i="28"/>
  <c r="R263" i="28"/>
  <c r="Q263" i="28"/>
  <c r="P263" i="28"/>
  <c r="O263" i="28"/>
  <c r="N263" i="28"/>
  <c r="M263" i="28"/>
  <c r="J263" i="28"/>
  <c r="L263" i="28"/>
  <c r="B263" i="28"/>
  <c r="H263" i="28"/>
  <c r="G263" i="28"/>
  <c r="F263" i="28"/>
  <c r="E263" i="28"/>
  <c r="D263" i="28"/>
  <c r="C263" i="28"/>
  <c r="AA263" i="28"/>
  <c r="K263" i="28"/>
  <c r="R199" i="28"/>
  <c r="Q199" i="28"/>
  <c r="P199" i="28"/>
  <c r="O199" i="28"/>
  <c r="N199" i="28"/>
  <c r="M199" i="28"/>
  <c r="J199" i="28"/>
  <c r="L199" i="28"/>
  <c r="B199" i="28"/>
  <c r="H199" i="28"/>
  <c r="G199" i="28"/>
  <c r="F199" i="28"/>
  <c r="E199" i="28"/>
  <c r="D199" i="28"/>
  <c r="C199" i="28"/>
  <c r="AA199" i="28"/>
  <c r="K199" i="28"/>
  <c r="AH199" i="28"/>
  <c r="AG199" i="28"/>
  <c r="AF199" i="28"/>
  <c r="AE199" i="28"/>
  <c r="AD199" i="28"/>
  <c r="AC199" i="28"/>
  <c r="AB199" i="28"/>
  <c r="S199" i="28"/>
  <c r="Z199" i="28"/>
  <c r="Y199" i="28"/>
  <c r="X199" i="28"/>
  <c r="W199" i="28"/>
  <c r="V199" i="28"/>
  <c r="U199" i="28"/>
  <c r="T199" i="28"/>
  <c r="I199" i="28"/>
  <c r="AH135" i="28"/>
  <c r="AG135" i="28"/>
  <c r="AF135" i="28"/>
  <c r="AE135" i="28"/>
  <c r="AD135" i="28"/>
  <c r="AC135" i="28"/>
  <c r="AB135" i="28"/>
  <c r="S135" i="28"/>
  <c r="Z135" i="28"/>
  <c r="Y135" i="28"/>
  <c r="X135" i="28"/>
  <c r="W135" i="28"/>
  <c r="V135" i="28"/>
  <c r="U135" i="28"/>
  <c r="T135" i="28"/>
  <c r="I135" i="28"/>
  <c r="R135" i="28"/>
  <c r="Q135" i="28"/>
  <c r="P135" i="28"/>
  <c r="O135" i="28"/>
  <c r="N135" i="28"/>
  <c r="M135" i="28"/>
  <c r="J135" i="28"/>
  <c r="L135" i="28"/>
  <c r="B135" i="28"/>
  <c r="H135" i="28"/>
  <c r="G135" i="28"/>
  <c r="F135" i="28"/>
  <c r="E135" i="28"/>
  <c r="D135" i="28"/>
  <c r="C135" i="28"/>
  <c r="AA135" i="28"/>
  <c r="K135" i="28"/>
  <c r="R71" i="28"/>
  <c r="Q71" i="28"/>
  <c r="P71" i="28"/>
  <c r="O71" i="28"/>
  <c r="N71" i="28"/>
  <c r="M71" i="28"/>
  <c r="J71" i="28"/>
  <c r="L71" i="28"/>
  <c r="B71" i="28"/>
  <c r="H71" i="28"/>
  <c r="G71" i="28"/>
  <c r="F71" i="28"/>
  <c r="E71" i="28"/>
  <c r="D71" i="28"/>
  <c r="C71" i="28"/>
  <c r="AA71" i="28"/>
  <c r="K71" i="28"/>
  <c r="AH71" i="28"/>
  <c r="AG71" i="28"/>
  <c r="AF71" i="28"/>
  <c r="AE71" i="28"/>
  <c r="AD71" i="28"/>
  <c r="AC71" i="28"/>
  <c r="AB71" i="28"/>
  <c r="S71" i="28"/>
  <c r="Z71" i="28"/>
  <c r="Y71" i="28"/>
  <c r="X71" i="28"/>
  <c r="W71" i="28"/>
  <c r="V71" i="28"/>
  <c r="U71" i="28"/>
  <c r="T71" i="28"/>
  <c r="I71" i="28"/>
  <c r="AH7" i="28"/>
  <c r="AG7" i="28"/>
  <c r="D7" i="28"/>
  <c r="C7" i="28"/>
  <c r="AE7" i="28"/>
  <c r="AD7" i="28"/>
  <c r="W7" i="28"/>
  <c r="V7" i="28"/>
  <c r="U7" i="28"/>
  <c r="AA7" i="28"/>
  <c r="AF7" i="28"/>
  <c r="Y7" i="28"/>
  <c r="X7" i="28"/>
  <c r="Q7" i="28"/>
  <c r="P7" i="28"/>
  <c r="F7" i="28"/>
  <c r="O7" i="28"/>
  <c r="T7" i="28"/>
  <c r="Z7" i="28"/>
  <c r="S7" i="28"/>
  <c r="R7" i="28"/>
  <c r="H7" i="28"/>
  <c r="G7" i="28"/>
  <c r="L7" i="28"/>
  <c r="B7" i="28"/>
  <c r="E7" i="28"/>
  <c r="N7" i="28"/>
  <c r="M7" i="28"/>
  <c r="J7" i="28"/>
  <c r="I7" i="28"/>
  <c r="AC7" i="28"/>
  <c r="AB7" i="28"/>
  <c r="K7" i="28"/>
  <c r="P342" i="28"/>
  <c r="O342" i="28"/>
  <c r="N342" i="28"/>
  <c r="M342" i="28"/>
  <c r="J342" i="28"/>
  <c r="AH342" i="28"/>
  <c r="AG342" i="28"/>
  <c r="K342" i="28"/>
  <c r="B342" i="28"/>
  <c r="F342" i="28"/>
  <c r="E342" i="28"/>
  <c r="D342" i="28"/>
  <c r="C342" i="28"/>
  <c r="AA342" i="28"/>
  <c r="Z342" i="28"/>
  <c r="Y342" i="28"/>
  <c r="L342" i="28"/>
  <c r="AF342" i="28"/>
  <c r="AE342" i="28"/>
  <c r="AD342" i="28"/>
  <c r="AC342" i="28"/>
  <c r="AB342" i="28"/>
  <c r="S342" i="28"/>
  <c r="R342" i="28"/>
  <c r="Q342" i="28"/>
  <c r="X342" i="28"/>
  <c r="W342" i="28"/>
  <c r="V342" i="28"/>
  <c r="U342" i="28"/>
  <c r="T342" i="28"/>
  <c r="I342" i="28"/>
  <c r="H342" i="28"/>
  <c r="G342" i="28"/>
  <c r="AF278" i="28"/>
  <c r="AE278" i="28"/>
  <c r="AD278" i="28"/>
  <c r="AC278" i="28"/>
  <c r="AB278" i="28"/>
  <c r="S278" i="28"/>
  <c r="R278" i="28"/>
  <c r="Q278" i="28"/>
  <c r="X278" i="28"/>
  <c r="W278" i="28"/>
  <c r="V278" i="28"/>
  <c r="U278" i="28"/>
  <c r="T278" i="28"/>
  <c r="I278" i="28"/>
  <c r="H278" i="28"/>
  <c r="G278" i="28"/>
  <c r="P278" i="28"/>
  <c r="O278" i="28"/>
  <c r="N278" i="28"/>
  <c r="M278" i="28"/>
  <c r="J278" i="28"/>
  <c r="AH278" i="28"/>
  <c r="AG278" i="28"/>
  <c r="K278" i="28"/>
  <c r="B278" i="28"/>
  <c r="F278" i="28"/>
  <c r="E278" i="28"/>
  <c r="D278" i="28"/>
  <c r="C278" i="28"/>
  <c r="AA278" i="28"/>
  <c r="Z278" i="28"/>
  <c r="Y278" i="28"/>
  <c r="L278" i="28"/>
  <c r="P214" i="28"/>
  <c r="O214" i="28"/>
  <c r="N214" i="28"/>
  <c r="M214" i="28"/>
  <c r="J214" i="28"/>
  <c r="AH214" i="28"/>
  <c r="AG214" i="28"/>
  <c r="K214" i="28"/>
  <c r="B214" i="28"/>
  <c r="F214" i="28"/>
  <c r="E214" i="28"/>
  <c r="D214" i="28"/>
  <c r="C214" i="28"/>
  <c r="AA214" i="28"/>
  <c r="Z214" i="28"/>
  <c r="Y214" i="28"/>
  <c r="L214" i="28"/>
  <c r="AF214" i="28"/>
  <c r="AE214" i="28"/>
  <c r="AD214" i="28"/>
  <c r="AC214" i="28"/>
  <c r="AB214" i="28"/>
  <c r="S214" i="28"/>
  <c r="R214" i="28"/>
  <c r="Q214" i="28"/>
  <c r="X214" i="28"/>
  <c r="W214" i="28"/>
  <c r="V214" i="28"/>
  <c r="U214" i="28"/>
  <c r="T214" i="28"/>
  <c r="I214" i="28"/>
  <c r="H214" i="28"/>
  <c r="G214" i="28"/>
  <c r="AF150" i="28"/>
  <c r="AE150" i="28"/>
  <c r="AD150" i="28"/>
  <c r="AC150" i="28"/>
  <c r="AB150" i="28"/>
  <c r="S150" i="28"/>
  <c r="R150" i="28"/>
  <c r="Q150" i="28"/>
  <c r="X150" i="28"/>
  <c r="W150" i="28"/>
  <c r="V150" i="28"/>
  <c r="U150" i="28"/>
  <c r="T150" i="28"/>
  <c r="I150" i="28"/>
  <c r="H150" i="28"/>
  <c r="G150" i="28"/>
  <c r="P150" i="28"/>
  <c r="O150" i="28"/>
  <c r="N150" i="28"/>
  <c r="M150" i="28"/>
  <c r="J150" i="28"/>
  <c r="AH150" i="28"/>
  <c r="AG150" i="28"/>
  <c r="K150" i="28"/>
  <c r="B150" i="28"/>
  <c r="F150" i="28"/>
  <c r="E150" i="28"/>
  <c r="D150" i="28"/>
  <c r="C150" i="28"/>
  <c r="AA150" i="28"/>
  <c r="Z150" i="28"/>
  <c r="Y150" i="28"/>
  <c r="L150" i="28"/>
  <c r="P86" i="28"/>
  <c r="O86" i="28"/>
  <c r="N86" i="28"/>
  <c r="M86" i="28"/>
  <c r="J86" i="28"/>
  <c r="AH86" i="28"/>
  <c r="AG86" i="28"/>
  <c r="K86" i="28"/>
  <c r="B86" i="28"/>
  <c r="F86" i="28"/>
  <c r="E86" i="28"/>
  <c r="D86" i="28"/>
  <c r="C86" i="28"/>
  <c r="AA86" i="28"/>
  <c r="Z86" i="28"/>
  <c r="Y86" i="28"/>
  <c r="L86" i="28"/>
  <c r="AF86" i="28"/>
  <c r="AE86" i="28"/>
  <c r="AD86" i="28"/>
  <c r="AC86" i="28"/>
  <c r="AB86" i="28"/>
  <c r="S86" i="28"/>
  <c r="R86" i="28"/>
  <c r="Q86" i="28"/>
  <c r="X86" i="28"/>
  <c r="W86" i="28"/>
  <c r="V86" i="28"/>
  <c r="U86" i="28"/>
  <c r="T86" i="28"/>
  <c r="I86" i="28"/>
  <c r="H86" i="28"/>
  <c r="G86" i="28"/>
  <c r="AH41" i="28"/>
  <c r="AG41" i="28"/>
  <c r="AF41" i="28"/>
  <c r="AA41" i="28"/>
  <c r="T41" i="28"/>
  <c r="O41" i="28"/>
  <c r="N41" i="28"/>
  <c r="M41" i="28"/>
  <c r="AB41" i="28"/>
  <c r="W41" i="28"/>
  <c r="V41" i="28"/>
  <c r="U41" i="28"/>
  <c r="F41" i="28"/>
  <c r="E41" i="28"/>
  <c r="D41" i="28"/>
  <c r="C41" i="28"/>
  <c r="R41" i="28"/>
  <c r="Q41" i="28"/>
  <c r="P41" i="28"/>
  <c r="G41" i="28"/>
  <c r="AE41" i="28"/>
  <c r="AD41" i="28"/>
  <c r="AC41" i="28"/>
  <c r="L41" i="28"/>
  <c r="B41" i="28"/>
  <c r="J41" i="28"/>
  <c r="I41" i="28"/>
  <c r="H41" i="28"/>
  <c r="Z41" i="28"/>
  <c r="Y41" i="28"/>
  <c r="X41" i="28"/>
  <c r="S41" i="28"/>
  <c r="K41" i="28"/>
  <c r="N357" i="28"/>
  <c r="M357" i="28"/>
  <c r="J357" i="28"/>
  <c r="AH357" i="28"/>
  <c r="AG357" i="28"/>
  <c r="AF357" i="28"/>
  <c r="AE357" i="28"/>
  <c r="K357" i="28"/>
  <c r="B357" i="28"/>
  <c r="D357" i="28"/>
  <c r="C357" i="28"/>
  <c r="AA357" i="28"/>
  <c r="Z357" i="28"/>
  <c r="Y357" i="28"/>
  <c r="X357" i="28"/>
  <c r="W357" i="28"/>
  <c r="L357" i="28"/>
  <c r="AD357" i="28"/>
  <c r="AC357" i="28"/>
  <c r="AB357" i="28"/>
  <c r="S357" i="28"/>
  <c r="R357" i="28"/>
  <c r="Q357" i="28"/>
  <c r="P357" i="28"/>
  <c r="O357" i="28"/>
  <c r="V357" i="28"/>
  <c r="U357" i="28"/>
  <c r="T357" i="28"/>
  <c r="I357" i="28"/>
  <c r="H357" i="28"/>
  <c r="G357" i="28"/>
  <c r="F357" i="28"/>
  <c r="E357" i="28"/>
  <c r="AD293" i="28"/>
  <c r="AC293" i="28"/>
  <c r="AB293" i="28"/>
  <c r="S293" i="28"/>
  <c r="R293" i="28"/>
  <c r="Q293" i="28"/>
  <c r="P293" i="28"/>
  <c r="O293" i="28"/>
  <c r="V293" i="28"/>
  <c r="U293" i="28"/>
  <c r="T293" i="28"/>
  <c r="I293" i="28"/>
  <c r="H293" i="28"/>
  <c r="G293" i="28"/>
  <c r="F293" i="28"/>
  <c r="E293" i="28"/>
  <c r="N293" i="28"/>
  <c r="M293" i="28"/>
  <c r="J293" i="28"/>
  <c r="AH293" i="28"/>
  <c r="AG293" i="28"/>
  <c r="AF293" i="28"/>
  <c r="AE293" i="28"/>
  <c r="K293" i="28"/>
  <c r="B293" i="28"/>
  <c r="D293" i="28"/>
  <c r="C293" i="28"/>
  <c r="AA293" i="28"/>
  <c r="Z293" i="28"/>
  <c r="Y293" i="28"/>
  <c r="X293" i="28"/>
  <c r="W293" i="28"/>
  <c r="L293" i="28"/>
  <c r="N229" i="28"/>
  <c r="M229" i="28"/>
  <c r="J229" i="28"/>
  <c r="AH229" i="28"/>
  <c r="AG229" i="28"/>
  <c r="AF229" i="28"/>
  <c r="AE229" i="28"/>
  <c r="K229" i="28"/>
  <c r="B229" i="28"/>
  <c r="D229" i="28"/>
  <c r="C229" i="28"/>
  <c r="AA229" i="28"/>
  <c r="Z229" i="28"/>
  <c r="Y229" i="28"/>
  <c r="X229" i="28"/>
  <c r="W229" i="28"/>
  <c r="L229" i="28"/>
  <c r="AD229" i="28"/>
  <c r="AC229" i="28"/>
  <c r="AB229" i="28"/>
  <c r="S229" i="28"/>
  <c r="R229" i="28"/>
  <c r="Q229" i="28"/>
  <c r="P229" i="28"/>
  <c r="O229" i="28"/>
  <c r="V229" i="28"/>
  <c r="U229" i="28"/>
  <c r="T229" i="28"/>
  <c r="I229" i="28"/>
  <c r="H229" i="28"/>
  <c r="G229" i="28"/>
  <c r="F229" i="28"/>
  <c r="E229" i="28"/>
  <c r="AD165" i="28"/>
  <c r="AC165" i="28"/>
  <c r="AB165" i="28"/>
  <c r="S165" i="28"/>
  <c r="R165" i="28"/>
  <c r="Q165" i="28"/>
  <c r="P165" i="28"/>
  <c r="O165" i="28"/>
  <c r="V165" i="28"/>
  <c r="U165" i="28"/>
  <c r="T165" i="28"/>
  <c r="I165" i="28"/>
  <c r="H165" i="28"/>
  <c r="G165" i="28"/>
  <c r="F165" i="28"/>
  <c r="E165" i="28"/>
  <c r="N165" i="28"/>
  <c r="M165" i="28"/>
  <c r="J165" i="28"/>
  <c r="AH165" i="28"/>
  <c r="AG165" i="28"/>
  <c r="AF165" i="28"/>
  <c r="AE165" i="28"/>
  <c r="K165" i="28"/>
  <c r="B165" i="28"/>
  <c r="D165" i="28"/>
  <c r="C165" i="28"/>
  <c r="AA165" i="28"/>
  <c r="Z165" i="28"/>
  <c r="Y165" i="28"/>
  <c r="X165" i="28"/>
  <c r="W165" i="28"/>
  <c r="L165" i="28"/>
  <c r="N101" i="28"/>
  <c r="M101" i="28"/>
  <c r="J101" i="28"/>
  <c r="AH101" i="28"/>
  <c r="AG101" i="28"/>
  <c r="AF101" i="28"/>
  <c r="AE101" i="28"/>
  <c r="K101" i="28"/>
  <c r="B101" i="28"/>
  <c r="D101" i="28"/>
  <c r="C101" i="28"/>
  <c r="AA101" i="28"/>
  <c r="Z101" i="28"/>
  <c r="Y101" i="28"/>
  <c r="X101" i="28"/>
  <c r="W101" i="28"/>
  <c r="L101" i="28"/>
  <c r="AD101" i="28"/>
  <c r="AC101" i="28"/>
  <c r="AB101" i="28"/>
  <c r="S101" i="28"/>
  <c r="R101" i="28"/>
  <c r="Q101" i="28"/>
  <c r="P101" i="28"/>
  <c r="O101" i="28"/>
  <c r="V101" i="28"/>
  <c r="U101" i="28"/>
  <c r="T101" i="28"/>
  <c r="I101" i="28"/>
  <c r="H101" i="28"/>
  <c r="G101" i="28"/>
  <c r="F101" i="28"/>
  <c r="E101" i="28"/>
  <c r="AD22" i="28"/>
  <c r="W22" i="28"/>
  <c r="V22" i="28"/>
  <c r="O22" i="28"/>
  <c r="T22" i="28"/>
  <c r="Z22" i="28"/>
  <c r="S22" i="28"/>
  <c r="R22" i="28"/>
  <c r="Q22" i="28"/>
  <c r="P22" i="28"/>
  <c r="F22" i="28"/>
  <c r="E22" i="28"/>
  <c r="N22" i="28"/>
  <c r="M22" i="28"/>
  <c r="J22" i="28"/>
  <c r="I22" i="28"/>
  <c r="H22" i="28"/>
  <c r="G22" i="28"/>
  <c r="AH22" i="28"/>
  <c r="AG22" i="28"/>
  <c r="D22" i="28"/>
  <c r="C22" i="28"/>
  <c r="AE22" i="28"/>
  <c r="K22" i="28"/>
  <c r="B22" i="28"/>
  <c r="AC22" i="28"/>
  <c r="AB22" i="28"/>
  <c r="U22" i="28"/>
  <c r="AA22" i="28"/>
  <c r="AF22" i="28"/>
  <c r="Y22" i="28"/>
  <c r="X22" i="28"/>
  <c r="L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T372" i="28"/>
  <c r="I372" i="28"/>
  <c r="H372" i="28"/>
  <c r="G372" i="28"/>
  <c r="F372" i="28"/>
  <c r="E372" i="28"/>
  <c r="D372" i="28"/>
  <c r="C372" i="28"/>
  <c r="J372" i="28"/>
  <c r="AH372" i="28"/>
  <c r="AG372" i="28"/>
  <c r="AF372" i="28"/>
  <c r="AE372" i="28"/>
  <c r="AD372" i="28"/>
  <c r="AC372" i="28"/>
  <c r="K372" i="28"/>
  <c r="B372" i="28"/>
  <c r="AA372" i="28"/>
  <c r="Z372" i="28"/>
  <c r="Y372" i="28"/>
  <c r="X372" i="28"/>
  <c r="W372" i="28"/>
  <c r="V372" i="28"/>
  <c r="U372" i="28"/>
  <c r="L372" i="28"/>
  <c r="AB372" i="28"/>
  <c r="S372" i="28"/>
  <c r="R372" i="28"/>
  <c r="Q372" i="28"/>
  <c r="P372" i="28"/>
  <c r="O372" i="28"/>
  <c r="N372" i="28"/>
  <c r="M372" i="28"/>
  <c r="B308" i="28"/>
  <c r="AA308" i="28"/>
  <c r="Z308" i="28"/>
  <c r="Y308" i="28"/>
  <c r="X308" i="28"/>
  <c r="W308" i="28"/>
  <c r="V308" i="28"/>
  <c r="U308" i="28"/>
  <c r="L308" i="28"/>
  <c r="AB308" i="28"/>
  <c r="S308" i="28"/>
  <c r="R308" i="28"/>
  <c r="Q308" i="28"/>
  <c r="P308" i="28"/>
  <c r="O308" i="28"/>
  <c r="N308" i="28"/>
  <c r="M308" i="28"/>
  <c r="T308" i="28"/>
  <c r="I308" i="28"/>
  <c r="H308" i="28"/>
  <c r="G308" i="28"/>
  <c r="F308" i="28"/>
  <c r="E308" i="28"/>
  <c r="D308" i="28"/>
  <c r="C308" i="28"/>
  <c r="J308" i="28"/>
  <c r="AH308" i="28"/>
  <c r="AG308" i="28"/>
  <c r="AF308" i="28"/>
  <c r="AE308" i="28"/>
  <c r="AD308" i="28"/>
  <c r="AC308" i="28"/>
  <c r="K308" i="28"/>
  <c r="T244" i="28"/>
  <c r="I244" i="28"/>
  <c r="H244" i="28"/>
  <c r="G244" i="28"/>
  <c r="F244" i="28"/>
  <c r="E244" i="28"/>
  <c r="D244" i="28"/>
  <c r="C244" i="28"/>
  <c r="J244" i="28"/>
  <c r="AH244" i="28"/>
  <c r="AG244" i="28"/>
  <c r="AF244" i="28"/>
  <c r="AE244" i="28"/>
  <c r="AD244" i="28"/>
  <c r="AC244" i="28"/>
  <c r="K244" i="28"/>
  <c r="B244" i="28"/>
  <c r="AA244" i="28"/>
  <c r="Z244" i="28"/>
  <c r="Y244" i="28"/>
  <c r="X244" i="28"/>
  <c r="W244" i="28"/>
  <c r="V244" i="28"/>
  <c r="U244" i="28"/>
  <c r="L244" i="28"/>
  <c r="AB244" i="28"/>
  <c r="S244" i="28"/>
  <c r="R244" i="28"/>
  <c r="Q244" i="28"/>
  <c r="P244" i="28"/>
  <c r="O244" i="28"/>
  <c r="N244" i="28"/>
  <c r="M244" i="28"/>
  <c r="B180" i="28"/>
  <c r="AA180" i="28"/>
  <c r="Z180" i="28"/>
  <c r="Y180" i="28"/>
  <c r="X180" i="28"/>
  <c r="W180" i="28"/>
  <c r="V180" i="28"/>
  <c r="U180" i="28"/>
  <c r="L180" i="28"/>
  <c r="AB180" i="28"/>
  <c r="S180" i="28"/>
  <c r="R180" i="28"/>
  <c r="Q180" i="28"/>
  <c r="P180" i="28"/>
  <c r="O180" i="28"/>
  <c r="N180" i="28"/>
  <c r="M180" i="28"/>
  <c r="T180" i="28"/>
  <c r="I180" i="28"/>
  <c r="H180" i="28"/>
  <c r="G180" i="28"/>
  <c r="F180" i="28"/>
  <c r="E180" i="28"/>
  <c r="D180" i="28"/>
  <c r="C180" i="28"/>
  <c r="J180" i="28"/>
  <c r="AH180" i="28"/>
  <c r="AG180" i="28"/>
  <c r="AF180" i="28"/>
  <c r="AE180" i="28"/>
  <c r="AD180" i="28"/>
  <c r="AC180" i="28"/>
  <c r="K180" i="28"/>
  <c r="T116" i="28"/>
  <c r="I116" i="28"/>
  <c r="H116" i="28"/>
  <c r="G116" i="28"/>
  <c r="F116" i="28"/>
  <c r="E116" i="28"/>
  <c r="D116" i="28"/>
  <c r="C116" i="28"/>
  <c r="J116" i="28"/>
  <c r="AH116" i="28"/>
  <c r="AG116" i="28"/>
  <c r="AF116" i="28"/>
  <c r="AE116" i="28"/>
  <c r="AD116" i="28"/>
  <c r="AC116" i="28"/>
  <c r="K116" i="28"/>
  <c r="B116" i="28"/>
  <c r="AA116" i="28"/>
  <c r="Z116" i="28"/>
  <c r="Y116" i="28"/>
  <c r="X116" i="28"/>
  <c r="W116" i="28"/>
  <c r="V116" i="28"/>
  <c r="U116" i="28"/>
  <c r="L116" i="28"/>
  <c r="AB116" i="28"/>
  <c r="S116" i="28"/>
  <c r="R116" i="28"/>
  <c r="Q116" i="28"/>
  <c r="P116" i="28"/>
  <c r="O116" i="28"/>
  <c r="N116" i="28"/>
  <c r="M116" i="28"/>
  <c r="B48" i="28"/>
  <c r="J48" i="28"/>
  <c r="I48" i="28"/>
  <c r="H48" i="28"/>
  <c r="Z48" i="28"/>
  <c r="Y48" i="28"/>
  <c r="X48" i="28"/>
  <c r="S48" i="28"/>
  <c r="L48" i="28"/>
  <c r="AH48" i="28"/>
  <c r="AG48" i="28"/>
  <c r="AF48" i="28"/>
  <c r="AA48" i="28"/>
  <c r="T48" i="28"/>
  <c r="O48" i="28"/>
  <c r="N48" i="28"/>
  <c r="M48" i="28"/>
  <c r="AB48" i="28"/>
  <c r="W48" i="28"/>
  <c r="V48" i="28"/>
  <c r="U48" i="28"/>
  <c r="F48" i="28"/>
  <c r="E48" i="28"/>
  <c r="D48" i="28"/>
  <c r="C48" i="28"/>
  <c r="R48" i="28"/>
  <c r="Q48" i="28"/>
  <c r="P48" i="28"/>
  <c r="G48" i="28"/>
  <c r="AE48" i="28"/>
  <c r="AD48" i="28"/>
  <c r="AC48" i="28"/>
  <c r="K48" i="28"/>
  <c r="R387" i="28"/>
  <c r="Q387" i="28"/>
  <c r="P387" i="28"/>
  <c r="O387" i="28"/>
  <c r="N387" i="28"/>
  <c r="M387" i="28"/>
  <c r="T387" i="28"/>
  <c r="I387" i="28"/>
  <c r="H387" i="28"/>
  <c r="G387" i="28"/>
  <c r="F387" i="28"/>
  <c r="E387" i="28"/>
  <c r="D387" i="28"/>
  <c r="C387" i="28"/>
  <c r="J387" i="28"/>
  <c r="L387" i="28"/>
  <c r="AH387" i="28"/>
  <c r="AG387" i="28"/>
  <c r="AF387" i="28"/>
  <c r="AE387" i="28"/>
  <c r="AD387" i="28"/>
  <c r="AC387" i="28"/>
  <c r="B387" i="28"/>
  <c r="AA387" i="28"/>
  <c r="K387" i="28"/>
  <c r="Z387" i="28"/>
  <c r="Y387" i="28"/>
  <c r="X387" i="28"/>
  <c r="W387" i="28"/>
  <c r="V387" i="28"/>
  <c r="U387" i="28"/>
  <c r="AB387" i="28"/>
  <c r="S387" i="28"/>
  <c r="B323" i="28"/>
  <c r="H323" i="28"/>
  <c r="G323" i="28"/>
  <c r="F323" i="28"/>
  <c r="E323" i="28"/>
  <c r="D323" i="28"/>
  <c r="C323" i="28"/>
  <c r="AA323" i="28"/>
  <c r="K323" i="28"/>
  <c r="AH323" i="28"/>
  <c r="AG323" i="28"/>
  <c r="AF323" i="28"/>
  <c r="AE323" i="28"/>
  <c r="AD323" i="28"/>
  <c r="AC323" i="28"/>
  <c r="AB323" i="28"/>
  <c r="S323" i="28"/>
  <c r="Z323" i="28"/>
  <c r="Y323" i="28"/>
  <c r="X323" i="28"/>
  <c r="W323" i="28"/>
  <c r="V323" i="28"/>
  <c r="U323" i="28"/>
  <c r="T323" i="28"/>
  <c r="I323" i="28"/>
  <c r="R323" i="28"/>
  <c r="Q323" i="28"/>
  <c r="P323" i="28"/>
  <c r="O323" i="28"/>
  <c r="N323" i="28"/>
  <c r="M323" i="28"/>
  <c r="J323" i="28"/>
  <c r="L323" i="28"/>
  <c r="Z259" i="28"/>
  <c r="Y259" i="28"/>
  <c r="X259" i="28"/>
  <c r="W259" i="28"/>
  <c r="R259" i="28"/>
  <c r="Q259" i="28"/>
  <c r="P259" i="28"/>
  <c r="O259" i="28"/>
  <c r="B259" i="28"/>
  <c r="H259" i="28"/>
  <c r="G259" i="28"/>
  <c r="F259" i="28"/>
  <c r="E259" i="28"/>
  <c r="AH259" i="28"/>
  <c r="AG259" i="28"/>
  <c r="AF259" i="28"/>
  <c r="AE259" i="28"/>
  <c r="N259" i="28"/>
  <c r="M259" i="28"/>
  <c r="J259" i="28"/>
  <c r="L259" i="28"/>
  <c r="D259" i="28"/>
  <c r="C259" i="28"/>
  <c r="AA259" i="28"/>
  <c r="K259" i="28"/>
  <c r="AD259" i="28"/>
  <c r="AC259" i="28"/>
  <c r="AB259" i="28"/>
  <c r="S259" i="28"/>
  <c r="V259" i="28"/>
  <c r="U259" i="28"/>
  <c r="T259" i="28"/>
  <c r="I259" i="28"/>
  <c r="AH195" i="28"/>
  <c r="AG195" i="28"/>
  <c r="AF195" i="28"/>
  <c r="AE195" i="28"/>
  <c r="AD195" i="28"/>
  <c r="AC195" i="28"/>
  <c r="AB195" i="28"/>
  <c r="S195" i="28"/>
  <c r="Z195" i="28"/>
  <c r="Y195" i="28"/>
  <c r="X195" i="28"/>
  <c r="W195" i="28"/>
  <c r="V195" i="28"/>
  <c r="U195" i="28"/>
  <c r="T195" i="28"/>
  <c r="I195" i="28"/>
  <c r="R195" i="28"/>
  <c r="Q195" i="28"/>
  <c r="P195" i="28"/>
  <c r="O195" i="28"/>
  <c r="N195" i="28"/>
  <c r="M195" i="28"/>
  <c r="J195" i="28"/>
  <c r="L195" i="28"/>
  <c r="B195" i="28"/>
  <c r="H195" i="28"/>
  <c r="G195" i="28"/>
  <c r="F195" i="28"/>
  <c r="E195" i="28"/>
  <c r="D195" i="28"/>
  <c r="C195" i="28"/>
  <c r="AA195" i="28"/>
  <c r="K195" i="28"/>
  <c r="R131" i="28"/>
  <c r="Q131" i="28"/>
  <c r="P131" i="28"/>
  <c r="O131" i="28"/>
  <c r="N131" i="28"/>
  <c r="M131" i="28"/>
  <c r="J131" i="28"/>
  <c r="L131" i="28"/>
  <c r="B131" i="28"/>
  <c r="H131" i="28"/>
  <c r="G131" i="28"/>
  <c r="F131" i="28"/>
  <c r="E131" i="28"/>
  <c r="D131" i="28"/>
  <c r="C131" i="28"/>
  <c r="AA131" i="28"/>
  <c r="K131" i="28"/>
  <c r="AH131" i="28"/>
  <c r="AG131" i="28"/>
  <c r="AF131" i="28"/>
  <c r="AE131" i="28"/>
  <c r="AD131" i="28"/>
  <c r="AC131" i="28"/>
  <c r="AB131" i="28"/>
  <c r="S131" i="28"/>
  <c r="Z131" i="28"/>
  <c r="Y131" i="28"/>
  <c r="X131" i="28"/>
  <c r="W131" i="28"/>
  <c r="V131" i="28"/>
  <c r="U131" i="28"/>
  <c r="T131" i="28"/>
  <c r="I131" i="28"/>
  <c r="AH67" i="28"/>
  <c r="AG67" i="28"/>
  <c r="AF67" i="28"/>
  <c r="AE67" i="28"/>
  <c r="AD67" i="28"/>
  <c r="AC67" i="28"/>
  <c r="AB67" i="28"/>
  <c r="S67" i="28"/>
  <c r="Z67" i="28"/>
  <c r="Y67" i="28"/>
  <c r="X67" i="28"/>
  <c r="W67" i="28"/>
  <c r="V67" i="28"/>
  <c r="U67" i="28"/>
  <c r="T67" i="28"/>
  <c r="I67" i="28"/>
  <c r="R67" i="28"/>
  <c r="Q67" i="28"/>
  <c r="P67" i="28"/>
  <c r="O67" i="28"/>
  <c r="N67" i="28"/>
  <c r="M67" i="28"/>
  <c r="J67" i="28"/>
  <c r="L67" i="28"/>
  <c r="B67" i="28"/>
  <c r="H67" i="28"/>
  <c r="G67" i="28"/>
  <c r="F67" i="28"/>
  <c r="E67" i="28"/>
  <c r="D67" i="28"/>
  <c r="C67" i="28"/>
  <c r="AA67" i="28"/>
  <c r="K67" i="28"/>
  <c r="AF338" i="28"/>
  <c r="AE338" i="28"/>
  <c r="AD338" i="28"/>
  <c r="AC338" i="28"/>
  <c r="AB338" i="28"/>
  <c r="S338" i="28"/>
  <c r="R338" i="28"/>
  <c r="Q338" i="28"/>
  <c r="X338" i="28"/>
  <c r="W338" i="28"/>
  <c r="V338" i="28"/>
  <c r="U338" i="28"/>
  <c r="T338" i="28"/>
  <c r="I338" i="28"/>
  <c r="H338" i="28"/>
  <c r="G338" i="28"/>
  <c r="P338" i="28"/>
  <c r="O338" i="28"/>
  <c r="N338" i="28"/>
  <c r="M338" i="28"/>
  <c r="J338" i="28"/>
  <c r="AH338" i="28"/>
  <c r="AG338" i="28"/>
  <c r="K338" i="28"/>
  <c r="B338" i="28"/>
  <c r="F338" i="28"/>
  <c r="E338" i="28"/>
  <c r="D338" i="28"/>
  <c r="C338" i="28"/>
  <c r="AA338" i="28"/>
  <c r="Z338" i="28"/>
  <c r="Y338" i="28"/>
  <c r="L338" i="28"/>
  <c r="P274" i="28"/>
  <c r="O274" i="28"/>
  <c r="N274" i="28"/>
  <c r="M274" i="28"/>
  <c r="J274" i="28"/>
  <c r="AH274" i="28"/>
  <c r="AG274" i="28"/>
  <c r="K274" i="28"/>
  <c r="B274" i="28"/>
  <c r="F274" i="28"/>
  <c r="E274" i="28"/>
  <c r="D274" i="28"/>
  <c r="C274" i="28"/>
  <c r="AA274" i="28"/>
  <c r="Z274" i="28"/>
  <c r="Y274" i="28"/>
  <c r="L274" i="28"/>
  <c r="AF274" i="28"/>
  <c r="AE274" i="28"/>
  <c r="AD274" i="28"/>
  <c r="AC274" i="28"/>
  <c r="AB274" i="28"/>
  <c r="S274" i="28"/>
  <c r="R274" i="28"/>
  <c r="Q274" i="28"/>
  <c r="X274" i="28"/>
  <c r="W274" i="28"/>
  <c r="V274" i="28"/>
  <c r="U274" i="28"/>
  <c r="T274" i="28"/>
  <c r="I274" i="28"/>
  <c r="H274" i="28"/>
  <c r="G274" i="28"/>
  <c r="AF210" i="28"/>
  <c r="AE210" i="28"/>
  <c r="AD210" i="28"/>
  <c r="AC210" i="28"/>
  <c r="AB210" i="28"/>
  <c r="S210" i="28"/>
  <c r="R210" i="28"/>
  <c r="Q210" i="28"/>
  <c r="X210" i="28"/>
  <c r="W210" i="28"/>
  <c r="V210" i="28"/>
  <c r="U210" i="28"/>
  <c r="T210" i="28"/>
  <c r="I210" i="28"/>
  <c r="H210" i="28"/>
  <c r="G210" i="28"/>
  <c r="P210" i="28"/>
  <c r="O210" i="28"/>
  <c r="N210" i="28"/>
  <c r="M210" i="28"/>
  <c r="J210" i="28"/>
  <c r="AH210" i="28"/>
  <c r="AG210" i="28"/>
  <c r="K210" i="28"/>
  <c r="B210" i="28"/>
  <c r="F210" i="28"/>
  <c r="E210" i="28"/>
  <c r="D210" i="28"/>
  <c r="C210" i="28"/>
  <c r="AA210" i="28"/>
  <c r="Z210" i="28"/>
  <c r="Y210" i="28"/>
  <c r="L210" i="28"/>
  <c r="P146" i="28"/>
  <c r="O146" i="28"/>
  <c r="N146" i="28"/>
  <c r="M146" i="28"/>
  <c r="J146" i="28"/>
  <c r="AH146" i="28"/>
  <c r="AG146" i="28"/>
  <c r="K146" i="28"/>
  <c r="B146" i="28"/>
  <c r="F146" i="28"/>
  <c r="E146" i="28"/>
  <c r="D146" i="28"/>
  <c r="C146" i="28"/>
  <c r="AA146" i="28"/>
  <c r="Z146" i="28"/>
  <c r="Y146" i="28"/>
  <c r="L146" i="28"/>
  <c r="AF146" i="28"/>
  <c r="AE146" i="28"/>
  <c r="AD146" i="28"/>
  <c r="AC146" i="28"/>
  <c r="AB146" i="28"/>
  <c r="S146" i="28"/>
  <c r="R146" i="28"/>
  <c r="Q146" i="28"/>
  <c r="X146" i="28"/>
  <c r="W146" i="28"/>
  <c r="V146" i="28"/>
  <c r="U146" i="28"/>
  <c r="T146" i="28"/>
  <c r="I146" i="28"/>
  <c r="H146" i="28"/>
  <c r="G146" i="28"/>
  <c r="AF82" i="28"/>
  <c r="AE82" i="28"/>
  <c r="AD82" i="28"/>
  <c r="AC82" i="28"/>
  <c r="AB82" i="28"/>
  <c r="S82" i="28"/>
  <c r="R82" i="28"/>
  <c r="Q82" i="28"/>
  <c r="X82" i="28"/>
  <c r="W82" i="28"/>
  <c r="V82" i="28"/>
  <c r="U82" i="28"/>
  <c r="T82" i="28"/>
  <c r="I82" i="28"/>
  <c r="H82" i="28"/>
  <c r="G82" i="28"/>
  <c r="P82" i="28"/>
  <c r="O82" i="28"/>
  <c r="N82" i="28"/>
  <c r="M82" i="28"/>
  <c r="J82" i="28"/>
  <c r="AH82" i="28"/>
  <c r="AG82" i="28"/>
  <c r="K82" i="28"/>
  <c r="B82" i="28"/>
  <c r="F82" i="28"/>
  <c r="E82" i="28"/>
  <c r="D82" i="28"/>
  <c r="C82" i="28"/>
  <c r="AA82" i="28"/>
  <c r="Z82" i="28"/>
  <c r="Y82" i="28"/>
  <c r="L82" i="28"/>
  <c r="R33" i="28"/>
  <c r="Q33" i="28"/>
  <c r="P33" i="28"/>
  <c r="G33" i="28"/>
  <c r="AE33" i="28"/>
  <c r="AD33" i="28"/>
  <c r="AC33" i="28"/>
  <c r="K33" i="28"/>
  <c r="B33" i="28"/>
  <c r="J33" i="28"/>
  <c r="I33" i="28"/>
  <c r="H33" i="28"/>
  <c r="Z33" i="28"/>
  <c r="Y33" i="28"/>
  <c r="X33" i="28"/>
  <c r="S33" i="28"/>
  <c r="L33" i="28"/>
  <c r="AH33" i="28"/>
  <c r="AG33" i="28"/>
  <c r="AF33" i="28"/>
  <c r="AA33" i="28"/>
  <c r="T33" i="28"/>
  <c r="O33" i="28"/>
  <c r="N33" i="28"/>
  <c r="M33" i="28"/>
  <c r="AB33" i="28"/>
  <c r="W33" i="28"/>
  <c r="V33" i="28"/>
  <c r="U33" i="28"/>
  <c r="F33" i="28"/>
  <c r="E33" i="28"/>
  <c r="D33" i="28"/>
  <c r="C33" i="28"/>
  <c r="AD353" i="28"/>
  <c r="AC353" i="28"/>
  <c r="AB353" i="28"/>
  <c r="S353" i="28"/>
  <c r="R353" i="28"/>
  <c r="Q353" i="28"/>
  <c r="P353" i="28"/>
  <c r="O353" i="28"/>
  <c r="V353" i="28"/>
  <c r="U353" i="28"/>
  <c r="T353" i="28"/>
  <c r="I353" i="28"/>
  <c r="H353" i="28"/>
  <c r="G353" i="28"/>
  <c r="F353" i="28"/>
  <c r="E353" i="28"/>
  <c r="N353" i="28"/>
  <c r="M353" i="28"/>
  <c r="J353" i="28"/>
  <c r="AH353" i="28"/>
  <c r="AG353" i="28"/>
  <c r="AF353" i="28"/>
  <c r="AE353" i="28"/>
  <c r="K353" i="28"/>
  <c r="B353" i="28"/>
  <c r="D353" i="28"/>
  <c r="C353" i="28"/>
  <c r="AA353" i="28"/>
  <c r="Z353" i="28"/>
  <c r="Y353" i="28"/>
  <c r="X353" i="28"/>
  <c r="W353" i="28"/>
  <c r="L353" i="28"/>
  <c r="N289" i="28"/>
  <c r="M289" i="28"/>
  <c r="J289" i="28"/>
  <c r="AH289" i="28"/>
  <c r="AG289" i="28"/>
  <c r="AF289" i="28"/>
  <c r="AE289" i="28"/>
  <c r="K289" i="28"/>
  <c r="B289" i="28"/>
  <c r="D289" i="28"/>
  <c r="C289" i="28"/>
  <c r="AA289" i="28"/>
  <c r="Z289" i="28"/>
  <c r="Y289" i="28"/>
  <c r="X289" i="28"/>
  <c r="W289" i="28"/>
  <c r="L289" i="28"/>
  <c r="AD289" i="28"/>
  <c r="AC289" i="28"/>
  <c r="AB289" i="28"/>
  <c r="S289" i="28"/>
  <c r="R289" i="28"/>
  <c r="Q289" i="28"/>
  <c r="P289" i="28"/>
  <c r="O289" i="28"/>
  <c r="V289" i="28"/>
  <c r="U289" i="28"/>
  <c r="T289" i="28"/>
  <c r="I289" i="28"/>
  <c r="H289" i="28"/>
  <c r="G289" i="28"/>
  <c r="F289" i="28"/>
  <c r="E289" i="28"/>
  <c r="AD225" i="28"/>
  <c r="AC225" i="28"/>
  <c r="AB225" i="28"/>
  <c r="S225" i="28"/>
  <c r="R225" i="28"/>
  <c r="Q225" i="28"/>
  <c r="P225" i="28"/>
  <c r="O225" i="28"/>
  <c r="V225" i="28"/>
  <c r="U225" i="28"/>
  <c r="T225" i="28"/>
  <c r="I225" i="28"/>
  <c r="H225" i="28"/>
  <c r="G225" i="28"/>
  <c r="F225" i="28"/>
  <c r="E225" i="28"/>
  <c r="N225" i="28"/>
  <c r="M225" i="28"/>
  <c r="J225" i="28"/>
  <c r="AH225" i="28"/>
  <c r="AG225" i="28"/>
  <c r="AF225" i="28"/>
  <c r="AE225" i="28"/>
  <c r="K225" i="28"/>
  <c r="B225" i="28"/>
  <c r="D225" i="28"/>
  <c r="C225" i="28"/>
  <c r="AA225" i="28"/>
  <c r="Z225" i="28"/>
  <c r="Y225" i="28"/>
  <c r="X225" i="28"/>
  <c r="W225" i="28"/>
  <c r="L225" i="28"/>
  <c r="N161" i="28"/>
  <c r="M161" i="28"/>
  <c r="J161" i="28"/>
  <c r="AH161" i="28"/>
  <c r="AG161" i="28"/>
  <c r="AF161" i="28"/>
  <c r="AE161" i="28"/>
  <c r="K161" i="28"/>
  <c r="B161" i="28"/>
  <c r="D161" i="28"/>
  <c r="C161" i="28"/>
  <c r="AA161" i="28"/>
  <c r="Z161" i="28"/>
  <c r="Y161" i="28"/>
  <c r="X161" i="28"/>
  <c r="W161" i="28"/>
  <c r="L161" i="28"/>
  <c r="AD161" i="28"/>
  <c r="AC161" i="28"/>
  <c r="AB161" i="28"/>
  <c r="S161" i="28"/>
  <c r="R161" i="28"/>
  <c r="Q161" i="28"/>
  <c r="P161" i="28"/>
  <c r="O161" i="28"/>
  <c r="V161" i="28"/>
  <c r="U161" i="28"/>
  <c r="T161" i="28"/>
  <c r="I161" i="28"/>
  <c r="H161" i="28"/>
  <c r="G161" i="28"/>
  <c r="F161" i="28"/>
  <c r="E161" i="28"/>
  <c r="AD97" i="28"/>
  <c r="AC97" i="28"/>
  <c r="AB97" i="28"/>
  <c r="S97" i="28"/>
  <c r="R97" i="28"/>
  <c r="Q97" i="28"/>
  <c r="P97" i="28"/>
  <c r="O97" i="28"/>
  <c r="V97" i="28"/>
  <c r="U97" i="28"/>
  <c r="T97" i="28"/>
  <c r="I97" i="28"/>
  <c r="H97" i="28"/>
  <c r="G97" i="28"/>
  <c r="F97" i="28"/>
  <c r="E97" i="28"/>
  <c r="N97" i="28"/>
  <c r="M97" i="28"/>
  <c r="J97" i="28"/>
  <c r="AH97" i="28"/>
  <c r="AG97" i="28"/>
  <c r="AF97" i="28"/>
  <c r="AE97" i="28"/>
  <c r="K97" i="28"/>
  <c r="B97" i="28"/>
  <c r="D97" i="28"/>
  <c r="C97" i="28"/>
  <c r="AA97" i="28"/>
  <c r="Z97" i="28"/>
  <c r="Y97" i="28"/>
  <c r="X97" i="28"/>
  <c r="W97" i="28"/>
  <c r="L97" i="28"/>
  <c r="H14" i="28"/>
  <c r="G14" i="28"/>
  <c r="AH14" i="28"/>
  <c r="AG14" i="28"/>
  <c r="D14" i="28"/>
  <c r="C14" i="28"/>
  <c r="AE14" i="28"/>
  <c r="K14" i="28"/>
  <c r="B14" i="28"/>
  <c r="AC14" i="28"/>
  <c r="AB14" i="28"/>
  <c r="U14" i="28"/>
  <c r="AA14" i="28"/>
  <c r="AF14" i="28"/>
  <c r="Y14" i="28"/>
  <c r="X14" i="28"/>
  <c r="L14" i="28"/>
  <c r="AD14" i="28"/>
  <c r="W14" i="28"/>
  <c r="V14" i="28"/>
  <c r="O14" i="28"/>
  <c r="T14" i="28"/>
  <c r="Z14" i="28"/>
  <c r="S14" i="28"/>
  <c r="R14" i="28"/>
  <c r="Q14" i="28"/>
  <c r="P14" i="28"/>
  <c r="F14" i="28"/>
  <c r="E14" i="28"/>
  <c r="N14" i="28"/>
  <c r="M14" i="28"/>
  <c r="J14" i="28"/>
  <c r="I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B384" i="28"/>
  <c r="S384" i="28"/>
  <c r="R384" i="28"/>
  <c r="Q384" i="28"/>
  <c r="P384" i="28"/>
  <c r="O384" i="28"/>
  <c r="N384" i="28"/>
  <c r="M384" i="28"/>
  <c r="T384" i="28"/>
  <c r="I384" i="28"/>
  <c r="H384" i="28"/>
  <c r="G384" i="28"/>
  <c r="F384" i="28"/>
  <c r="E384" i="28"/>
  <c r="D384" i="28"/>
  <c r="C384" i="28"/>
  <c r="J384" i="28"/>
  <c r="AH384" i="28"/>
  <c r="AG384" i="28"/>
  <c r="AF384" i="28"/>
  <c r="AE384" i="28"/>
  <c r="AD384" i="28"/>
  <c r="AC384" i="28"/>
  <c r="K384" i="28"/>
  <c r="B384" i="28"/>
  <c r="AA384" i="28"/>
  <c r="Z384" i="28"/>
  <c r="Y384" i="28"/>
  <c r="X384" i="28"/>
  <c r="W384" i="28"/>
  <c r="V384" i="28"/>
  <c r="U384" i="28"/>
  <c r="L384" i="28"/>
  <c r="J320" i="28"/>
  <c r="AH320" i="28"/>
  <c r="AG320" i="28"/>
  <c r="AF320" i="28"/>
  <c r="AE320" i="28"/>
  <c r="AD320" i="28"/>
  <c r="AC320" i="28"/>
  <c r="K320" i="28"/>
  <c r="B320" i="28"/>
  <c r="AA320" i="28"/>
  <c r="Z320" i="28"/>
  <c r="Y320" i="28"/>
  <c r="X320" i="28"/>
  <c r="W320" i="28"/>
  <c r="V320" i="28"/>
  <c r="U320" i="28"/>
  <c r="L320" i="28"/>
  <c r="AB320" i="28"/>
  <c r="S320" i="28"/>
  <c r="R320" i="28"/>
  <c r="Q320" i="28"/>
  <c r="P320" i="28"/>
  <c r="O320" i="28"/>
  <c r="N320" i="28"/>
  <c r="M320" i="28"/>
  <c r="T320" i="28"/>
  <c r="I320" i="28"/>
  <c r="H320" i="28"/>
  <c r="G320" i="28"/>
  <c r="F320" i="28"/>
  <c r="E320" i="28"/>
  <c r="D320" i="28"/>
  <c r="C320" i="28"/>
  <c r="AB256" i="28"/>
  <c r="S256" i="28"/>
  <c r="R256" i="28"/>
  <c r="Q256" i="28"/>
  <c r="P256" i="28"/>
  <c r="O256" i="28"/>
  <c r="N256" i="28"/>
  <c r="M256" i="28"/>
  <c r="T256" i="28"/>
  <c r="I256" i="28"/>
  <c r="H256" i="28"/>
  <c r="G256" i="28"/>
  <c r="F256" i="28"/>
  <c r="E256" i="28"/>
  <c r="D256" i="28"/>
  <c r="C256" i="28"/>
  <c r="J256" i="28"/>
  <c r="AH256" i="28"/>
  <c r="AG256" i="28"/>
  <c r="AF256" i="28"/>
  <c r="AE256" i="28"/>
  <c r="AD256" i="28"/>
  <c r="AC256" i="28"/>
  <c r="K256" i="28"/>
  <c r="B256" i="28"/>
  <c r="AA256" i="28"/>
  <c r="Z256" i="28"/>
  <c r="Y256" i="28"/>
  <c r="X256" i="28"/>
  <c r="W256" i="28"/>
  <c r="V256" i="28"/>
  <c r="U256" i="28"/>
  <c r="L256" i="28"/>
  <c r="J192" i="28"/>
  <c r="AH192" i="28"/>
  <c r="AG192" i="28"/>
  <c r="AF192" i="28"/>
  <c r="AE192" i="28"/>
  <c r="AD192" i="28"/>
  <c r="AC192" i="28"/>
  <c r="K192" i="28"/>
  <c r="B192" i="28"/>
  <c r="AA192" i="28"/>
  <c r="Z192" i="28"/>
  <c r="Y192" i="28"/>
  <c r="X192" i="28"/>
  <c r="W192" i="28"/>
  <c r="V192" i="28"/>
  <c r="U192" i="28"/>
  <c r="L192" i="28"/>
  <c r="AB192" i="28"/>
  <c r="S192" i="28"/>
  <c r="R192" i="28"/>
  <c r="Q192" i="28"/>
  <c r="P192" i="28"/>
  <c r="O192" i="28"/>
  <c r="N192" i="28"/>
  <c r="M192" i="28"/>
  <c r="T192" i="28"/>
  <c r="I192" i="28"/>
  <c r="H192" i="28"/>
  <c r="G192" i="28"/>
  <c r="F192" i="28"/>
  <c r="E192" i="28"/>
  <c r="D192" i="28"/>
  <c r="C192" i="28"/>
  <c r="AB128" i="28"/>
  <c r="S128" i="28"/>
  <c r="R128" i="28"/>
  <c r="Q128" i="28"/>
  <c r="P128" i="28"/>
  <c r="O128" i="28"/>
  <c r="N128" i="28"/>
  <c r="M128" i="28"/>
  <c r="T128" i="28"/>
  <c r="I128" i="28"/>
  <c r="H128" i="28"/>
  <c r="G128" i="28"/>
  <c r="F128" i="28"/>
  <c r="E128" i="28"/>
  <c r="D128" i="28"/>
  <c r="C128" i="28"/>
  <c r="J128" i="28"/>
  <c r="AH128" i="28"/>
  <c r="AG128" i="28"/>
  <c r="AF128" i="28"/>
  <c r="AE128" i="28"/>
  <c r="AD128" i="28"/>
  <c r="AC128" i="28"/>
  <c r="K128" i="28"/>
  <c r="B128" i="28"/>
  <c r="AA128" i="28"/>
  <c r="Z128" i="28"/>
  <c r="Y128" i="28"/>
  <c r="X128" i="28"/>
  <c r="W128" i="28"/>
  <c r="V128" i="28"/>
  <c r="U128" i="28"/>
  <c r="L128" i="28"/>
  <c r="J64" i="28"/>
  <c r="AH64" i="28"/>
  <c r="AG64" i="28"/>
  <c r="AF64" i="28"/>
  <c r="AE64" i="28"/>
  <c r="AD64" i="28"/>
  <c r="B64" i="28"/>
  <c r="AA64" i="28"/>
  <c r="Z64" i="28"/>
  <c r="Y64" i="28"/>
  <c r="X64" i="28"/>
  <c r="W64" i="28"/>
  <c r="V64" i="28"/>
  <c r="AB64" i="28"/>
  <c r="S64" i="28"/>
  <c r="R64" i="28"/>
  <c r="Q64" i="28"/>
  <c r="P64" i="28"/>
  <c r="O64" i="28"/>
  <c r="T64" i="28"/>
  <c r="I64" i="28"/>
  <c r="H64" i="28"/>
  <c r="G64" i="28"/>
  <c r="F64" i="28"/>
  <c r="E64" i="28"/>
  <c r="AC64" i="28"/>
  <c r="K64" i="28"/>
  <c r="U64" i="28"/>
  <c r="L64" i="28"/>
  <c r="N64" i="28"/>
  <c r="M64" i="28"/>
  <c r="D64" i="28"/>
  <c r="C64" i="28"/>
  <c r="Z399" i="28"/>
  <c r="Y399" i="28"/>
  <c r="X399" i="28"/>
  <c r="W399" i="28"/>
  <c r="V399" i="28"/>
  <c r="U399" i="28"/>
  <c r="AB399" i="28"/>
  <c r="S399" i="28"/>
  <c r="R399" i="28"/>
  <c r="Q399" i="28"/>
  <c r="P399" i="28"/>
  <c r="O399" i="28"/>
  <c r="N399" i="28"/>
  <c r="M399" i="28"/>
  <c r="T399" i="28"/>
  <c r="I399" i="28"/>
  <c r="H399" i="28"/>
  <c r="G399" i="28"/>
  <c r="F399" i="28"/>
  <c r="E399" i="28"/>
  <c r="D399" i="28"/>
  <c r="C399" i="28"/>
  <c r="J399" i="28"/>
  <c r="L399" i="28"/>
  <c r="AH399" i="28"/>
  <c r="AG399" i="28"/>
  <c r="AF399" i="28"/>
  <c r="AE399" i="28"/>
  <c r="AD399" i="28"/>
  <c r="AC399" i="28"/>
  <c r="B399" i="28"/>
  <c r="AA399" i="28"/>
  <c r="K399" i="28"/>
  <c r="R335" i="28"/>
  <c r="Q335" i="28"/>
  <c r="P335" i="28"/>
  <c r="O335" i="28"/>
  <c r="N335" i="28"/>
  <c r="M335" i="28"/>
  <c r="J335" i="28"/>
  <c r="L335" i="28"/>
  <c r="B335" i="28"/>
  <c r="H335" i="28"/>
  <c r="G335" i="28"/>
  <c r="F335" i="28"/>
  <c r="E335" i="28"/>
  <c r="D335" i="28"/>
  <c r="C335" i="28"/>
  <c r="AA335" i="28"/>
  <c r="K335" i="28"/>
  <c r="AH335" i="28"/>
  <c r="AG335" i="28"/>
  <c r="AF335" i="28"/>
  <c r="AE335" i="28"/>
  <c r="AD335" i="28"/>
  <c r="AC335" i="28"/>
  <c r="AB335" i="28"/>
  <c r="S335" i="28"/>
  <c r="Z335" i="28"/>
  <c r="Y335" i="28"/>
  <c r="X335" i="28"/>
  <c r="W335" i="28"/>
  <c r="V335" i="28"/>
  <c r="U335" i="28"/>
  <c r="T335" i="28"/>
  <c r="I335" i="28"/>
  <c r="AH271" i="28"/>
  <c r="AG271" i="28"/>
  <c r="AF271" i="28"/>
  <c r="AE271" i="28"/>
  <c r="AD271" i="28"/>
  <c r="AC271" i="28"/>
  <c r="AB271" i="28"/>
  <c r="S271" i="28"/>
  <c r="Z271" i="28"/>
  <c r="Y271" i="28"/>
  <c r="X271" i="28"/>
  <c r="W271" i="28"/>
  <c r="V271" i="28"/>
  <c r="U271" i="28"/>
  <c r="T271" i="28"/>
  <c r="I271" i="28"/>
  <c r="R271" i="28"/>
  <c r="Q271" i="28"/>
  <c r="P271" i="28"/>
  <c r="O271" i="28"/>
  <c r="N271" i="28"/>
  <c r="M271" i="28"/>
  <c r="J271" i="28"/>
  <c r="L271" i="28"/>
  <c r="B271" i="28"/>
  <c r="H271" i="28"/>
  <c r="G271" i="28"/>
  <c r="F271" i="28"/>
  <c r="E271" i="28"/>
  <c r="D271" i="28"/>
  <c r="C271" i="28"/>
  <c r="AA271" i="28"/>
  <c r="K271" i="28"/>
  <c r="R207" i="28"/>
  <c r="Q207" i="28"/>
  <c r="P207" i="28"/>
  <c r="O207" i="28"/>
  <c r="N207" i="28"/>
  <c r="M207" i="28"/>
  <c r="J207" i="28"/>
  <c r="L207" i="28"/>
  <c r="B207" i="28"/>
  <c r="H207" i="28"/>
  <c r="G207" i="28"/>
  <c r="F207" i="28"/>
  <c r="E207" i="28"/>
  <c r="D207" i="28"/>
  <c r="C207" i="28"/>
  <c r="AA207" i="28"/>
  <c r="K207" i="28"/>
  <c r="AH207" i="28"/>
  <c r="AG207" i="28"/>
  <c r="AF207" i="28"/>
  <c r="AE207" i="28"/>
  <c r="AD207" i="28"/>
  <c r="AC207" i="28"/>
  <c r="AB207" i="28"/>
  <c r="S207" i="28"/>
  <c r="Z207" i="28"/>
  <c r="Y207" i="28"/>
  <c r="X207" i="28"/>
  <c r="W207" i="28"/>
  <c r="V207" i="28"/>
  <c r="U207" i="28"/>
  <c r="T207" i="28"/>
  <c r="I207" i="28"/>
  <c r="AH143" i="28"/>
  <c r="AG143" i="28"/>
  <c r="AF143" i="28"/>
  <c r="AE143" i="28"/>
  <c r="AD143" i="28"/>
  <c r="AC143" i="28"/>
  <c r="AB143" i="28"/>
  <c r="S143" i="28"/>
  <c r="Z143" i="28"/>
  <c r="Y143" i="28"/>
  <c r="X143" i="28"/>
  <c r="W143" i="28"/>
  <c r="V143" i="28"/>
  <c r="U143" i="28"/>
  <c r="T143" i="28"/>
  <c r="I143" i="28"/>
  <c r="R143" i="28"/>
  <c r="Q143" i="28"/>
  <c r="P143" i="28"/>
  <c r="O143" i="28"/>
  <c r="N143" i="28"/>
  <c r="M143" i="28"/>
  <c r="J143" i="28"/>
  <c r="L143" i="28"/>
  <c r="B143" i="28"/>
  <c r="H143" i="28"/>
  <c r="G143" i="28"/>
  <c r="F143" i="28"/>
  <c r="E143" i="28"/>
  <c r="D143" i="28"/>
  <c r="C143" i="28"/>
  <c r="AA143" i="28"/>
  <c r="K143" i="28"/>
  <c r="R79" i="28"/>
  <c r="Q79" i="28"/>
  <c r="P79" i="28"/>
  <c r="O79" i="28"/>
  <c r="N79" i="28"/>
  <c r="M79" i="28"/>
  <c r="J79" i="28"/>
  <c r="L79" i="28"/>
  <c r="B79" i="28"/>
  <c r="H79" i="28"/>
  <c r="G79" i="28"/>
  <c r="F79" i="28"/>
  <c r="E79" i="28"/>
  <c r="D79" i="28"/>
  <c r="C79" i="28"/>
  <c r="AA79" i="28"/>
  <c r="K79" i="28"/>
  <c r="AH79" i="28"/>
  <c r="AG79" i="28"/>
  <c r="AF79" i="28"/>
  <c r="AE79" i="28"/>
  <c r="AD79" i="28"/>
  <c r="AC79" i="28"/>
  <c r="AB79" i="28"/>
  <c r="S79" i="28"/>
  <c r="Z79" i="28"/>
  <c r="Y79" i="28"/>
  <c r="X79" i="28"/>
  <c r="W79" i="28"/>
  <c r="V79" i="28"/>
  <c r="U79" i="28"/>
  <c r="T79" i="28"/>
  <c r="I79" i="28"/>
  <c r="AH23" i="28"/>
  <c r="AG23" i="28"/>
  <c r="D23" i="28"/>
  <c r="C23" i="28"/>
  <c r="AE23" i="28"/>
  <c r="AD23" i="28"/>
  <c r="W23" i="28"/>
  <c r="V23" i="28"/>
  <c r="U23" i="28"/>
  <c r="AA23" i="28"/>
  <c r="AF23" i="28"/>
  <c r="Y23" i="28"/>
  <c r="X23" i="28"/>
  <c r="Q23" i="28"/>
  <c r="P23" i="28"/>
  <c r="F23" i="28"/>
  <c r="O23" i="28"/>
  <c r="T23" i="28"/>
  <c r="Z23" i="28"/>
  <c r="S23" i="28"/>
  <c r="R23" i="28"/>
  <c r="H23" i="28"/>
  <c r="G23" i="28"/>
  <c r="L23" i="28"/>
  <c r="B23" i="28"/>
  <c r="E23" i="28"/>
  <c r="N23" i="28"/>
  <c r="M23" i="28"/>
  <c r="J23" i="28"/>
  <c r="I23" i="28"/>
  <c r="AC23" i="28"/>
  <c r="AB23" i="28"/>
  <c r="K23" i="28"/>
  <c r="P350" i="28"/>
  <c r="O350" i="28"/>
  <c r="N350" i="28"/>
  <c r="M350" i="28"/>
  <c r="J350" i="28"/>
  <c r="AH350" i="28"/>
  <c r="AG350" i="28"/>
  <c r="K350" i="28"/>
  <c r="B350" i="28"/>
  <c r="F350" i="28"/>
  <c r="E350" i="28"/>
  <c r="D350" i="28"/>
  <c r="C350" i="28"/>
  <c r="AA350" i="28"/>
  <c r="Z350" i="28"/>
  <c r="Y350" i="28"/>
  <c r="L350" i="28"/>
  <c r="AF350" i="28"/>
  <c r="AE350" i="28"/>
  <c r="AD350" i="28"/>
  <c r="AC350" i="28"/>
  <c r="AB350" i="28"/>
  <c r="S350" i="28"/>
  <c r="R350" i="28"/>
  <c r="Q350" i="28"/>
  <c r="X350" i="28"/>
  <c r="W350" i="28"/>
  <c r="V350" i="28"/>
  <c r="U350" i="28"/>
  <c r="T350" i="28"/>
  <c r="I350" i="28"/>
  <c r="H350" i="28"/>
  <c r="G350" i="28"/>
  <c r="AF286" i="28"/>
  <c r="AE286" i="28"/>
  <c r="AD286" i="28"/>
  <c r="AC286" i="28"/>
  <c r="AB286" i="28"/>
  <c r="S286" i="28"/>
  <c r="R286" i="28"/>
  <c r="Q286" i="28"/>
  <c r="X286" i="28"/>
  <c r="W286" i="28"/>
  <c r="V286" i="28"/>
  <c r="U286" i="28"/>
  <c r="T286" i="28"/>
  <c r="I286" i="28"/>
  <c r="H286" i="28"/>
  <c r="G286" i="28"/>
  <c r="P286" i="28"/>
  <c r="O286" i="28"/>
  <c r="N286" i="28"/>
  <c r="M286" i="28"/>
  <c r="J286" i="28"/>
  <c r="AH286" i="28"/>
  <c r="AG286" i="28"/>
  <c r="K286" i="28"/>
  <c r="B286" i="28"/>
  <c r="F286" i="28"/>
  <c r="E286" i="28"/>
  <c r="D286" i="28"/>
  <c r="C286" i="28"/>
  <c r="AA286" i="28"/>
  <c r="Z286" i="28"/>
  <c r="Y286" i="28"/>
  <c r="L286" i="28"/>
  <c r="P222" i="28"/>
  <c r="O222" i="28"/>
  <c r="N222" i="28"/>
  <c r="M222" i="28"/>
  <c r="J222" i="28"/>
  <c r="AH222" i="28"/>
  <c r="AG222" i="28"/>
  <c r="K222" i="28"/>
  <c r="B222" i="28"/>
  <c r="F222" i="28"/>
  <c r="E222" i="28"/>
  <c r="D222" i="28"/>
  <c r="C222" i="28"/>
  <c r="AA222" i="28"/>
  <c r="Z222" i="28"/>
  <c r="Y222" i="28"/>
  <c r="L222" i="28"/>
  <c r="AF222" i="28"/>
  <c r="AE222" i="28"/>
  <c r="AD222" i="28"/>
  <c r="AC222" i="28"/>
  <c r="AB222" i="28"/>
  <c r="S222" i="28"/>
  <c r="R222" i="28"/>
  <c r="Q222" i="28"/>
  <c r="X222" i="28"/>
  <c r="W222" i="28"/>
  <c r="V222" i="28"/>
  <c r="U222" i="28"/>
  <c r="T222" i="28"/>
  <c r="I222" i="28"/>
  <c r="H222" i="28"/>
  <c r="G222" i="28"/>
  <c r="AF158" i="28"/>
  <c r="AE158" i="28"/>
  <c r="AD158" i="28"/>
  <c r="AC158" i="28"/>
  <c r="AB158" i="28"/>
  <c r="S158" i="28"/>
  <c r="R158" i="28"/>
  <c r="Q158" i="28"/>
  <c r="X158" i="28"/>
  <c r="W158" i="28"/>
  <c r="V158" i="28"/>
  <c r="U158" i="28"/>
  <c r="T158" i="28"/>
  <c r="I158" i="28"/>
  <c r="H158" i="28"/>
  <c r="G158" i="28"/>
  <c r="P158" i="28"/>
  <c r="O158" i="28"/>
  <c r="N158" i="28"/>
  <c r="M158" i="28"/>
  <c r="J158" i="28"/>
  <c r="AH158" i="28"/>
  <c r="AG158" i="28"/>
  <c r="K158" i="28"/>
  <c r="B158" i="28"/>
  <c r="F158" i="28"/>
  <c r="E158" i="28"/>
  <c r="D158" i="28"/>
  <c r="C158" i="28"/>
  <c r="AA158" i="28"/>
  <c r="Z158" i="28"/>
  <c r="Y158" i="28"/>
  <c r="L158" i="28"/>
  <c r="P94" i="28"/>
  <c r="O94" i="28"/>
  <c r="N94" i="28"/>
  <c r="M94" i="28"/>
  <c r="J94" i="28"/>
  <c r="AH94" i="28"/>
  <c r="AG94" i="28"/>
  <c r="K94" i="28"/>
  <c r="B94" i="28"/>
  <c r="F94" i="28"/>
  <c r="E94" i="28"/>
  <c r="D94" i="28"/>
  <c r="C94" i="28"/>
  <c r="AA94" i="28"/>
  <c r="Z94" i="28"/>
  <c r="Y94" i="28"/>
  <c r="L94" i="28"/>
  <c r="AF94" i="28"/>
  <c r="AE94" i="28"/>
  <c r="AD94" i="28"/>
  <c r="AC94" i="28"/>
  <c r="AB94" i="28"/>
  <c r="S94" i="28"/>
  <c r="R94" i="28"/>
  <c r="Q94" i="28"/>
  <c r="X94" i="28"/>
  <c r="W94" i="28"/>
  <c r="V94" i="28"/>
  <c r="U94" i="28"/>
  <c r="T94" i="28"/>
  <c r="I94" i="28"/>
  <c r="H94" i="28"/>
  <c r="G94" i="28"/>
  <c r="AF365" i="28"/>
  <c r="N365" i="28"/>
  <c r="M365" i="28"/>
  <c r="J365" i="28"/>
  <c r="Z365" i="28"/>
  <c r="Q365" i="28"/>
  <c r="F365" i="28"/>
  <c r="K365" i="28"/>
  <c r="B365" i="28"/>
  <c r="AE365" i="28"/>
  <c r="D365" i="28"/>
  <c r="C365" i="28"/>
  <c r="AA365" i="28"/>
  <c r="R365" i="28"/>
  <c r="G365" i="28"/>
  <c r="W365" i="28"/>
  <c r="L365" i="28"/>
  <c r="AH365" i="28"/>
  <c r="AD365" i="28"/>
  <c r="AC365" i="28"/>
  <c r="AB365" i="28"/>
  <c r="S365" i="28"/>
  <c r="H365" i="28"/>
  <c r="X365" i="28"/>
  <c r="O365" i="28"/>
  <c r="AG365" i="28"/>
  <c r="V365" i="28"/>
  <c r="U365" i="28"/>
  <c r="T365" i="28"/>
  <c r="I365" i="28"/>
  <c r="Y365" i="28"/>
  <c r="P365" i="28"/>
  <c r="E365" i="28"/>
  <c r="AD301" i="28"/>
  <c r="AC301" i="28"/>
  <c r="AB301" i="28"/>
  <c r="S301" i="28"/>
  <c r="R301" i="28"/>
  <c r="Q301" i="28"/>
  <c r="P301" i="28"/>
  <c r="O301" i="28"/>
  <c r="V301" i="28"/>
  <c r="U301" i="28"/>
  <c r="T301" i="28"/>
  <c r="I301" i="28"/>
  <c r="H301" i="28"/>
  <c r="G301" i="28"/>
  <c r="F301" i="28"/>
  <c r="E301" i="28"/>
  <c r="N301" i="28"/>
  <c r="M301" i="28"/>
  <c r="J301" i="28"/>
  <c r="AH301" i="28"/>
  <c r="AG301" i="28"/>
  <c r="AF301" i="28"/>
  <c r="AE301" i="28"/>
  <c r="K301" i="28"/>
  <c r="B301" i="28"/>
  <c r="D301" i="28"/>
  <c r="C301" i="28"/>
  <c r="AA301" i="28"/>
  <c r="Z301" i="28"/>
  <c r="Y301" i="28"/>
  <c r="X301" i="28"/>
  <c r="W301" i="28"/>
  <c r="L301" i="28"/>
  <c r="N237" i="28"/>
  <c r="M237" i="28"/>
  <c r="J237" i="28"/>
  <c r="AH237" i="28"/>
  <c r="AG237" i="28"/>
  <c r="AF237" i="28"/>
  <c r="AE237" i="28"/>
  <c r="K237" i="28"/>
  <c r="B237" i="28"/>
  <c r="D237" i="28"/>
  <c r="C237" i="28"/>
  <c r="AA237" i="28"/>
  <c r="Z237" i="28"/>
  <c r="Y237" i="28"/>
  <c r="X237" i="28"/>
  <c r="W237" i="28"/>
  <c r="L237" i="28"/>
  <c r="AD237" i="28"/>
  <c r="AC237" i="28"/>
  <c r="AB237" i="28"/>
  <c r="S237" i="28"/>
  <c r="R237" i="28"/>
  <c r="Q237" i="28"/>
  <c r="P237" i="28"/>
  <c r="O237" i="28"/>
  <c r="V237" i="28"/>
  <c r="U237" i="28"/>
  <c r="T237" i="28"/>
  <c r="I237" i="28"/>
  <c r="H237" i="28"/>
  <c r="G237" i="28"/>
  <c r="F237" i="28"/>
  <c r="E237" i="28"/>
  <c r="AD173" i="28"/>
  <c r="AC173" i="28"/>
  <c r="AB173" i="28"/>
  <c r="S173" i="28"/>
  <c r="R173" i="28"/>
  <c r="Q173" i="28"/>
  <c r="P173" i="28"/>
  <c r="O173" i="28"/>
  <c r="V173" i="28"/>
  <c r="U173" i="28"/>
  <c r="T173" i="28"/>
  <c r="I173" i="28"/>
  <c r="H173" i="28"/>
  <c r="G173" i="28"/>
  <c r="F173" i="28"/>
  <c r="E173" i="28"/>
  <c r="N173" i="28"/>
  <c r="M173" i="28"/>
  <c r="J173" i="28"/>
  <c r="AH173" i="28"/>
  <c r="AG173" i="28"/>
  <c r="AF173" i="28"/>
  <c r="AE173" i="28"/>
  <c r="K173" i="28"/>
  <c r="B173" i="28"/>
  <c r="D173" i="28"/>
  <c r="C173" i="28"/>
  <c r="AA173" i="28"/>
  <c r="Z173" i="28"/>
  <c r="Y173" i="28"/>
  <c r="X173" i="28"/>
  <c r="W173" i="28"/>
  <c r="L173" i="28"/>
  <c r="N109" i="28"/>
  <c r="M109" i="28"/>
  <c r="J109" i="28"/>
  <c r="AH109" i="28"/>
  <c r="AG109" i="28"/>
  <c r="AF109" i="28"/>
  <c r="AE109" i="28"/>
  <c r="K109" i="28"/>
  <c r="B109" i="28"/>
  <c r="D109" i="28"/>
  <c r="C109" i="28"/>
  <c r="AA109" i="28"/>
  <c r="Z109" i="28"/>
  <c r="Y109" i="28"/>
  <c r="X109" i="28"/>
  <c r="W109" i="28"/>
  <c r="L109" i="28"/>
  <c r="AD109" i="28"/>
  <c r="AC109" i="28"/>
  <c r="AB109" i="28"/>
  <c r="S109" i="28"/>
  <c r="R109" i="28"/>
  <c r="Q109" i="28"/>
  <c r="P109" i="28"/>
  <c r="O109" i="28"/>
  <c r="V109" i="28"/>
  <c r="U109" i="28"/>
  <c r="T109" i="28"/>
  <c r="I109" i="28"/>
  <c r="H109" i="28"/>
  <c r="G109" i="28"/>
  <c r="F109" i="28"/>
  <c r="E109" i="28"/>
  <c r="AH38" i="28"/>
  <c r="AG38" i="28"/>
  <c r="AF38" i="28"/>
  <c r="AA38" i="28"/>
  <c r="T38" i="28"/>
  <c r="O38" i="28"/>
  <c r="N38" i="28"/>
  <c r="M38" i="28"/>
  <c r="AB38" i="28"/>
  <c r="W38" i="28"/>
  <c r="V38" i="28"/>
  <c r="U38" i="28"/>
  <c r="F38" i="28"/>
  <c r="E38" i="28"/>
  <c r="D38" i="28"/>
  <c r="C38" i="28"/>
  <c r="R38" i="28"/>
  <c r="Q38" i="28"/>
  <c r="P38" i="28"/>
  <c r="G38" i="28"/>
  <c r="AE38" i="28"/>
  <c r="AD38" i="28"/>
  <c r="AC38" i="28"/>
  <c r="K38" i="28"/>
  <c r="B38" i="28"/>
  <c r="J38" i="28"/>
  <c r="I38" i="28"/>
  <c r="H38" i="28"/>
  <c r="Z38" i="28"/>
  <c r="Y38" i="28"/>
  <c r="X38" i="28"/>
  <c r="S38" i="28"/>
  <c r="L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T396" i="28"/>
  <c r="I396" i="28"/>
  <c r="H396" i="28"/>
  <c r="G396" i="28"/>
  <c r="F396" i="28"/>
  <c r="E396" i="28"/>
  <c r="D396" i="28"/>
  <c r="C396" i="28"/>
  <c r="J396" i="28"/>
  <c r="AH396" i="28"/>
  <c r="AG396" i="28"/>
  <c r="AF396" i="28"/>
  <c r="AE396" i="28"/>
  <c r="AD396" i="28"/>
  <c r="AC396" i="28"/>
  <c r="K396" i="28"/>
  <c r="B396" i="28"/>
  <c r="AA396" i="28"/>
  <c r="Z396" i="28"/>
  <c r="Y396" i="28"/>
  <c r="X396" i="28"/>
  <c r="W396" i="28"/>
  <c r="V396" i="28"/>
  <c r="U396" i="28"/>
  <c r="L396" i="28"/>
  <c r="AB396" i="28"/>
  <c r="S396" i="28"/>
  <c r="R396" i="28"/>
  <c r="Q396" i="28"/>
  <c r="P396" i="28"/>
  <c r="O396" i="28"/>
  <c r="N396" i="28"/>
  <c r="M396" i="28"/>
  <c r="B332" i="28"/>
  <c r="AA332" i="28"/>
  <c r="Z332" i="28"/>
  <c r="Y332" i="28"/>
  <c r="X332" i="28"/>
  <c r="W332" i="28"/>
  <c r="V332" i="28"/>
  <c r="U332" i="28"/>
  <c r="L332" i="28"/>
  <c r="AB332" i="28"/>
  <c r="S332" i="28"/>
  <c r="R332" i="28"/>
  <c r="Q332" i="28"/>
  <c r="P332" i="28"/>
  <c r="O332" i="28"/>
  <c r="N332" i="28"/>
  <c r="M332" i="28"/>
  <c r="T332" i="28"/>
  <c r="I332" i="28"/>
  <c r="H332" i="28"/>
  <c r="G332" i="28"/>
  <c r="F332" i="28"/>
  <c r="E332" i="28"/>
  <c r="D332" i="28"/>
  <c r="C332" i="28"/>
  <c r="J332" i="28"/>
  <c r="AH332" i="28"/>
  <c r="AG332" i="28"/>
  <c r="AF332" i="28"/>
  <c r="AE332" i="28"/>
  <c r="AD332" i="28"/>
  <c r="AC332" i="28"/>
  <c r="K332" i="28"/>
  <c r="T268" i="28"/>
  <c r="I268" i="28"/>
  <c r="H268" i="28"/>
  <c r="G268" i="28"/>
  <c r="F268" i="28"/>
  <c r="E268" i="28"/>
  <c r="D268" i="28"/>
  <c r="C268" i="28"/>
  <c r="J268" i="28"/>
  <c r="AH268" i="28"/>
  <c r="AG268" i="28"/>
  <c r="AF268" i="28"/>
  <c r="AE268" i="28"/>
  <c r="AD268" i="28"/>
  <c r="AC268" i="28"/>
  <c r="K268" i="28"/>
  <c r="B268" i="28"/>
  <c r="AA268" i="28"/>
  <c r="Z268" i="28"/>
  <c r="Y268" i="28"/>
  <c r="X268" i="28"/>
  <c r="W268" i="28"/>
  <c r="V268" i="28"/>
  <c r="U268" i="28"/>
  <c r="L268" i="28"/>
  <c r="AB268" i="28"/>
  <c r="S268" i="28"/>
  <c r="R268" i="28"/>
  <c r="Q268" i="28"/>
  <c r="P268" i="28"/>
  <c r="O268" i="28"/>
  <c r="N268" i="28"/>
  <c r="M268" i="28"/>
  <c r="B204" i="28"/>
  <c r="AA204" i="28"/>
  <c r="Z204" i="28"/>
  <c r="Y204" i="28"/>
  <c r="X204" i="28"/>
  <c r="W204" i="28"/>
  <c r="V204" i="28"/>
  <c r="U204" i="28"/>
  <c r="L204" i="28"/>
  <c r="AB204" i="28"/>
  <c r="S204" i="28"/>
  <c r="R204" i="28"/>
  <c r="Q204" i="28"/>
  <c r="P204" i="28"/>
  <c r="O204" i="28"/>
  <c r="N204" i="28"/>
  <c r="M204" i="28"/>
  <c r="T204" i="28"/>
  <c r="I204" i="28"/>
  <c r="H204" i="28"/>
  <c r="G204" i="28"/>
  <c r="F204" i="28"/>
  <c r="E204" i="28"/>
  <c r="D204" i="28"/>
  <c r="C204" i="28"/>
  <c r="J204" i="28"/>
  <c r="AH204" i="28"/>
  <c r="AG204" i="28"/>
  <c r="AF204" i="28"/>
  <c r="AE204" i="28"/>
  <c r="AD204" i="28"/>
  <c r="AC204" i="28"/>
  <c r="K204" i="28"/>
  <c r="T140" i="28"/>
  <c r="I140" i="28"/>
  <c r="H140" i="28"/>
  <c r="G140" i="28"/>
  <c r="F140" i="28"/>
  <c r="E140" i="28"/>
  <c r="D140" i="28"/>
  <c r="C140" i="28"/>
  <c r="J140" i="28"/>
  <c r="AH140" i="28"/>
  <c r="AG140" i="28"/>
  <c r="AF140" i="28"/>
  <c r="AE140" i="28"/>
  <c r="AD140" i="28"/>
  <c r="AC140" i="28"/>
  <c r="K140" i="28"/>
  <c r="B140" i="28"/>
  <c r="AA140" i="28"/>
  <c r="Z140" i="28"/>
  <c r="Y140" i="28"/>
  <c r="X140" i="28"/>
  <c r="W140" i="28"/>
  <c r="V140" i="28"/>
  <c r="U140" i="28"/>
  <c r="L140" i="28"/>
  <c r="AB140" i="28"/>
  <c r="S140" i="28"/>
  <c r="R140" i="28"/>
  <c r="Q140" i="28"/>
  <c r="P140" i="28"/>
  <c r="O140" i="28"/>
  <c r="N140" i="28"/>
  <c r="M140" i="28"/>
  <c r="B76" i="28"/>
  <c r="AA76" i="28"/>
  <c r="Z76" i="28"/>
  <c r="Y76" i="28"/>
  <c r="X76" i="28"/>
  <c r="W76" i="28"/>
  <c r="V76" i="28"/>
  <c r="U76" i="28"/>
  <c r="L76" i="28"/>
  <c r="AB76" i="28"/>
  <c r="S76" i="28"/>
  <c r="R76" i="28"/>
  <c r="Q76" i="28"/>
  <c r="P76" i="28"/>
  <c r="O76" i="28"/>
  <c r="N76" i="28"/>
  <c r="M76" i="28"/>
  <c r="T76" i="28"/>
  <c r="I76" i="28"/>
  <c r="H76" i="28"/>
  <c r="G76" i="28"/>
  <c r="F76" i="28"/>
  <c r="E76" i="28"/>
  <c r="D76" i="28"/>
  <c r="C76" i="28"/>
  <c r="J76" i="28"/>
  <c r="AH76" i="28"/>
  <c r="AG76" i="28"/>
  <c r="AF76" i="28"/>
  <c r="AE76" i="28"/>
  <c r="AD76" i="28"/>
  <c r="AC76" i="28"/>
  <c r="K76" i="28"/>
  <c r="Z21" i="28"/>
  <c r="S21" i="28"/>
  <c r="R21" i="28"/>
  <c r="H21" i="28"/>
  <c r="G21" i="28"/>
  <c r="AH21" i="28"/>
  <c r="AG21" i="28"/>
  <c r="D21" i="28"/>
  <c r="M21" i="28"/>
  <c r="J21" i="28"/>
  <c r="I21" i="28"/>
  <c r="AC21" i="28"/>
  <c r="AB21" i="28"/>
  <c r="U21" i="28"/>
  <c r="AA21" i="28"/>
  <c r="K21" i="28"/>
  <c r="B21" i="28"/>
  <c r="C21" i="28"/>
  <c r="AE21" i="28"/>
  <c r="AD21" i="28"/>
  <c r="W21" i="28"/>
  <c r="V21" i="28"/>
  <c r="O21" i="28"/>
  <c r="T21" i="28"/>
  <c r="L21" i="28"/>
  <c r="AF21" i="28"/>
  <c r="Y21" i="28"/>
  <c r="X21" i="28"/>
  <c r="Q21" i="28"/>
  <c r="P21" i="28"/>
  <c r="F21" i="28"/>
  <c r="E21" i="28"/>
  <c r="N21" i="28"/>
  <c r="B347" i="28"/>
  <c r="H347" i="28"/>
  <c r="G347" i="28"/>
  <c r="F347" i="28"/>
  <c r="E347" i="28"/>
  <c r="D347" i="28"/>
  <c r="C347" i="28"/>
  <c r="AA347" i="28"/>
  <c r="K347" i="28"/>
  <c r="AH347" i="28"/>
  <c r="AG347" i="28"/>
  <c r="AF347" i="28"/>
  <c r="AE347" i="28"/>
  <c r="AD347" i="28"/>
  <c r="AC347" i="28"/>
  <c r="AB347" i="28"/>
  <c r="S347" i="28"/>
  <c r="Z347" i="28"/>
  <c r="Y347" i="28"/>
  <c r="X347" i="28"/>
  <c r="W347" i="28"/>
  <c r="V347" i="28"/>
  <c r="U347" i="28"/>
  <c r="T347" i="28"/>
  <c r="I347" i="28"/>
  <c r="R347" i="28"/>
  <c r="Q347" i="28"/>
  <c r="P347" i="28"/>
  <c r="O347" i="28"/>
  <c r="N347" i="28"/>
  <c r="M347" i="28"/>
  <c r="J347" i="28"/>
  <c r="L347" i="28"/>
  <c r="Z283" i="28"/>
  <c r="Y283" i="28"/>
  <c r="X283" i="28"/>
  <c r="W283" i="28"/>
  <c r="V283" i="28"/>
  <c r="U283" i="28"/>
  <c r="T283" i="28"/>
  <c r="I283" i="28"/>
  <c r="R283" i="28"/>
  <c r="Q283" i="28"/>
  <c r="P283" i="28"/>
  <c r="O283" i="28"/>
  <c r="N283" i="28"/>
  <c r="M283" i="28"/>
  <c r="J283" i="28"/>
  <c r="L283" i="28"/>
  <c r="B283" i="28"/>
  <c r="H283" i="28"/>
  <c r="G283" i="28"/>
  <c r="F283" i="28"/>
  <c r="E283" i="28"/>
  <c r="D283" i="28"/>
  <c r="C283" i="28"/>
  <c r="AA283" i="28"/>
  <c r="K283" i="28"/>
  <c r="AH283" i="28"/>
  <c r="AG283" i="28"/>
  <c r="AF283" i="28"/>
  <c r="AE283" i="28"/>
  <c r="AD283" i="28"/>
  <c r="AC283" i="28"/>
  <c r="AB283" i="28"/>
  <c r="S283" i="28"/>
  <c r="B219" i="28"/>
  <c r="H219" i="28"/>
  <c r="G219" i="28"/>
  <c r="F219" i="28"/>
  <c r="E219" i="28"/>
  <c r="D219" i="28"/>
  <c r="C219" i="28"/>
  <c r="AA219" i="28"/>
  <c r="K219" i="28"/>
  <c r="AH219" i="28"/>
  <c r="AG219" i="28"/>
  <c r="AF219" i="28"/>
  <c r="AE219" i="28"/>
  <c r="AD219" i="28"/>
  <c r="AC219" i="28"/>
  <c r="AB219" i="28"/>
  <c r="S219" i="28"/>
  <c r="Z219" i="28"/>
  <c r="Y219" i="28"/>
  <c r="X219" i="28"/>
  <c r="W219" i="28"/>
  <c r="V219" i="28"/>
  <c r="U219" i="28"/>
  <c r="T219" i="28"/>
  <c r="I219" i="28"/>
  <c r="R219" i="28"/>
  <c r="Q219" i="28"/>
  <c r="P219" i="28"/>
  <c r="O219" i="28"/>
  <c r="N219" i="28"/>
  <c r="M219" i="28"/>
  <c r="J219" i="28"/>
  <c r="L219" i="28"/>
  <c r="Z155" i="28"/>
  <c r="Y155" i="28"/>
  <c r="X155" i="28"/>
  <c r="W155" i="28"/>
  <c r="V155" i="28"/>
  <c r="U155" i="28"/>
  <c r="T155" i="28"/>
  <c r="I155" i="28"/>
  <c r="R155" i="28"/>
  <c r="Q155" i="28"/>
  <c r="P155" i="28"/>
  <c r="O155" i="28"/>
  <c r="N155" i="28"/>
  <c r="M155" i="28"/>
  <c r="J155" i="28"/>
  <c r="L155" i="28"/>
  <c r="B155" i="28"/>
  <c r="H155" i="28"/>
  <c r="G155" i="28"/>
  <c r="F155" i="28"/>
  <c r="E155" i="28"/>
  <c r="D155" i="28"/>
  <c r="C155" i="28"/>
  <c r="AA155" i="28"/>
  <c r="K155" i="28"/>
  <c r="AH155" i="28"/>
  <c r="AG155" i="28"/>
  <c r="AF155" i="28"/>
  <c r="AE155" i="28"/>
  <c r="AD155" i="28"/>
  <c r="AC155" i="28"/>
  <c r="AB155" i="28"/>
  <c r="S155" i="28"/>
  <c r="B91" i="28"/>
  <c r="H91" i="28"/>
  <c r="G91" i="28"/>
  <c r="F91" i="28"/>
  <c r="E91" i="28"/>
  <c r="D91" i="28"/>
  <c r="C91" i="28"/>
  <c r="AA91" i="28"/>
  <c r="K91" i="28"/>
  <c r="AH91" i="28"/>
  <c r="AG91" i="28"/>
  <c r="AF91" i="28"/>
  <c r="AE91" i="28"/>
  <c r="AD91" i="28"/>
  <c r="AC91" i="28"/>
  <c r="AB91" i="28"/>
  <c r="S91" i="28"/>
  <c r="Z91" i="28"/>
  <c r="Y91" i="28"/>
  <c r="X91" i="28"/>
  <c r="W91" i="28"/>
  <c r="V91" i="28"/>
  <c r="U91" i="28"/>
  <c r="T91" i="28"/>
  <c r="I91" i="28"/>
  <c r="R91" i="28"/>
  <c r="Q91" i="28"/>
  <c r="P91" i="28"/>
  <c r="O91" i="28"/>
  <c r="N91" i="28"/>
  <c r="M91" i="28"/>
  <c r="J91" i="28"/>
  <c r="L91" i="28"/>
  <c r="AB47" i="28"/>
  <c r="W47" i="28"/>
  <c r="V47" i="28"/>
  <c r="U47" i="28"/>
  <c r="F47" i="28"/>
  <c r="E47" i="28"/>
  <c r="D47" i="28"/>
  <c r="C47" i="28"/>
  <c r="R47" i="28"/>
  <c r="Q47" i="28"/>
  <c r="P47" i="28"/>
  <c r="G47" i="28"/>
  <c r="AE47" i="28"/>
  <c r="AD47" i="28"/>
  <c r="AC47" i="28"/>
  <c r="L47" i="28"/>
  <c r="B47" i="28"/>
  <c r="J47" i="28"/>
  <c r="I47" i="28"/>
  <c r="H47" i="28"/>
  <c r="Z47" i="28"/>
  <c r="Y47" i="28"/>
  <c r="X47" i="28"/>
  <c r="S47" i="28"/>
  <c r="K47" i="28"/>
  <c r="AH47" i="28"/>
  <c r="AG47" i="28"/>
  <c r="AF47" i="28"/>
  <c r="AA47" i="28"/>
  <c r="T47" i="28"/>
  <c r="O47" i="28"/>
  <c r="N47" i="28"/>
  <c r="M47" i="28"/>
  <c r="B362" i="28"/>
  <c r="F362" i="28"/>
  <c r="E362" i="28"/>
  <c r="D362" i="28"/>
  <c r="C362" i="28"/>
  <c r="AA362" i="28"/>
  <c r="Z362" i="28"/>
  <c r="Y362" i="28"/>
  <c r="L362" i="28"/>
  <c r="AF362" i="28"/>
  <c r="AE362" i="28"/>
  <c r="AD362" i="28"/>
  <c r="AC362" i="28"/>
  <c r="AB362" i="28"/>
  <c r="S362" i="28"/>
  <c r="R362" i="28"/>
  <c r="Q362" i="28"/>
  <c r="X362" i="28"/>
  <c r="W362" i="28"/>
  <c r="V362" i="28"/>
  <c r="U362" i="28"/>
  <c r="T362" i="28"/>
  <c r="I362" i="28"/>
  <c r="H362" i="28"/>
  <c r="G362" i="28"/>
  <c r="P362" i="28"/>
  <c r="O362" i="28"/>
  <c r="N362" i="28"/>
  <c r="M362" i="28"/>
  <c r="J362" i="28"/>
  <c r="AH362" i="28"/>
  <c r="AG362" i="28"/>
  <c r="K362" i="28"/>
  <c r="X298" i="28"/>
  <c r="W298" i="28"/>
  <c r="V298" i="28"/>
  <c r="U298" i="28"/>
  <c r="T298" i="28"/>
  <c r="I298" i="28"/>
  <c r="H298" i="28"/>
  <c r="G298" i="28"/>
  <c r="P298" i="28"/>
  <c r="O298" i="28"/>
  <c r="N298" i="28"/>
  <c r="M298" i="28"/>
  <c r="J298" i="28"/>
  <c r="AH298" i="28"/>
  <c r="AG298" i="28"/>
  <c r="K298" i="28"/>
  <c r="B298" i="28"/>
  <c r="F298" i="28"/>
  <c r="E298" i="28"/>
  <c r="D298" i="28"/>
  <c r="C298" i="28"/>
  <c r="AA298" i="28"/>
  <c r="Z298" i="28"/>
  <c r="Y298" i="28"/>
  <c r="L298" i="28"/>
  <c r="AF298" i="28"/>
  <c r="AE298" i="28"/>
  <c r="AD298" i="28"/>
  <c r="AC298" i="28"/>
  <c r="AB298" i="28"/>
  <c r="S298" i="28"/>
  <c r="R298" i="28"/>
  <c r="Q298" i="28"/>
  <c r="B234" i="28"/>
  <c r="F234" i="28"/>
  <c r="E234" i="28"/>
  <c r="D234" i="28"/>
  <c r="C234" i="28"/>
  <c r="AA234" i="28"/>
  <c r="Z234" i="28"/>
  <c r="Y234" i="28"/>
  <c r="L234" i="28"/>
  <c r="AF234" i="28"/>
  <c r="AE234" i="28"/>
  <c r="AD234" i="28"/>
  <c r="AC234" i="28"/>
  <c r="AB234" i="28"/>
  <c r="S234" i="28"/>
  <c r="R234" i="28"/>
  <c r="Q234" i="28"/>
  <c r="X234" i="28"/>
  <c r="W234" i="28"/>
  <c r="V234" i="28"/>
  <c r="U234" i="28"/>
  <c r="T234" i="28"/>
  <c r="I234" i="28"/>
  <c r="H234" i="28"/>
  <c r="G234" i="28"/>
  <c r="P234" i="28"/>
  <c r="O234" i="28"/>
  <c r="N234" i="28"/>
  <c r="M234" i="28"/>
  <c r="J234" i="28"/>
  <c r="AH234" i="28"/>
  <c r="AG234" i="28"/>
  <c r="K234" i="28"/>
  <c r="X170" i="28"/>
  <c r="W170" i="28"/>
  <c r="V170" i="28"/>
  <c r="U170" i="28"/>
  <c r="T170" i="28"/>
  <c r="I170" i="28"/>
  <c r="H170" i="28"/>
  <c r="G170" i="28"/>
  <c r="P170" i="28"/>
  <c r="O170" i="28"/>
  <c r="N170" i="28"/>
  <c r="M170" i="28"/>
  <c r="J170" i="28"/>
  <c r="AH170" i="28"/>
  <c r="AG170" i="28"/>
  <c r="K170" i="28"/>
  <c r="B170" i="28"/>
  <c r="F170" i="28"/>
  <c r="E170" i="28"/>
  <c r="D170" i="28"/>
  <c r="C170" i="28"/>
  <c r="AA170" i="28"/>
  <c r="Z170" i="28"/>
  <c r="Y170" i="28"/>
  <c r="L170" i="28"/>
  <c r="AF170" i="28"/>
  <c r="AE170" i="28"/>
  <c r="AD170" i="28"/>
  <c r="AC170" i="28"/>
  <c r="AB170" i="28"/>
  <c r="S170" i="28"/>
  <c r="R170" i="28"/>
  <c r="Q170" i="28"/>
  <c r="B106" i="28"/>
  <c r="F106" i="28"/>
  <c r="E106" i="28"/>
  <c r="D106" i="28"/>
  <c r="C106" i="28"/>
  <c r="AA106" i="28"/>
  <c r="Z106" i="28"/>
  <c r="Y106" i="28"/>
  <c r="L106" i="28"/>
  <c r="AF106" i="28"/>
  <c r="AE106" i="28"/>
  <c r="AD106" i="28"/>
  <c r="AC106" i="28"/>
  <c r="AB106" i="28"/>
  <c r="S106" i="28"/>
  <c r="R106" i="28"/>
  <c r="Q106" i="28"/>
  <c r="X106" i="28"/>
  <c r="W106" i="28"/>
  <c r="V106" i="28"/>
  <c r="U106" i="28"/>
  <c r="T106" i="28"/>
  <c r="I106" i="28"/>
  <c r="H106" i="28"/>
  <c r="G106" i="28"/>
  <c r="P106" i="28"/>
  <c r="O106" i="28"/>
  <c r="N106" i="28"/>
  <c r="M106" i="28"/>
  <c r="J106" i="28"/>
  <c r="AH106" i="28"/>
  <c r="AG106" i="28"/>
  <c r="K106" i="28"/>
  <c r="V28" i="28"/>
  <c r="O28" i="28"/>
  <c r="T28" i="28"/>
  <c r="Z28" i="28"/>
  <c r="S28" i="28"/>
  <c r="R28" i="28"/>
  <c r="H28" i="28"/>
  <c r="G28" i="28"/>
  <c r="F28" i="28"/>
  <c r="E28" i="28"/>
  <c r="N28" i="28"/>
  <c r="M28" i="28"/>
  <c r="J28" i="28"/>
  <c r="I28" i="28"/>
  <c r="AC28" i="28"/>
  <c r="K28" i="28"/>
  <c r="B28" i="28"/>
  <c r="AH28" i="28"/>
  <c r="AG28" i="28"/>
  <c r="D28" i="28"/>
  <c r="C28" i="28"/>
  <c r="AE28" i="28"/>
  <c r="AD28" i="28"/>
  <c r="W28" i="28"/>
  <c r="L28" i="28"/>
  <c r="AB28" i="28"/>
  <c r="U28" i="28"/>
  <c r="AA28" i="28"/>
  <c r="AF28" i="28"/>
  <c r="Y28" i="28"/>
  <c r="X28" i="28"/>
  <c r="Q28" i="28"/>
  <c r="P28" i="28"/>
  <c r="AD377" i="28"/>
  <c r="AC377" i="28"/>
  <c r="B377" i="28"/>
  <c r="AA377" i="28"/>
  <c r="Z377" i="28"/>
  <c r="Y377" i="28"/>
  <c r="X377" i="28"/>
  <c r="W377" i="28"/>
  <c r="L377" i="28"/>
  <c r="V377" i="28"/>
  <c r="U377" i="28"/>
  <c r="AB377" i="28"/>
  <c r="S377" i="28"/>
  <c r="R377" i="28"/>
  <c r="Q377" i="28"/>
  <c r="P377" i="28"/>
  <c r="O377" i="28"/>
  <c r="N377" i="28"/>
  <c r="M377" i="28"/>
  <c r="T377" i="28"/>
  <c r="I377" i="28"/>
  <c r="H377" i="28"/>
  <c r="G377" i="28"/>
  <c r="F377" i="28"/>
  <c r="E377" i="28"/>
  <c r="D377" i="28"/>
  <c r="C377" i="28"/>
  <c r="J377" i="28"/>
  <c r="AH377" i="28"/>
  <c r="AG377" i="28"/>
  <c r="AF377" i="28"/>
  <c r="AE377" i="28"/>
  <c r="K377" i="28"/>
  <c r="V313" i="28"/>
  <c r="U313" i="28"/>
  <c r="T313" i="28"/>
  <c r="I313" i="28"/>
  <c r="H313" i="28"/>
  <c r="G313" i="28"/>
  <c r="F313" i="28"/>
  <c r="E313" i="28"/>
  <c r="N313" i="28"/>
  <c r="M313" i="28"/>
  <c r="J313" i="28"/>
  <c r="AH313" i="28"/>
  <c r="AG313" i="28"/>
  <c r="AF313" i="28"/>
  <c r="AE313" i="28"/>
  <c r="K313" i="28"/>
  <c r="B313" i="28"/>
  <c r="D313" i="28"/>
  <c r="C313" i="28"/>
  <c r="AA313" i="28"/>
  <c r="Z313" i="28"/>
  <c r="Y313" i="28"/>
  <c r="X313" i="28"/>
  <c r="W313" i="28"/>
  <c r="L313" i="28"/>
  <c r="AD313" i="28"/>
  <c r="AC313" i="28"/>
  <c r="AB313" i="28"/>
  <c r="S313" i="28"/>
  <c r="R313" i="28"/>
  <c r="Q313" i="28"/>
  <c r="P313" i="28"/>
  <c r="O313" i="28"/>
  <c r="B249" i="28"/>
  <c r="D249" i="28"/>
  <c r="C249" i="28"/>
  <c r="AA249" i="28"/>
  <c r="Z249" i="28"/>
  <c r="Y249" i="28"/>
  <c r="X249" i="28"/>
  <c r="W249" i="28"/>
  <c r="L249" i="28"/>
  <c r="AD249" i="28"/>
  <c r="AC249" i="28"/>
  <c r="AB249" i="28"/>
  <c r="S249" i="28"/>
  <c r="R249" i="28"/>
  <c r="Q249" i="28"/>
  <c r="P249" i="28"/>
  <c r="O249" i="28"/>
  <c r="V249" i="28"/>
  <c r="U249" i="28"/>
  <c r="T249" i="28"/>
  <c r="I249" i="28"/>
  <c r="H249" i="28"/>
  <c r="G249" i="28"/>
  <c r="F249" i="28"/>
  <c r="E249" i="28"/>
  <c r="N249" i="28"/>
  <c r="M249" i="28"/>
  <c r="J249" i="28"/>
  <c r="AH249" i="28"/>
  <c r="AG249" i="28"/>
  <c r="AF249" i="28"/>
  <c r="AE249" i="28"/>
  <c r="K249" i="28"/>
  <c r="V185" i="28"/>
  <c r="U185" i="28"/>
  <c r="T185" i="28"/>
  <c r="I185" i="28"/>
  <c r="H185" i="28"/>
  <c r="F185" i="28"/>
  <c r="E185" i="28"/>
  <c r="G185" i="28"/>
  <c r="N185" i="28"/>
  <c r="M185" i="28"/>
  <c r="J185" i="28"/>
  <c r="AH185" i="28"/>
  <c r="AF185" i="28"/>
  <c r="AE185" i="28"/>
  <c r="AG185" i="28"/>
  <c r="K185" i="28"/>
  <c r="B185" i="28"/>
  <c r="D185" i="28"/>
  <c r="C185" i="28"/>
  <c r="AA185" i="28"/>
  <c r="Z185" i="28"/>
  <c r="X185" i="28"/>
  <c r="W185" i="28"/>
  <c r="Y185" i="28"/>
  <c r="L185" i="28"/>
  <c r="AD185" i="28"/>
  <c r="AC185" i="28"/>
  <c r="AB185" i="28"/>
  <c r="S185" i="28"/>
  <c r="R185" i="28"/>
  <c r="P185" i="28"/>
  <c r="O185" i="28"/>
  <c r="Q185" i="28"/>
  <c r="B121" i="28"/>
  <c r="D121" i="28"/>
  <c r="C121" i="28"/>
  <c r="AA121" i="28"/>
  <c r="Z121" i="28"/>
  <c r="Y121" i="28"/>
  <c r="X121" i="28"/>
  <c r="W121" i="28"/>
  <c r="L121" i="28"/>
  <c r="AD121" i="28"/>
  <c r="AC121" i="28"/>
  <c r="AB121" i="28"/>
  <c r="S121" i="28"/>
  <c r="R121" i="28"/>
  <c r="Q121" i="28"/>
  <c r="P121" i="28"/>
  <c r="O121" i="28"/>
  <c r="V121" i="28"/>
  <c r="U121" i="28"/>
  <c r="T121" i="28"/>
  <c r="I121" i="28"/>
  <c r="H121" i="28"/>
  <c r="G121" i="28"/>
  <c r="F121" i="28"/>
  <c r="E121" i="28"/>
  <c r="N121" i="28"/>
  <c r="M121" i="28"/>
  <c r="J121" i="28"/>
  <c r="AH121" i="28"/>
  <c r="AG121" i="28"/>
  <c r="AF121" i="28"/>
  <c r="AE121" i="28"/>
  <c r="K121" i="28"/>
  <c r="T57" i="28"/>
  <c r="I57" i="28"/>
  <c r="H57" i="28"/>
  <c r="G57" i="28"/>
  <c r="F57" i="28"/>
  <c r="E57" i="28"/>
  <c r="D57" i="28"/>
  <c r="C57" i="28"/>
  <c r="J57" i="28"/>
  <c r="AH57" i="28"/>
  <c r="AG57" i="28"/>
  <c r="AF57" i="28"/>
  <c r="AE57" i="28"/>
  <c r="AD57" i="28"/>
  <c r="AC57" i="28"/>
  <c r="L57" i="28"/>
  <c r="B57" i="28"/>
  <c r="AA57" i="28"/>
  <c r="Z57" i="28"/>
  <c r="Y57" i="28"/>
  <c r="X57" i="28"/>
  <c r="W57" i="28"/>
  <c r="V57" i="28"/>
  <c r="U57" i="28"/>
  <c r="K57" i="28"/>
  <c r="AB57" i="28"/>
  <c r="S57" i="28"/>
  <c r="R57" i="28"/>
  <c r="Q57" i="28"/>
  <c r="P57" i="28"/>
  <c r="O57" i="28"/>
  <c r="N57" i="28"/>
  <c r="M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B360" i="28"/>
  <c r="S360" i="28"/>
  <c r="R360" i="28"/>
  <c r="Q360" i="28"/>
  <c r="P360" i="28"/>
  <c r="O360" i="28"/>
  <c r="N360" i="28"/>
  <c r="M360" i="28"/>
  <c r="T360" i="28"/>
  <c r="I360" i="28"/>
  <c r="H360" i="28"/>
  <c r="G360" i="28"/>
  <c r="F360" i="28"/>
  <c r="E360" i="28"/>
  <c r="D360" i="28"/>
  <c r="C360" i="28"/>
  <c r="J360" i="28"/>
  <c r="AH360" i="28"/>
  <c r="AG360" i="28"/>
  <c r="AF360" i="28"/>
  <c r="AE360" i="28"/>
  <c r="AD360" i="28"/>
  <c r="AC360" i="28"/>
  <c r="K360" i="28"/>
  <c r="B360" i="28"/>
  <c r="AA360" i="28"/>
  <c r="Z360" i="28"/>
  <c r="Y360" i="28"/>
  <c r="X360" i="28"/>
  <c r="W360" i="28"/>
  <c r="V360" i="28"/>
  <c r="U360" i="28"/>
  <c r="L360" i="28"/>
  <c r="J296" i="28"/>
  <c r="AH296" i="28"/>
  <c r="AG296" i="28"/>
  <c r="AF296" i="28"/>
  <c r="AE296" i="28"/>
  <c r="AD296" i="28"/>
  <c r="AC296" i="28"/>
  <c r="K296" i="28"/>
  <c r="B296" i="28"/>
  <c r="AA296" i="28"/>
  <c r="Z296" i="28"/>
  <c r="Y296" i="28"/>
  <c r="X296" i="28"/>
  <c r="W296" i="28"/>
  <c r="V296" i="28"/>
  <c r="U296" i="28"/>
  <c r="L296" i="28"/>
  <c r="AB296" i="28"/>
  <c r="S296" i="28"/>
  <c r="R296" i="28"/>
  <c r="Q296" i="28"/>
  <c r="P296" i="28"/>
  <c r="O296" i="28"/>
  <c r="N296" i="28"/>
  <c r="M296" i="28"/>
  <c r="T296" i="28"/>
  <c r="I296" i="28"/>
  <c r="H296" i="28"/>
  <c r="G296" i="28"/>
  <c r="F296" i="28"/>
  <c r="E296" i="28"/>
  <c r="D296" i="28"/>
  <c r="C296" i="28"/>
  <c r="AB232" i="28"/>
  <c r="S232" i="28"/>
  <c r="R232" i="28"/>
  <c r="Q232" i="28"/>
  <c r="P232" i="28"/>
  <c r="O232" i="28"/>
  <c r="N232" i="28"/>
  <c r="M232" i="28"/>
  <c r="T232" i="28"/>
  <c r="I232" i="28"/>
  <c r="H232" i="28"/>
  <c r="G232" i="28"/>
  <c r="F232" i="28"/>
  <c r="E232" i="28"/>
  <c r="D232" i="28"/>
  <c r="C232" i="28"/>
  <c r="J232" i="28"/>
  <c r="AH232" i="28"/>
  <c r="AG232" i="28"/>
  <c r="AF232" i="28"/>
  <c r="AE232" i="28"/>
  <c r="AD232" i="28"/>
  <c r="AC232" i="28"/>
  <c r="K232" i="28"/>
  <c r="B232" i="28"/>
  <c r="AA232" i="28"/>
  <c r="Z232" i="28"/>
  <c r="Y232" i="28"/>
  <c r="X232" i="28"/>
  <c r="W232" i="28"/>
  <c r="V232" i="28"/>
  <c r="U232" i="28"/>
  <c r="L232" i="28"/>
  <c r="J168" i="28"/>
  <c r="AH168" i="28"/>
  <c r="AG168" i="28"/>
  <c r="AF168" i="28"/>
  <c r="AE168" i="28"/>
  <c r="AD168" i="28"/>
  <c r="AC168" i="28"/>
  <c r="K168" i="28"/>
  <c r="B168" i="28"/>
  <c r="AA168" i="28"/>
  <c r="Z168" i="28"/>
  <c r="Y168" i="28"/>
  <c r="X168" i="28"/>
  <c r="W168" i="28"/>
  <c r="V168" i="28"/>
  <c r="U168" i="28"/>
  <c r="L168" i="28"/>
  <c r="AB168" i="28"/>
  <c r="S168" i="28"/>
  <c r="R168" i="28"/>
  <c r="Q168" i="28"/>
  <c r="P168" i="28"/>
  <c r="O168" i="28"/>
  <c r="N168" i="28"/>
  <c r="M168" i="28"/>
  <c r="T168" i="28"/>
  <c r="I168" i="28"/>
  <c r="H168" i="28"/>
  <c r="G168" i="28"/>
  <c r="F168" i="28"/>
  <c r="E168" i="28"/>
  <c r="D168" i="28"/>
  <c r="C168" i="28"/>
  <c r="AB104" i="28"/>
  <c r="S104" i="28"/>
  <c r="R104" i="28"/>
  <c r="Q104" i="28"/>
  <c r="P104" i="28"/>
  <c r="O104" i="28"/>
  <c r="N104" i="28"/>
  <c r="M104" i="28"/>
  <c r="T104" i="28"/>
  <c r="I104" i="28"/>
  <c r="H104" i="28"/>
  <c r="G104" i="28"/>
  <c r="F104" i="28"/>
  <c r="E104" i="28"/>
  <c r="D104" i="28"/>
  <c r="C104" i="28"/>
  <c r="J104" i="28"/>
  <c r="AH104" i="28"/>
  <c r="AG104" i="28"/>
  <c r="AF104" i="28"/>
  <c r="AE104" i="28"/>
  <c r="AD104" i="28"/>
  <c r="AC104" i="28"/>
  <c r="K104" i="28"/>
  <c r="B104" i="28"/>
  <c r="AA104" i="28"/>
  <c r="Z104" i="28"/>
  <c r="Y104" i="28"/>
  <c r="X104" i="28"/>
  <c r="W104" i="28"/>
  <c r="V104" i="28"/>
  <c r="U104" i="28"/>
  <c r="L104" i="28"/>
  <c r="J24" i="28"/>
  <c r="I24" i="28"/>
  <c r="AC24" i="28"/>
  <c r="AB24" i="28"/>
  <c r="U24" i="28"/>
  <c r="AA24" i="28"/>
  <c r="AF24" i="28"/>
  <c r="K24" i="28"/>
  <c r="B24" i="28"/>
  <c r="AE24" i="28"/>
  <c r="AD24" i="28"/>
  <c r="W24" i="28"/>
  <c r="V24" i="28"/>
  <c r="O24" i="28"/>
  <c r="T24" i="28"/>
  <c r="Z24" i="28"/>
  <c r="L24" i="28"/>
  <c r="Y24" i="28"/>
  <c r="X24" i="28"/>
  <c r="Q24" i="28"/>
  <c r="P24" i="28"/>
  <c r="F24" i="28"/>
  <c r="E24" i="28"/>
  <c r="N24" i="28"/>
  <c r="M24" i="28"/>
  <c r="S24" i="28"/>
  <c r="R24" i="28"/>
  <c r="H24" i="28"/>
  <c r="G24" i="28"/>
  <c r="AH24" i="28"/>
  <c r="AG24" i="28"/>
  <c r="D24" i="28"/>
  <c r="C24" i="28"/>
  <c r="Z375" i="28"/>
  <c r="Y375" i="28"/>
  <c r="X375" i="28"/>
  <c r="W375" i="28"/>
  <c r="V375" i="28"/>
  <c r="U375" i="28"/>
  <c r="AB375" i="28"/>
  <c r="S375" i="28"/>
  <c r="R375" i="28"/>
  <c r="Q375" i="28"/>
  <c r="P375" i="28"/>
  <c r="O375" i="28"/>
  <c r="N375" i="28"/>
  <c r="M375" i="28"/>
  <c r="T375" i="28"/>
  <c r="I375" i="28"/>
  <c r="H375" i="28"/>
  <c r="G375" i="28"/>
  <c r="F375" i="28"/>
  <c r="E375" i="28"/>
  <c r="D375" i="28"/>
  <c r="C375" i="28"/>
  <c r="J375" i="28"/>
  <c r="L375" i="28"/>
  <c r="AH375" i="28"/>
  <c r="AG375" i="28"/>
  <c r="AF375" i="28"/>
  <c r="AE375" i="28"/>
  <c r="AD375" i="28"/>
  <c r="AC375" i="28"/>
  <c r="B375" i="28"/>
  <c r="AA375" i="28"/>
  <c r="K375" i="28"/>
  <c r="R311" i="28"/>
  <c r="Q311" i="28"/>
  <c r="P311" i="28"/>
  <c r="O311" i="28"/>
  <c r="N311" i="28"/>
  <c r="M311" i="28"/>
  <c r="J311" i="28"/>
  <c r="L311" i="28"/>
  <c r="B311" i="28"/>
  <c r="H311" i="28"/>
  <c r="G311" i="28"/>
  <c r="F311" i="28"/>
  <c r="E311" i="28"/>
  <c r="D311" i="28"/>
  <c r="C311" i="28"/>
  <c r="AA311" i="28"/>
  <c r="K311" i="28"/>
  <c r="AH311" i="28"/>
  <c r="AG311" i="28"/>
  <c r="AF311" i="28"/>
  <c r="AE311" i="28"/>
  <c r="AD311" i="28"/>
  <c r="AC311" i="28"/>
  <c r="AB311" i="28"/>
  <c r="S311" i="28"/>
  <c r="Z311" i="28"/>
  <c r="Y311" i="28"/>
  <c r="X311" i="28"/>
  <c r="W311" i="28"/>
  <c r="V311" i="28"/>
  <c r="U311" i="28"/>
  <c r="T311" i="28"/>
  <c r="I311" i="28"/>
  <c r="AH247" i="28"/>
  <c r="AG247" i="28"/>
  <c r="AF247" i="28"/>
  <c r="AE247" i="28"/>
  <c r="AD247" i="28"/>
  <c r="AC247" i="28"/>
  <c r="AB247" i="28"/>
  <c r="S247" i="28"/>
  <c r="Z247" i="28"/>
  <c r="Y247" i="28"/>
  <c r="X247" i="28"/>
  <c r="W247" i="28"/>
  <c r="V247" i="28"/>
  <c r="U247" i="28"/>
  <c r="T247" i="28"/>
  <c r="I247" i="28"/>
  <c r="R247" i="28"/>
  <c r="Q247" i="28"/>
  <c r="P247" i="28"/>
  <c r="O247" i="28"/>
  <c r="N247" i="28"/>
  <c r="M247" i="28"/>
  <c r="J247" i="28"/>
  <c r="L247" i="28"/>
  <c r="B247" i="28"/>
  <c r="H247" i="28"/>
  <c r="G247" i="28"/>
  <c r="F247" i="28"/>
  <c r="E247" i="28"/>
  <c r="D247" i="28"/>
  <c r="C247" i="28"/>
  <c r="AA247" i="28"/>
  <c r="K247" i="28"/>
  <c r="AD183" i="28"/>
  <c r="H183" i="28"/>
  <c r="X183" i="28"/>
  <c r="O183" i="28"/>
  <c r="N183" i="28"/>
  <c r="M183" i="28"/>
  <c r="J183" i="28"/>
  <c r="L183" i="28"/>
  <c r="B183" i="28"/>
  <c r="AB183" i="28"/>
  <c r="Y183" i="28"/>
  <c r="P183" i="28"/>
  <c r="E183" i="28"/>
  <c r="D183" i="28"/>
  <c r="C183" i="28"/>
  <c r="AA183" i="28"/>
  <c r="K183" i="28"/>
  <c r="AH183" i="28"/>
  <c r="Z183" i="28"/>
  <c r="Q183" i="28"/>
  <c r="F183" i="28"/>
  <c r="AG183" i="28"/>
  <c r="AE183" i="28"/>
  <c r="AC183" i="28"/>
  <c r="S183" i="28"/>
  <c r="AF183" i="28"/>
  <c r="R183" i="28"/>
  <c r="G183" i="28"/>
  <c r="W183" i="28"/>
  <c r="V183" i="28"/>
  <c r="U183" i="28"/>
  <c r="T183" i="28"/>
  <c r="I183" i="28"/>
  <c r="AH119" i="28"/>
  <c r="AG119" i="28"/>
  <c r="AF119" i="28"/>
  <c r="AE119" i="28"/>
  <c r="AD119" i="28"/>
  <c r="AC119" i="28"/>
  <c r="AB119" i="28"/>
  <c r="S119" i="28"/>
  <c r="Z119" i="28"/>
  <c r="Y119" i="28"/>
  <c r="X119" i="28"/>
  <c r="W119" i="28"/>
  <c r="V119" i="28"/>
  <c r="U119" i="28"/>
  <c r="T119" i="28"/>
  <c r="I119" i="28"/>
  <c r="R119" i="28"/>
  <c r="Q119" i="28"/>
  <c r="P119" i="28"/>
  <c r="O119" i="28"/>
  <c r="N119" i="28"/>
  <c r="M119" i="28"/>
  <c r="J119" i="28"/>
  <c r="L119" i="28"/>
  <c r="B119" i="28"/>
  <c r="H119" i="28"/>
  <c r="G119" i="28"/>
  <c r="F119" i="28"/>
  <c r="E119" i="28"/>
  <c r="D119" i="28"/>
  <c r="C119" i="28"/>
  <c r="AA119" i="28"/>
  <c r="K119" i="28"/>
  <c r="R50" i="28"/>
  <c r="Q50" i="28"/>
  <c r="P50" i="28"/>
  <c r="G50" i="28"/>
  <c r="AE50" i="28"/>
  <c r="AD50" i="28"/>
  <c r="AC50" i="28"/>
  <c r="K50" i="28"/>
  <c r="B50" i="28"/>
  <c r="J50" i="28"/>
  <c r="I50" i="28"/>
  <c r="H50" i="28"/>
  <c r="Z50" i="28"/>
  <c r="Y50" i="28"/>
  <c r="X50" i="28"/>
  <c r="S50" i="28"/>
  <c r="L50" i="28"/>
  <c r="AH50" i="28"/>
  <c r="AG50" i="28"/>
  <c r="AF50" i="28"/>
  <c r="AA50" i="28"/>
  <c r="T50" i="28"/>
  <c r="O50" i="28"/>
  <c r="N50" i="28"/>
  <c r="M50" i="28"/>
  <c r="AB50" i="28"/>
  <c r="W50" i="28"/>
  <c r="V50" i="28"/>
  <c r="U50" i="28"/>
  <c r="F50" i="28"/>
  <c r="E50" i="28"/>
  <c r="D50" i="28"/>
  <c r="C50" i="28"/>
  <c r="X390" i="28"/>
  <c r="W390" i="28"/>
  <c r="V390" i="28"/>
  <c r="U390" i="28"/>
  <c r="AB390" i="28"/>
  <c r="S390" i="28"/>
  <c r="R390" i="28"/>
  <c r="Q390" i="28"/>
  <c r="P390" i="28"/>
  <c r="O390" i="28"/>
  <c r="N390" i="28"/>
  <c r="M390" i="28"/>
  <c r="T390" i="28"/>
  <c r="I390" i="28"/>
  <c r="H390" i="28"/>
  <c r="G390" i="28"/>
  <c r="F390" i="28"/>
  <c r="E390" i="28"/>
  <c r="D390" i="28"/>
  <c r="C390" i="28"/>
  <c r="J390" i="28"/>
  <c r="AH390" i="28"/>
  <c r="AG390" i="28"/>
  <c r="K390" i="28"/>
  <c r="AF390" i="28"/>
  <c r="AE390" i="28"/>
  <c r="AD390" i="28"/>
  <c r="AC390" i="28"/>
  <c r="B390" i="28"/>
  <c r="AA390" i="28"/>
  <c r="Z390" i="28"/>
  <c r="Y390" i="28"/>
  <c r="L390" i="28"/>
  <c r="P326" i="28"/>
  <c r="O326" i="28"/>
  <c r="N326" i="28"/>
  <c r="M326" i="28"/>
  <c r="J326" i="28"/>
  <c r="AH326" i="28"/>
  <c r="AG326" i="28"/>
  <c r="K326" i="28"/>
  <c r="B326" i="28"/>
  <c r="F326" i="28"/>
  <c r="E326" i="28"/>
  <c r="D326" i="28"/>
  <c r="C326" i="28"/>
  <c r="AA326" i="28"/>
  <c r="Z326" i="28"/>
  <c r="Y326" i="28"/>
  <c r="L326" i="28"/>
  <c r="AF326" i="28"/>
  <c r="AE326" i="28"/>
  <c r="AD326" i="28"/>
  <c r="AC326" i="28"/>
  <c r="AB326" i="28"/>
  <c r="S326" i="28"/>
  <c r="R326" i="28"/>
  <c r="Q326" i="28"/>
  <c r="X326" i="28"/>
  <c r="W326" i="28"/>
  <c r="V326" i="28"/>
  <c r="U326" i="28"/>
  <c r="T326" i="28"/>
  <c r="I326" i="28"/>
  <c r="H326" i="28"/>
  <c r="G326" i="28"/>
  <c r="AF262" i="28"/>
  <c r="AE262" i="28"/>
  <c r="AD262" i="28"/>
  <c r="AC262" i="28"/>
  <c r="AB262" i="28"/>
  <c r="S262" i="28"/>
  <c r="R262" i="28"/>
  <c r="Q262" i="28"/>
  <c r="X262" i="28"/>
  <c r="W262" i="28"/>
  <c r="V262" i="28"/>
  <c r="U262" i="28"/>
  <c r="T262" i="28"/>
  <c r="I262" i="28"/>
  <c r="H262" i="28"/>
  <c r="G262" i="28"/>
  <c r="P262" i="28"/>
  <c r="O262" i="28"/>
  <c r="N262" i="28"/>
  <c r="M262" i="28"/>
  <c r="J262" i="28"/>
  <c r="AH262" i="28"/>
  <c r="AG262" i="28"/>
  <c r="K262" i="28"/>
  <c r="B262" i="28"/>
  <c r="F262" i="28"/>
  <c r="E262" i="28"/>
  <c r="D262" i="28"/>
  <c r="C262" i="28"/>
  <c r="AA262" i="28"/>
  <c r="Z262" i="28"/>
  <c r="Y262" i="28"/>
  <c r="L262" i="28"/>
  <c r="P198" i="28"/>
  <c r="O198" i="28"/>
  <c r="N198" i="28"/>
  <c r="M198" i="28"/>
  <c r="J198" i="28"/>
  <c r="AH198" i="28"/>
  <c r="AG198" i="28"/>
  <c r="K198" i="28"/>
  <c r="B198" i="28"/>
  <c r="F198" i="28"/>
  <c r="E198" i="28"/>
  <c r="D198" i="28"/>
  <c r="C198" i="28"/>
  <c r="AA198" i="28"/>
  <c r="Z198" i="28"/>
  <c r="Y198" i="28"/>
  <c r="L198" i="28"/>
  <c r="AF198" i="28"/>
  <c r="AE198" i="28"/>
  <c r="AD198" i="28"/>
  <c r="AC198" i="28"/>
  <c r="AB198" i="28"/>
  <c r="S198" i="28"/>
  <c r="R198" i="28"/>
  <c r="Q198" i="28"/>
  <c r="X198" i="28"/>
  <c r="W198" i="28"/>
  <c r="V198" i="28"/>
  <c r="U198" i="28"/>
  <c r="T198" i="28"/>
  <c r="I198" i="28"/>
  <c r="H198" i="28"/>
  <c r="G198" i="28"/>
  <c r="AF134" i="28"/>
  <c r="AE134" i="28"/>
  <c r="AD134" i="28"/>
  <c r="AC134" i="28"/>
  <c r="AB134" i="28"/>
  <c r="S134" i="28"/>
  <c r="R134" i="28"/>
  <c r="Q134" i="28"/>
  <c r="X134" i="28"/>
  <c r="W134" i="28"/>
  <c r="V134" i="28"/>
  <c r="U134" i="28"/>
  <c r="T134" i="28"/>
  <c r="I134" i="28"/>
  <c r="H134" i="28"/>
  <c r="G134" i="28"/>
  <c r="P134" i="28"/>
  <c r="O134" i="28"/>
  <c r="N134" i="28"/>
  <c r="M134" i="28"/>
  <c r="J134" i="28"/>
  <c r="AH134" i="28"/>
  <c r="AG134" i="28"/>
  <c r="K134" i="28"/>
  <c r="B134" i="28"/>
  <c r="F134" i="28"/>
  <c r="E134" i="28"/>
  <c r="D134" i="28"/>
  <c r="C134" i="28"/>
  <c r="AA134" i="28"/>
  <c r="Z134" i="28"/>
  <c r="Y134" i="28"/>
  <c r="L134" i="28"/>
  <c r="P70" i="28"/>
  <c r="O70" i="28"/>
  <c r="N70" i="28"/>
  <c r="M70" i="28"/>
  <c r="J70" i="28"/>
  <c r="AH70" i="28"/>
  <c r="AG70" i="28"/>
  <c r="K70" i="28"/>
  <c r="B70" i="28"/>
  <c r="F70" i="28"/>
  <c r="E70" i="28"/>
  <c r="D70" i="28"/>
  <c r="C70" i="28"/>
  <c r="AA70" i="28"/>
  <c r="Z70" i="28"/>
  <c r="Y70" i="28"/>
  <c r="L70" i="28"/>
  <c r="AF70" i="28"/>
  <c r="AE70" i="28"/>
  <c r="AD70" i="28"/>
  <c r="AC70" i="28"/>
  <c r="AB70" i="28"/>
  <c r="S70" i="28"/>
  <c r="R70" i="28"/>
  <c r="Q70" i="28"/>
  <c r="X70" i="28"/>
  <c r="W70" i="28"/>
  <c r="V70" i="28"/>
  <c r="U70" i="28"/>
  <c r="T70" i="28"/>
  <c r="I70" i="28"/>
  <c r="H70" i="28"/>
  <c r="G70" i="28"/>
  <c r="AC9" i="28"/>
  <c r="AB9" i="28"/>
  <c r="U9" i="28"/>
  <c r="AA9" i="28"/>
  <c r="AF9" i="28"/>
  <c r="Y9" i="28"/>
  <c r="X9" i="28"/>
  <c r="Q9" i="28"/>
  <c r="W9" i="28"/>
  <c r="V9" i="28"/>
  <c r="O9" i="28"/>
  <c r="T9" i="28"/>
  <c r="Z9" i="28"/>
  <c r="S9" i="28"/>
  <c r="R9" i="28"/>
  <c r="H9" i="28"/>
  <c r="P9" i="28"/>
  <c r="F9" i="28"/>
  <c r="E9" i="28"/>
  <c r="N9" i="28"/>
  <c r="M9" i="28"/>
  <c r="J9" i="28"/>
  <c r="I9" i="28"/>
  <c r="K9" i="28"/>
  <c r="B9" i="28"/>
  <c r="G9" i="28"/>
  <c r="AH9" i="28"/>
  <c r="AG9" i="28"/>
  <c r="D9" i="28"/>
  <c r="C9" i="28"/>
  <c r="AE9" i="28"/>
  <c r="AD9" i="28"/>
  <c r="L9" i="28"/>
  <c r="N341" i="28"/>
  <c r="M341" i="28"/>
  <c r="J341" i="28"/>
  <c r="AH341" i="28"/>
  <c r="AG341" i="28"/>
  <c r="AF341" i="28"/>
  <c r="AE341" i="28"/>
  <c r="K341" i="28"/>
  <c r="B341" i="28"/>
  <c r="D341" i="28"/>
  <c r="C341" i="28"/>
  <c r="AA341" i="28"/>
  <c r="Z341" i="28"/>
  <c r="Y341" i="28"/>
  <c r="X341" i="28"/>
  <c r="W341" i="28"/>
  <c r="L341" i="28"/>
  <c r="AD341" i="28"/>
  <c r="AC341" i="28"/>
  <c r="AB341" i="28"/>
  <c r="S341" i="28"/>
  <c r="R341" i="28"/>
  <c r="Q341" i="28"/>
  <c r="P341" i="28"/>
  <c r="O341" i="28"/>
  <c r="V341" i="28"/>
  <c r="U341" i="28"/>
  <c r="T341" i="28"/>
  <c r="I341" i="28"/>
  <c r="H341" i="28"/>
  <c r="G341" i="28"/>
  <c r="F341" i="28"/>
  <c r="E341" i="28"/>
  <c r="AD277" i="28"/>
  <c r="AC277" i="28"/>
  <c r="AB277" i="28"/>
  <c r="S277" i="28"/>
  <c r="R277" i="28"/>
  <c r="Q277" i="28"/>
  <c r="P277" i="28"/>
  <c r="O277" i="28"/>
  <c r="V277" i="28"/>
  <c r="U277" i="28"/>
  <c r="T277" i="28"/>
  <c r="I277" i="28"/>
  <c r="H277" i="28"/>
  <c r="G277" i="28"/>
  <c r="F277" i="28"/>
  <c r="E277" i="28"/>
  <c r="N277" i="28"/>
  <c r="M277" i="28"/>
  <c r="J277" i="28"/>
  <c r="AH277" i="28"/>
  <c r="AG277" i="28"/>
  <c r="AF277" i="28"/>
  <c r="AE277" i="28"/>
  <c r="K277" i="28"/>
  <c r="B277" i="28"/>
  <c r="D277" i="28"/>
  <c r="C277" i="28"/>
  <c r="AA277" i="28"/>
  <c r="Z277" i="28"/>
  <c r="Y277" i="28"/>
  <c r="X277" i="28"/>
  <c r="W277" i="28"/>
  <c r="L277" i="28"/>
  <c r="N213" i="28"/>
  <c r="M213" i="28"/>
  <c r="J213" i="28"/>
  <c r="AH213" i="28"/>
  <c r="AG213" i="28"/>
  <c r="AF213" i="28"/>
  <c r="AE213" i="28"/>
  <c r="K213" i="28"/>
  <c r="B213" i="28"/>
  <c r="D213" i="28"/>
  <c r="C213" i="28"/>
  <c r="AA213" i="28"/>
  <c r="Z213" i="28"/>
  <c r="Y213" i="28"/>
  <c r="X213" i="28"/>
  <c r="W213" i="28"/>
  <c r="L213" i="28"/>
  <c r="AD213" i="28"/>
  <c r="AC213" i="28"/>
  <c r="AB213" i="28"/>
  <c r="S213" i="28"/>
  <c r="R213" i="28"/>
  <c r="Q213" i="28"/>
  <c r="P213" i="28"/>
  <c r="O213" i="28"/>
  <c r="V213" i="28"/>
  <c r="U213" i="28"/>
  <c r="T213" i="28"/>
  <c r="I213" i="28"/>
  <c r="H213" i="28"/>
  <c r="G213" i="28"/>
  <c r="F213" i="28"/>
  <c r="E213" i="28"/>
  <c r="AD149" i="28"/>
  <c r="AC149" i="28"/>
  <c r="AB149" i="28"/>
  <c r="S149" i="28"/>
  <c r="R149" i="28"/>
  <c r="Q149" i="28"/>
  <c r="P149" i="28"/>
  <c r="O149" i="28"/>
  <c r="V149" i="28"/>
  <c r="U149" i="28"/>
  <c r="T149" i="28"/>
  <c r="I149" i="28"/>
  <c r="H149" i="28"/>
  <c r="G149" i="28"/>
  <c r="F149" i="28"/>
  <c r="E149" i="28"/>
  <c r="N149" i="28"/>
  <c r="M149" i="28"/>
  <c r="J149" i="28"/>
  <c r="AH149" i="28"/>
  <c r="AG149" i="28"/>
  <c r="AF149" i="28"/>
  <c r="AE149" i="28"/>
  <c r="K149" i="28"/>
  <c r="B149" i="28"/>
  <c r="D149" i="28"/>
  <c r="C149" i="28"/>
  <c r="AA149" i="28"/>
  <c r="Z149" i="28"/>
  <c r="Y149" i="28"/>
  <c r="X149" i="28"/>
  <c r="W149" i="28"/>
  <c r="L149" i="28"/>
  <c r="N85" i="28"/>
  <c r="M85" i="28"/>
  <c r="J85" i="28"/>
  <c r="AH85" i="28"/>
  <c r="AG85" i="28"/>
  <c r="AF85" i="28"/>
  <c r="AE85" i="28"/>
  <c r="K85" i="28"/>
  <c r="B85" i="28"/>
  <c r="D85" i="28"/>
  <c r="C85" i="28"/>
  <c r="AA85" i="28"/>
  <c r="Z85" i="28"/>
  <c r="Y85" i="28"/>
  <c r="X85" i="28"/>
  <c r="W85" i="28"/>
  <c r="L85" i="28"/>
  <c r="AD85" i="28"/>
  <c r="AC85" i="28"/>
  <c r="AB85" i="28"/>
  <c r="S85" i="28"/>
  <c r="R85" i="28"/>
  <c r="Q85" i="28"/>
  <c r="P85" i="28"/>
  <c r="O85" i="28"/>
  <c r="V85" i="28"/>
  <c r="U85" i="28"/>
  <c r="T85" i="28"/>
  <c r="I85" i="28"/>
  <c r="H85" i="28"/>
  <c r="G85" i="28"/>
  <c r="F85" i="28"/>
  <c r="E85" i="28"/>
  <c r="AH43" i="28"/>
  <c r="AG43" i="28"/>
  <c r="AF43" i="28"/>
  <c r="AA43" i="28"/>
  <c r="T43" i="28"/>
  <c r="O43" i="28"/>
  <c r="N43" i="28"/>
  <c r="M43" i="28"/>
  <c r="AB43" i="28"/>
  <c r="W43" i="28"/>
  <c r="V43" i="28"/>
  <c r="U43" i="28"/>
  <c r="F43" i="28"/>
  <c r="E43" i="28"/>
  <c r="D43" i="28"/>
  <c r="C43" i="28"/>
  <c r="R43" i="28"/>
  <c r="Q43" i="28"/>
  <c r="P43" i="28"/>
  <c r="G43" i="28"/>
  <c r="AE43" i="28"/>
  <c r="AD43" i="28"/>
  <c r="AC43" i="28"/>
  <c r="L43" i="28"/>
  <c r="B43" i="28"/>
  <c r="J43" i="28"/>
  <c r="I43" i="28"/>
  <c r="H43" i="28"/>
  <c r="Z43" i="28"/>
  <c r="Y43" i="28"/>
  <c r="X43" i="28"/>
  <c r="S43" i="28"/>
  <c r="K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X96" i="35" l="1"/>
  <c r="AB96" i="35" s="1"/>
  <c r="W96" i="35"/>
  <c r="AM142" i="35"/>
  <c r="AO142" i="35"/>
  <c r="AW142" i="35" s="1"/>
  <c r="AM54" i="35"/>
  <c r="AO54" i="35"/>
  <c r="AW54" i="35" s="1"/>
  <c r="AO160" i="35"/>
  <c r="AW160" i="35" s="1"/>
  <c r="AM160" i="35"/>
  <c r="X70" i="35"/>
  <c r="AB70" i="35" s="1"/>
  <c r="W70" i="35"/>
  <c r="X94" i="35"/>
  <c r="AB94" i="35" s="1"/>
  <c r="W94" i="35"/>
  <c r="X116" i="35"/>
  <c r="AB116" i="35" s="1"/>
  <c r="W116" i="35"/>
  <c r="AO149" i="35"/>
  <c r="AW149" i="35" s="1"/>
  <c r="AM149" i="35"/>
  <c r="AO154" i="35"/>
  <c r="AW154" i="35" s="1"/>
  <c r="AM154" i="35"/>
  <c r="X48" i="35"/>
  <c r="AB48" i="35" s="1"/>
  <c r="W48" i="35"/>
  <c r="W185" i="35"/>
  <c r="X185" i="35"/>
  <c r="AB185" i="35" s="1"/>
  <c r="AO20" i="35"/>
  <c r="AW20" i="35" s="1"/>
  <c r="AM20" i="35"/>
  <c r="AO80" i="35"/>
  <c r="AW80" i="35" s="1"/>
  <c r="AM80" i="35"/>
  <c r="AM145" i="35"/>
  <c r="AO145" i="35"/>
  <c r="AW145" i="35" s="1"/>
  <c r="AO169" i="35"/>
  <c r="AW169" i="35" s="1"/>
  <c r="AM169" i="35"/>
  <c r="AO117" i="35"/>
  <c r="AW117" i="35" s="1"/>
  <c r="AM117" i="35"/>
  <c r="AM19" i="35"/>
  <c r="AO19" i="35"/>
  <c r="AW19" i="35" s="1"/>
  <c r="X194" i="35"/>
  <c r="AB194" i="35" s="1"/>
  <c r="W194" i="35"/>
  <c r="AM171" i="35"/>
  <c r="AO171" i="35"/>
  <c r="AW171" i="35" s="1"/>
  <c r="AO132" i="35"/>
  <c r="AW132" i="35" s="1"/>
  <c r="AM132" i="35"/>
  <c r="X82" i="35"/>
  <c r="AB82" i="35" s="1"/>
  <c r="W82" i="35"/>
  <c r="AO65" i="35"/>
  <c r="AW65" i="35" s="1"/>
  <c r="AM65" i="35"/>
  <c r="AO193" i="35"/>
  <c r="AW193" i="35" s="1"/>
  <c r="AM193" i="35"/>
  <c r="AM144" i="35"/>
  <c r="AO144" i="35"/>
  <c r="AW144" i="35" s="1"/>
  <c r="X137" i="35"/>
  <c r="AB137" i="35" s="1"/>
  <c r="W137" i="35"/>
  <c r="AO174" i="35"/>
  <c r="AW174" i="35" s="1"/>
  <c r="AM174" i="35"/>
  <c r="AO175" i="35"/>
  <c r="AW175" i="35" s="1"/>
  <c r="AM175" i="35"/>
  <c r="W31" i="35"/>
  <c r="X31" i="35"/>
  <c r="AB31" i="35" s="1"/>
  <c r="X164" i="35"/>
  <c r="AB164" i="35" s="1"/>
  <c r="W164" i="35"/>
  <c r="AM77" i="35"/>
  <c r="AO77" i="35"/>
  <c r="AW77" i="35" s="1"/>
  <c r="AM129" i="35"/>
  <c r="AO129" i="35"/>
  <c r="AW129" i="35" s="1"/>
  <c r="AM124" i="35"/>
  <c r="AO124" i="35"/>
  <c r="AW124" i="35" s="1"/>
  <c r="X58" i="35"/>
  <c r="AB58" i="35" s="1"/>
  <c r="AC58" i="35" s="1"/>
  <c r="AD58" i="35" s="1"/>
  <c r="P57" i="26" s="1"/>
  <c r="P56" i="27" s="1"/>
  <c r="P256" i="20" s="1"/>
  <c r="R256" i="20" s="1"/>
  <c r="W58" i="35"/>
  <c r="X85" i="35"/>
  <c r="AB85" i="35" s="1"/>
  <c r="W85" i="35"/>
  <c r="AM105" i="35"/>
  <c r="AO105" i="35"/>
  <c r="AW105" i="35" s="1"/>
  <c r="AM140" i="35"/>
  <c r="AO140" i="35"/>
  <c r="AW140" i="35" s="1"/>
  <c r="AM16" i="35"/>
  <c r="AO16" i="35"/>
  <c r="AW16" i="35" s="1"/>
  <c r="X23" i="35"/>
  <c r="AB23" i="35" s="1"/>
  <c r="W23" i="35"/>
  <c r="AO176" i="35"/>
  <c r="AW176" i="35" s="1"/>
  <c r="AM176" i="35"/>
  <c r="X109" i="35"/>
  <c r="AB109" i="35" s="1"/>
  <c r="W109" i="35"/>
  <c r="AO191" i="35"/>
  <c r="AW191" i="35" s="1"/>
  <c r="AM191" i="35"/>
  <c r="X34" i="35"/>
  <c r="AB34" i="35" s="1"/>
  <c r="W34" i="35"/>
  <c r="W163" i="35"/>
  <c r="X163" i="35"/>
  <c r="AB163" i="35" s="1"/>
  <c r="X71" i="35"/>
  <c r="AB71" i="35" s="1"/>
  <c r="W71" i="35"/>
  <c r="X10" i="35"/>
  <c r="AB10" i="35" s="1"/>
  <c r="AC10" i="35" s="1"/>
  <c r="AD10" i="35" s="1"/>
  <c r="P9" i="26" s="1"/>
  <c r="P8" i="27" s="1"/>
  <c r="P208" i="20" s="1"/>
  <c r="R208" i="20" s="1"/>
  <c r="W10" i="35"/>
  <c r="W139" i="35"/>
  <c r="X139" i="35"/>
  <c r="AB139" i="35" s="1"/>
  <c r="AO84" i="35"/>
  <c r="AW84" i="35" s="1"/>
  <c r="AM84" i="35"/>
  <c r="AO137" i="35"/>
  <c r="AW137" i="35" s="1"/>
  <c r="AM137" i="35"/>
  <c r="X128" i="35"/>
  <c r="AB128" i="35" s="1"/>
  <c r="AC128" i="35" s="1"/>
  <c r="AD128" i="35" s="1"/>
  <c r="P127" i="26" s="1"/>
  <c r="P126" i="27" s="1"/>
  <c r="P326" i="20" s="1"/>
  <c r="R326" i="20" s="1"/>
  <c r="W128" i="35"/>
  <c r="X101" i="35"/>
  <c r="AB101" i="35" s="1"/>
  <c r="W101" i="35"/>
  <c r="X90" i="35"/>
  <c r="AB90" i="35" s="1"/>
  <c r="AC90" i="35" s="1"/>
  <c r="AD90" i="35" s="1"/>
  <c r="P89" i="26" s="1"/>
  <c r="P88" i="27" s="1"/>
  <c r="P288" i="20" s="1"/>
  <c r="R288" i="20" s="1"/>
  <c r="W90" i="35"/>
  <c r="AO58" i="35"/>
  <c r="AW58" i="35" s="1"/>
  <c r="AM58" i="35"/>
  <c r="W15" i="35"/>
  <c r="X15" i="35"/>
  <c r="AB15" i="35" s="1"/>
  <c r="X148" i="35"/>
  <c r="AB148" i="35" s="1"/>
  <c r="W148" i="35"/>
  <c r="W7" i="35"/>
  <c r="X7" i="35"/>
  <c r="AB7" i="35" s="1"/>
  <c r="AO30" i="35"/>
  <c r="AW30" i="35" s="1"/>
  <c r="AM30" i="35"/>
  <c r="AO73" i="35"/>
  <c r="AW73" i="35" s="1"/>
  <c r="AM73" i="35"/>
  <c r="AM76" i="35"/>
  <c r="AO76" i="35"/>
  <c r="AW76" i="35" s="1"/>
  <c r="AO158" i="35"/>
  <c r="AW158" i="35" s="1"/>
  <c r="AM158" i="35"/>
  <c r="X40" i="35"/>
  <c r="AB40" i="35" s="1"/>
  <c r="W40" i="35"/>
  <c r="AO104" i="35"/>
  <c r="AW104" i="35" s="1"/>
  <c r="AM104" i="35"/>
  <c r="W28" i="35"/>
  <c r="X28" i="35"/>
  <c r="AB28" i="35" s="1"/>
  <c r="W54" i="35"/>
  <c r="X54" i="35"/>
  <c r="AB54" i="35" s="1"/>
  <c r="W118" i="35"/>
  <c r="X118" i="35"/>
  <c r="AB118" i="35" s="1"/>
  <c r="AM116" i="35"/>
  <c r="AO116" i="35"/>
  <c r="AW116" i="35" s="1"/>
  <c r="W63" i="35"/>
  <c r="X63" i="35"/>
  <c r="AB63" i="35" s="1"/>
  <c r="AO168" i="35"/>
  <c r="AW168" i="35" s="1"/>
  <c r="AM168" i="35"/>
  <c r="AM48" i="35"/>
  <c r="AO48" i="35"/>
  <c r="AW48" i="35" s="1"/>
  <c r="AM143" i="35"/>
  <c r="AO143" i="35"/>
  <c r="AW143" i="35" s="1"/>
  <c r="X157" i="35"/>
  <c r="AB157" i="35" s="1"/>
  <c r="W157" i="35"/>
  <c r="W32" i="35"/>
  <c r="X32" i="35"/>
  <c r="AB32" i="35" s="1"/>
  <c r="W19" i="35"/>
  <c r="X19" i="35"/>
  <c r="AB19" i="35" s="1"/>
  <c r="X42" i="35"/>
  <c r="AB42" i="35" s="1"/>
  <c r="AC42" i="35" s="1"/>
  <c r="AD42" i="35" s="1"/>
  <c r="P41" i="26" s="1"/>
  <c r="P40" i="27" s="1"/>
  <c r="P240" i="20" s="1"/>
  <c r="R240" i="20" s="1"/>
  <c r="W42" i="35"/>
  <c r="W97" i="35"/>
  <c r="X97" i="35"/>
  <c r="AB97" i="35" s="1"/>
  <c r="X67" i="35"/>
  <c r="AB67" i="35" s="1"/>
  <c r="AC67" i="35" s="1"/>
  <c r="AD67" i="35" s="1"/>
  <c r="P66" i="26" s="1"/>
  <c r="P65" i="27" s="1"/>
  <c r="P265" i="20" s="1"/>
  <c r="R265" i="20" s="1"/>
  <c r="W67" i="35"/>
  <c r="W26" i="35"/>
  <c r="X26" i="35"/>
  <c r="AB26" i="35" s="1"/>
  <c r="X155" i="35"/>
  <c r="AB155" i="35" s="1"/>
  <c r="AC155" i="35" s="1"/>
  <c r="AD155" i="35" s="1"/>
  <c r="P154" i="26" s="1"/>
  <c r="P153" i="27" s="1"/>
  <c r="P353" i="20" s="1"/>
  <c r="R353" i="20" s="1"/>
  <c r="W155" i="35"/>
  <c r="W102" i="35"/>
  <c r="X102" i="35"/>
  <c r="AB102" i="35" s="1"/>
  <c r="AM165" i="35"/>
  <c r="AO165" i="35"/>
  <c r="AW165" i="35" s="1"/>
  <c r="W79" i="35"/>
  <c r="X79" i="35"/>
  <c r="AB79" i="35" s="1"/>
  <c r="AM41" i="35"/>
  <c r="AO41" i="35"/>
  <c r="AW41" i="35" s="1"/>
  <c r="AM27" i="35"/>
  <c r="AO27" i="35"/>
  <c r="AW27" i="35" s="1"/>
  <c r="AO118" i="35"/>
  <c r="AW118" i="35" s="1"/>
  <c r="AM118" i="35"/>
  <c r="W199" i="35"/>
  <c r="X199" i="35"/>
  <c r="AB199" i="35" s="1"/>
  <c r="AM53" i="35"/>
  <c r="AO53" i="35"/>
  <c r="AW53" i="35" s="1"/>
  <c r="AM131" i="35"/>
  <c r="AO131" i="35"/>
  <c r="AW131" i="35" s="1"/>
  <c r="AO172" i="35"/>
  <c r="AW172" i="35" s="1"/>
  <c r="AM172" i="35"/>
  <c r="AO12" i="35"/>
  <c r="AW12" i="35" s="1"/>
  <c r="AM12" i="35"/>
  <c r="W126" i="35"/>
  <c r="X126" i="35"/>
  <c r="AB126" i="35" s="1"/>
  <c r="AM55" i="35"/>
  <c r="AO55" i="35"/>
  <c r="AW55" i="35" s="1"/>
  <c r="X14" i="35"/>
  <c r="AB14" i="35" s="1"/>
  <c r="AC14" i="35" s="1"/>
  <c r="AD14" i="35" s="1"/>
  <c r="P13" i="26" s="1"/>
  <c r="P12" i="27" s="1"/>
  <c r="P212" i="20" s="1"/>
  <c r="R212" i="20" s="1"/>
  <c r="W14" i="35"/>
  <c r="AM100" i="35"/>
  <c r="AO100" i="35"/>
  <c r="AW100" i="35" s="1"/>
  <c r="W57" i="35"/>
  <c r="X57" i="35"/>
  <c r="AB57" i="35" s="1"/>
  <c r="W75" i="35"/>
  <c r="X75" i="35"/>
  <c r="AB75" i="35" s="1"/>
  <c r="AO32" i="35"/>
  <c r="AW32" i="35" s="1"/>
  <c r="AM32" i="35"/>
  <c r="W4" i="35"/>
  <c r="X4" i="35"/>
  <c r="AB4" i="35" s="1"/>
  <c r="AM24" i="35"/>
  <c r="AO24" i="35"/>
  <c r="AW24" i="35" s="1"/>
  <c r="AM91" i="35"/>
  <c r="AO91" i="35"/>
  <c r="AW91" i="35" s="1"/>
  <c r="AO177" i="35"/>
  <c r="AW177" i="35" s="1"/>
  <c r="AM177" i="35"/>
  <c r="X47" i="35"/>
  <c r="AB47" i="35" s="1"/>
  <c r="W47" i="35"/>
  <c r="AM52" i="35"/>
  <c r="AO52" i="35"/>
  <c r="AW52" i="35" s="1"/>
  <c r="AM42" i="35"/>
  <c r="AO42" i="35"/>
  <c r="AW42" i="35" s="1"/>
  <c r="AO110" i="35"/>
  <c r="AW110" i="35" s="1"/>
  <c r="AM110" i="35"/>
  <c r="W88" i="35"/>
  <c r="X88" i="35"/>
  <c r="AB88" i="35" s="1"/>
  <c r="AO8" i="35"/>
  <c r="AW8" i="35" s="1"/>
  <c r="AM8" i="35"/>
  <c r="AO56" i="35"/>
  <c r="AW56" i="35" s="1"/>
  <c r="AM56" i="35"/>
  <c r="X37" i="35"/>
  <c r="AB37" i="35" s="1"/>
  <c r="AC37" i="35" s="1"/>
  <c r="AD37" i="35" s="1"/>
  <c r="P36" i="26" s="1"/>
  <c r="P35" i="27" s="1"/>
  <c r="P235" i="20" s="1"/>
  <c r="R235" i="20" s="1"/>
  <c r="W37" i="35"/>
  <c r="AM23" i="35"/>
  <c r="AO23" i="35"/>
  <c r="AW23" i="35" s="1"/>
  <c r="AO92" i="35"/>
  <c r="AW92" i="35" s="1"/>
  <c r="AM92" i="35"/>
  <c r="W134" i="35"/>
  <c r="X134" i="35"/>
  <c r="AB134" i="35" s="1"/>
  <c r="AO11" i="35"/>
  <c r="AW11" i="35" s="1"/>
  <c r="AM11" i="35"/>
  <c r="X62" i="35"/>
  <c r="AB62" i="35" s="1"/>
  <c r="W62" i="35"/>
  <c r="W191" i="35"/>
  <c r="X191" i="35"/>
  <c r="AB191" i="35" s="1"/>
  <c r="AO72" i="35"/>
  <c r="AW72" i="35" s="1"/>
  <c r="AM72" i="35"/>
  <c r="AO44" i="35"/>
  <c r="AW44" i="35" s="1"/>
  <c r="AM44" i="35"/>
  <c r="W178" i="35"/>
  <c r="X178" i="35"/>
  <c r="AB178" i="35" s="1"/>
  <c r="W111" i="35"/>
  <c r="X111" i="35"/>
  <c r="AB111" i="35" s="1"/>
  <c r="AO83" i="35"/>
  <c r="AW83" i="35" s="1"/>
  <c r="AM83" i="35"/>
  <c r="AM9" i="35"/>
  <c r="AO9" i="35"/>
  <c r="AW9" i="35" s="1"/>
  <c r="AO151" i="35"/>
  <c r="AW151" i="35" s="1"/>
  <c r="AM151" i="35"/>
  <c r="AO46" i="35"/>
  <c r="AW46" i="35" s="1"/>
  <c r="AM46" i="35"/>
  <c r="AO33" i="35"/>
  <c r="AW33" i="35" s="1"/>
  <c r="AM33" i="35"/>
  <c r="X5" i="35"/>
  <c r="AB5" i="35" s="1"/>
  <c r="AC5" i="35" s="1"/>
  <c r="AD5" i="35" s="1"/>
  <c r="P4" i="26" s="1"/>
  <c r="P3" i="27" s="1"/>
  <c r="P203" i="20" s="1"/>
  <c r="R203" i="20" s="1"/>
  <c r="W5" i="35"/>
  <c r="W189" i="35"/>
  <c r="X189" i="35"/>
  <c r="AB189" i="35" s="1"/>
  <c r="W87" i="35"/>
  <c r="X87" i="35"/>
  <c r="AB87" i="35" s="1"/>
  <c r="AM108" i="35"/>
  <c r="AO108" i="35"/>
  <c r="AW108" i="35" s="1"/>
  <c r="W187" i="35"/>
  <c r="X187" i="35"/>
  <c r="AB187" i="35" s="1"/>
  <c r="AO148" i="35"/>
  <c r="AW148" i="35" s="1"/>
  <c r="AM148" i="35"/>
  <c r="X120" i="35"/>
  <c r="AB120" i="35" s="1"/>
  <c r="AC120" i="35" s="1"/>
  <c r="AD120" i="35" s="1"/>
  <c r="P119" i="26" s="1"/>
  <c r="P118" i="27" s="1"/>
  <c r="P318" i="20" s="1"/>
  <c r="R318" i="20" s="1"/>
  <c r="W120" i="35"/>
  <c r="AO7" i="35"/>
  <c r="AW7" i="35" s="1"/>
  <c r="AM7" i="35"/>
  <c r="W30" i="35"/>
  <c r="X30" i="35"/>
  <c r="AB30" i="35" s="1"/>
  <c r="X159" i="35"/>
  <c r="AB159" i="35" s="1"/>
  <c r="W159" i="35"/>
  <c r="W73" i="35"/>
  <c r="X73" i="35"/>
  <c r="AB73" i="35" s="1"/>
  <c r="AM192" i="35"/>
  <c r="AO192" i="35"/>
  <c r="AW192" i="35" s="1"/>
  <c r="AM68" i="35"/>
  <c r="AO68" i="35"/>
  <c r="AW68" i="35" s="1"/>
  <c r="W190" i="35"/>
  <c r="X190" i="35"/>
  <c r="AB190" i="35" s="1"/>
  <c r="W161" i="35"/>
  <c r="X161" i="35"/>
  <c r="AB161" i="35" s="1"/>
  <c r="W65" i="35"/>
  <c r="X65" i="35"/>
  <c r="AB65" i="35" s="1"/>
  <c r="AM179" i="35"/>
  <c r="AO179" i="35"/>
  <c r="AW179" i="35" s="1"/>
  <c r="AM134" i="35"/>
  <c r="AO134" i="35"/>
  <c r="AW134" i="35" s="1"/>
  <c r="AM62" i="35"/>
  <c r="AO62" i="35"/>
  <c r="AW62" i="35" s="1"/>
  <c r="AM111" i="35"/>
  <c r="AO111" i="35"/>
  <c r="AW111" i="35" s="1"/>
  <c r="X83" i="35"/>
  <c r="AB83" i="35" s="1"/>
  <c r="AC83" i="35" s="1"/>
  <c r="AD83" i="35" s="1"/>
  <c r="P82" i="26" s="1"/>
  <c r="P81" i="27" s="1"/>
  <c r="P281" i="20" s="1"/>
  <c r="R281" i="20" s="1"/>
  <c r="W83" i="35"/>
  <c r="W152" i="35"/>
  <c r="X152" i="35"/>
  <c r="AB152" i="35" s="1"/>
  <c r="X9" i="35"/>
  <c r="AB9" i="35" s="1"/>
  <c r="AC9" i="35" s="1"/>
  <c r="AD9" i="35" s="1"/>
  <c r="P8" i="26" s="1"/>
  <c r="P7" i="27" s="1"/>
  <c r="P207" i="20" s="1"/>
  <c r="R207" i="20" s="1"/>
  <c r="W9" i="35"/>
  <c r="X106" i="35"/>
  <c r="AB106" i="35" s="1"/>
  <c r="W106" i="35"/>
  <c r="X33" i="35"/>
  <c r="AB33" i="35" s="1"/>
  <c r="AC33" i="35" s="1"/>
  <c r="AD33" i="35" s="1"/>
  <c r="P32" i="26" s="1"/>
  <c r="P31" i="27" s="1"/>
  <c r="P231" i="20" s="1"/>
  <c r="R231" i="20" s="1"/>
  <c r="W33" i="35"/>
  <c r="AM147" i="35"/>
  <c r="AO147" i="35"/>
  <c r="AW147" i="35" s="1"/>
  <c r="AO189" i="35"/>
  <c r="AW189" i="35" s="1"/>
  <c r="AM189" i="35"/>
  <c r="X25" i="35"/>
  <c r="AB25" i="35" s="1"/>
  <c r="W25" i="35"/>
  <c r="AO164" i="35"/>
  <c r="AW164" i="35" s="1"/>
  <c r="AM164" i="35"/>
  <c r="W108" i="35"/>
  <c r="X108" i="35"/>
  <c r="AB108" i="35" s="1"/>
  <c r="W89" i="35"/>
  <c r="X89" i="35"/>
  <c r="AB89" i="35" s="1"/>
  <c r="AM45" i="35"/>
  <c r="AO45" i="35"/>
  <c r="AW45" i="35" s="1"/>
  <c r="AM98" i="35"/>
  <c r="AO98" i="35"/>
  <c r="AW98" i="35" s="1"/>
  <c r="X140" i="35"/>
  <c r="AB140" i="35" s="1"/>
  <c r="W140" i="35"/>
  <c r="X61" i="35"/>
  <c r="AB61" i="35" s="1"/>
  <c r="AC61" i="35" s="1"/>
  <c r="AD61" i="35" s="1"/>
  <c r="P60" i="26" s="1"/>
  <c r="P59" i="27" s="1"/>
  <c r="P259" i="20" s="1"/>
  <c r="R259" i="20" s="1"/>
  <c r="W61" i="35"/>
  <c r="AO159" i="35"/>
  <c r="AW159" i="35" s="1"/>
  <c r="AM159" i="35"/>
  <c r="AO201" i="35"/>
  <c r="AW201" i="35" s="1"/>
  <c r="AM201" i="35"/>
  <c r="AO86" i="35"/>
  <c r="AW86" i="35" s="1"/>
  <c r="AM86" i="35"/>
  <c r="W150" i="35"/>
  <c r="X150" i="35"/>
  <c r="AB150" i="35" s="1"/>
  <c r="W16" i="35"/>
  <c r="X16" i="35"/>
  <c r="AB16" i="35" s="1"/>
  <c r="X153" i="35"/>
  <c r="AB153" i="35" s="1"/>
  <c r="AC153" i="35" s="1"/>
  <c r="AD153" i="35" s="1"/>
  <c r="P152" i="26" s="1"/>
  <c r="P151" i="27" s="1"/>
  <c r="P351" i="20" s="1"/>
  <c r="R351" i="20" s="1"/>
  <c r="W153" i="35"/>
  <c r="X186" i="35"/>
  <c r="AB186" i="35" s="1"/>
  <c r="W186" i="35"/>
  <c r="AO200" i="35"/>
  <c r="AW200" i="35" s="1"/>
  <c r="AM200" i="35"/>
  <c r="AM155" i="35"/>
  <c r="AO155" i="35"/>
  <c r="AW155" i="35" s="1"/>
  <c r="AM197" i="35"/>
  <c r="AO197" i="35"/>
  <c r="AW197" i="35" s="1"/>
  <c r="AM102" i="35"/>
  <c r="AO102" i="35"/>
  <c r="AW102" i="35" s="1"/>
  <c r="W165" i="35"/>
  <c r="X165" i="35"/>
  <c r="AB165" i="35" s="1"/>
  <c r="W27" i="35"/>
  <c r="X27" i="35"/>
  <c r="AB27" i="35" s="1"/>
  <c r="AM199" i="35"/>
  <c r="AO199" i="35"/>
  <c r="AW199" i="35" s="1"/>
  <c r="AM94" i="35"/>
  <c r="AO94" i="35"/>
  <c r="AW94" i="35" s="1"/>
  <c r="AO81" i="35"/>
  <c r="AW81" i="35" s="1"/>
  <c r="AM81" i="35"/>
  <c r="X66" i="35"/>
  <c r="AB66" i="35" s="1"/>
  <c r="W66" i="35"/>
  <c r="X131" i="35"/>
  <c r="AB131" i="35" s="1"/>
  <c r="AC131" i="35" s="1"/>
  <c r="AD131" i="35" s="1"/>
  <c r="P130" i="26" s="1"/>
  <c r="P129" i="27" s="1"/>
  <c r="P329" i="20" s="1"/>
  <c r="R329" i="20" s="1"/>
  <c r="W131" i="35"/>
  <c r="X39" i="35"/>
  <c r="AB39" i="35" s="1"/>
  <c r="W39" i="35"/>
  <c r="X172" i="35"/>
  <c r="AB172" i="35" s="1"/>
  <c r="AC172" i="35" s="1"/>
  <c r="AD172" i="35" s="1"/>
  <c r="P171" i="26" s="1"/>
  <c r="P170" i="27" s="1"/>
  <c r="P370" i="20" s="1"/>
  <c r="R370" i="20" s="1"/>
  <c r="W172" i="35"/>
  <c r="X112" i="35"/>
  <c r="AB112" i="35" s="1"/>
  <c r="W112" i="35"/>
  <c r="X196" i="35"/>
  <c r="AB196" i="35" s="1"/>
  <c r="AC196" i="35" s="1"/>
  <c r="AD196" i="35" s="1"/>
  <c r="P195" i="26" s="1"/>
  <c r="P194" i="27" s="1"/>
  <c r="P394" i="20" s="1"/>
  <c r="R394" i="20" s="1"/>
  <c r="W196" i="35"/>
  <c r="AM35" i="35"/>
  <c r="AO35" i="35"/>
  <c r="AW35" i="35" s="1"/>
  <c r="AO126" i="35"/>
  <c r="AW126" i="35" s="1"/>
  <c r="AM126" i="35"/>
  <c r="AM14" i="35"/>
  <c r="AO14" i="35"/>
  <c r="AW14" i="35" s="1"/>
  <c r="W198" i="35"/>
  <c r="X198" i="35"/>
  <c r="AB198" i="35" s="1"/>
  <c r="X169" i="35"/>
  <c r="AB169" i="35" s="1"/>
  <c r="W169" i="35"/>
  <c r="AM141" i="35"/>
  <c r="AO141" i="35"/>
  <c r="AW141" i="35" s="1"/>
  <c r="X24" i="35"/>
  <c r="AB24" i="35" s="1"/>
  <c r="W24" i="35"/>
  <c r="X182" i="35"/>
  <c r="AB182" i="35" s="1"/>
  <c r="AC182" i="35" s="1"/>
  <c r="AD182" i="35" s="1"/>
  <c r="P181" i="26" s="1"/>
  <c r="P180" i="27" s="1"/>
  <c r="P380" i="20" s="1"/>
  <c r="R380" i="20" s="1"/>
  <c r="W182" i="35"/>
  <c r="W135" i="35"/>
  <c r="X135" i="35"/>
  <c r="AB135" i="35" s="1"/>
  <c r="AO180" i="35"/>
  <c r="AW180" i="35" s="1"/>
  <c r="AM180" i="35"/>
  <c r="W60" i="35"/>
  <c r="X60" i="35"/>
  <c r="AB60" i="35" s="1"/>
  <c r="AM88" i="35"/>
  <c r="AO88" i="35"/>
  <c r="AW88" i="35" s="1"/>
  <c r="AM121" i="35"/>
  <c r="AO121" i="35"/>
  <c r="AW121" i="35" s="1"/>
  <c r="W200" i="35"/>
  <c r="X200" i="35"/>
  <c r="AB200" i="35" s="1"/>
  <c r="W13" i="35"/>
  <c r="X13" i="35"/>
  <c r="AB13" i="35" s="1"/>
  <c r="AM28" i="35"/>
  <c r="AO28" i="35"/>
  <c r="AW28" i="35" s="1"/>
  <c r="AO123" i="35"/>
  <c r="AW123" i="35" s="1"/>
  <c r="AM123" i="35"/>
  <c r="W170" i="35"/>
  <c r="X170" i="35"/>
  <c r="AB170" i="35" s="1"/>
  <c r="AM51" i="35"/>
  <c r="AO51" i="35"/>
  <c r="AW51" i="35" s="1"/>
  <c r="AO184" i="35"/>
  <c r="AW184" i="35" s="1"/>
  <c r="AM184" i="35"/>
  <c r="X81" i="35"/>
  <c r="AB81" i="35" s="1"/>
  <c r="W81" i="35"/>
  <c r="AM173" i="35"/>
  <c r="AO173" i="35"/>
  <c r="AW173" i="35" s="1"/>
  <c r="AM39" i="35"/>
  <c r="AO39" i="35"/>
  <c r="AW39" i="35" s="1"/>
  <c r="AM196" i="35"/>
  <c r="AO196" i="35"/>
  <c r="AW196" i="35" s="1"/>
  <c r="W143" i="35"/>
  <c r="X143" i="35"/>
  <c r="AB143" i="35" s="1"/>
  <c r="AM133" i="35"/>
  <c r="AO133" i="35"/>
  <c r="AW133" i="35" s="1"/>
  <c r="X38" i="35"/>
  <c r="AB38" i="35" s="1"/>
  <c r="W38" i="35"/>
  <c r="X64" i="35"/>
  <c r="AB64" i="35" s="1"/>
  <c r="AC64" i="35" s="1"/>
  <c r="AD64" i="35" s="1"/>
  <c r="P63" i="26" s="1"/>
  <c r="P62" i="27" s="1"/>
  <c r="P262" i="20" s="1"/>
  <c r="R262" i="20" s="1"/>
  <c r="W64" i="35"/>
  <c r="AM127" i="35"/>
  <c r="AO127" i="35"/>
  <c r="AW127" i="35" s="1"/>
  <c r="X141" i="35"/>
  <c r="AB141" i="35" s="1"/>
  <c r="AC141" i="35" s="1"/>
  <c r="AD141" i="35" s="1"/>
  <c r="P140" i="26" s="1"/>
  <c r="P139" i="27" s="1"/>
  <c r="P339" i="20" s="1"/>
  <c r="R339" i="20" s="1"/>
  <c r="W141" i="35"/>
  <c r="X204" i="35"/>
  <c r="AB204" i="35" s="1"/>
  <c r="W204" i="35"/>
  <c r="AO135" i="35"/>
  <c r="AW135" i="35" s="1"/>
  <c r="AM135" i="35"/>
  <c r="W180" i="35"/>
  <c r="X180" i="35"/>
  <c r="AB180" i="35" s="1"/>
  <c r="AM29" i="35"/>
  <c r="AO29" i="35"/>
  <c r="AW29" i="35" s="1"/>
  <c r="AM97" i="35"/>
  <c r="AO97" i="35"/>
  <c r="AW97" i="35" s="1"/>
  <c r="AO78" i="35"/>
  <c r="AW78" i="35" s="1"/>
  <c r="AM78" i="35"/>
  <c r="W50" i="35"/>
  <c r="X50" i="35"/>
  <c r="AB50" i="35" s="1"/>
  <c r="X146" i="35"/>
  <c r="AB146" i="35" s="1"/>
  <c r="AC146" i="35" s="1"/>
  <c r="AD146" i="35" s="1"/>
  <c r="P145" i="26" s="1"/>
  <c r="P144" i="27" s="1"/>
  <c r="P344" i="20" s="1"/>
  <c r="R344" i="20" s="1"/>
  <c r="W146" i="35"/>
  <c r="AO109" i="35"/>
  <c r="AW109" i="35" s="1"/>
  <c r="AM109" i="35"/>
  <c r="W49" i="35"/>
  <c r="X49" i="35"/>
  <c r="AB49" i="35" s="1"/>
  <c r="AM34" i="35"/>
  <c r="AO34" i="35"/>
  <c r="AW34" i="35" s="1"/>
  <c r="AO21" i="35"/>
  <c r="AW21" i="35" s="1"/>
  <c r="AM21" i="35"/>
  <c r="AO163" i="35"/>
  <c r="AW163" i="35" s="1"/>
  <c r="AM163" i="35"/>
  <c r="AO71" i="35"/>
  <c r="AW71" i="35" s="1"/>
  <c r="AM71" i="35"/>
  <c r="AO162" i="35"/>
  <c r="AW162" i="35" s="1"/>
  <c r="AM162" i="35"/>
  <c r="AO10" i="35"/>
  <c r="AW10" i="35" s="1"/>
  <c r="AM10" i="35"/>
  <c r="AM152" i="35"/>
  <c r="AO152" i="35"/>
  <c r="AW152" i="35" s="1"/>
  <c r="AO22" i="35"/>
  <c r="AW22" i="35" s="1"/>
  <c r="AM22" i="35"/>
  <c r="AO93" i="35"/>
  <c r="AW93" i="35" s="1"/>
  <c r="AM93" i="35"/>
  <c r="AM128" i="35"/>
  <c r="AO128" i="35"/>
  <c r="AW128" i="35" s="1"/>
  <c r="W18" i="35"/>
  <c r="X18" i="35"/>
  <c r="AB18" i="35" s="1"/>
  <c r="AO25" i="35"/>
  <c r="AW25" i="35" s="1"/>
  <c r="AM25" i="35"/>
  <c r="X122" i="35"/>
  <c r="AB122" i="35" s="1"/>
  <c r="W122" i="35"/>
  <c r="AM136" i="35"/>
  <c r="AO136" i="35"/>
  <c r="AW136" i="35" s="1"/>
  <c r="AO90" i="35"/>
  <c r="AW90" i="35" s="1"/>
  <c r="AM90" i="35"/>
  <c r="AO15" i="35"/>
  <c r="AW15" i="35" s="1"/>
  <c r="AM15" i="35"/>
  <c r="AO113" i="35"/>
  <c r="AW113" i="35" s="1"/>
  <c r="AM113" i="35"/>
  <c r="W98" i="35"/>
  <c r="X98" i="35"/>
  <c r="AB98" i="35" s="1"/>
  <c r="AM203" i="35"/>
  <c r="AO203" i="35"/>
  <c r="AW203" i="35" s="1"/>
  <c r="W6" i="35"/>
  <c r="X6" i="35"/>
  <c r="AB6" i="35" s="1"/>
  <c r="AO156" i="35"/>
  <c r="AW156" i="35" s="1"/>
  <c r="AM156" i="35"/>
  <c r="AM36" i="35"/>
  <c r="AO36" i="35"/>
  <c r="AW36" i="35" s="1"/>
  <c r="AO59" i="35"/>
  <c r="AW59" i="35" s="1"/>
  <c r="AM59" i="35"/>
  <c r="AO150" i="35"/>
  <c r="AW150" i="35" s="1"/>
  <c r="AM150" i="35"/>
  <c r="X99" i="35"/>
  <c r="AB99" i="35" s="1"/>
  <c r="W99" i="35"/>
  <c r="AM50" i="35"/>
  <c r="AO50" i="35"/>
  <c r="AW50" i="35" s="1"/>
  <c r="AM37" i="35"/>
  <c r="AO37" i="35"/>
  <c r="AW37" i="35" s="1"/>
  <c r="W92" i="35"/>
  <c r="X92" i="35"/>
  <c r="AB92" i="35" s="1"/>
  <c r="AO146" i="35"/>
  <c r="AW146" i="35" s="1"/>
  <c r="AM146" i="35"/>
  <c r="X144" i="35"/>
  <c r="AB144" i="35" s="1"/>
  <c r="AC144" i="35" s="1"/>
  <c r="AD144" i="35" s="1"/>
  <c r="P143" i="26" s="1"/>
  <c r="P142" i="27" s="1"/>
  <c r="P342" i="20" s="1"/>
  <c r="R342" i="20" s="1"/>
  <c r="W144" i="35"/>
  <c r="W21" i="35"/>
  <c r="X21" i="35"/>
  <c r="AB21" i="35" s="1"/>
  <c r="X72" i="35"/>
  <c r="AB72" i="35" s="1"/>
  <c r="AC72" i="35" s="1"/>
  <c r="AD72" i="35" s="1"/>
  <c r="P71" i="26" s="1"/>
  <c r="P70" i="27" s="1"/>
  <c r="P270" i="20" s="1"/>
  <c r="R270" i="20" s="1"/>
  <c r="W72" i="35"/>
  <c r="X162" i="35"/>
  <c r="AB162" i="35" s="1"/>
  <c r="W162" i="35"/>
  <c r="X44" i="35"/>
  <c r="AB44" i="35" s="1"/>
  <c r="AC44" i="35" s="1"/>
  <c r="AD44" i="35" s="1"/>
  <c r="P43" i="26" s="1"/>
  <c r="P42" i="27" s="1"/>
  <c r="P242" i="20" s="1"/>
  <c r="R242" i="20" s="1"/>
  <c r="W44" i="35"/>
  <c r="X181" i="35"/>
  <c r="AB181" i="35" s="1"/>
  <c r="W181" i="35"/>
  <c r="AO178" i="35"/>
  <c r="AW178" i="35" s="1"/>
  <c r="AM178" i="35"/>
  <c r="X151" i="35"/>
  <c r="AB151" i="35" s="1"/>
  <c r="W151" i="35"/>
  <c r="W93" i="35"/>
  <c r="X93" i="35"/>
  <c r="AB93" i="35" s="1"/>
  <c r="AM5" i="35"/>
  <c r="AO5" i="35"/>
  <c r="AW5" i="35" s="1"/>
  <c r="AM31" i="35"/>
  <c r="AO31" i="35"/>
  <c r="AW31" i="35" s="1"/>
  <c r="AM122" i="35"/>
  <c r="AO122" i="35"/>
  <c r="AW122" i="35" s="1"/>
  <c r="W114" i="35"/>
  <c r="X114" i="35"/>
  <c r="AB114" i="35" s="1"/>
  <c r="X136" i="35"/>
  <c r="AB136" i="35" s="1"/>
  <c r="W136" i="35"/>
  <c r="AM87" i="35"/>
  <c r="AO87" i="35"/>
  <c r="AW87" i="35" s="1"/>
  <c r="W113" i="35"/>
  <c r="X113" i="35"/>
  <c r="AB113" i="35" s="1"/>
  <c r="AM120" i="35"/>
  <c r="AO120" i="35"/>
  <c r="AW120" i="35" s="1"/>
  <c r="AM6" i="35"/>
  <c r="AO6" i="35"/>
  <c r="AW6" i="35" s="1"/>
  <c r="X156" i="35"/>
  <c r="AB156" i="35" s="1"/>
  <c r="AC156" i="35" s="1"/>
  <c r="AD156" i="35" s="1"/>
  <c r="P155" i="26" s="1"/>
  <c r="P154" i="27" s="1"/>
  <c r="P354" i="20" s="1"/>
  <c r="R354" i="20" s="1"/>
  <c r="W156" i="35"/>
  <c r="X195" i="35"/>
  <c r="AB195" i="35" s="1"/>
  <c r="W195" i="35"/>
  <c r="W192" i="35"/>
  <c r="X192" i="35"/>
  <c r="AB192" i="35" s="1"/>
  <c r="AM190" i="35"/>
  <c r="AO190" i="35"/>
  <c r="AW190" i="35" s="1"/>
  <c r="AO125" i="35"/>
  <c r="AW125" i="35" s="1"/>
  <c r="AM125" i="35"/>
  <c r="AO67" i="35"/>
  <c r="AW67" i="35" s="1"/>
  <c r="AM67" i="35"/>
  <c r="AO13" i="35"/>
  <c r="AW13" i="35" s="1"/>
  <c r="AM13" i="35"/>
  <c r="AO167" i="35"/>
  <c r="AW167" i="35" s="1"/>
  <c r="AM167" i="35"/>
  <c r="AM79" i="35"/>
  <c r="AO79" i="35"/>
  <c r="AW79" i="35" s="1"/>
  <c r="X51" i="35"/>
  <c r="AB51" i="35" s="1"/>
  <c r="W51" i="35"/>
  <c r="W184" i="35"/>
  <c r="X184" i="35"/>
  <c r="AB184" i="35" s="1"/>
  <c r="W41" i="35"/>
  <c r="X41" i="35"/>
  <c r="AB41" i="35" s="1"/>
  <c r="X160" i="35"/>
  <c r="AB160" i="35" s="1"/>
  <c r="AC160" i="35" s="1"/>
  <c r="AD160" i="35" s="1"/>
  <c r="P159" i="26" s="1"/>
  <c r="P158" i="27" s="1"/>
  <c r="P358" i="20" s="1"/>
  <c r="R358" i="20" s="1"/>
  <c r="W160" i="35"/>
  <c r="W149" i="35"/>
  <c r="X149" i="35"/>
  <c r="AB149" i="35" s="1"/>
  <c r="X55" i="35"/>
  <c r="AB55" i="35" s="1"/>
  <c r="AC55" i="35" s="1"/>
  <c r="AD55" i="35" s="1"/>
  <c r="P54" i="26" s="1"/>
  <c r="P53" i="27" s="1"/>
  <c r="P253" i="20" s="1"/>
  <c r="R253" i="20" s="1"/>
  <c r="W55" i="35"/>
  <c r="W100" i="35"/>
  <c r="X100" i="35"/>
  <c r="AB100" i="35" s="1"/>
  <c r="W107" i="35"/>
  <c r="X107" i="35"/>
  <c r="AB107" i="35" s="1"/>
  <c r="X80" i="35"/>
  <c r="AB80" i="35" s="1"/>
  <c r="W80" i="35"/>
  <c r="AO166" i="35"/>
  <c r="AW166" i="35" s="1"/>
  <c r="AM166" i="35"/>
  <c r="AO64" i="35"/>
  <c r="AW64" i="35" s="1"/>
  <c r="AM64" i="35"/>
  <c r="AM115" i="35"/>
  <c r="AO115" i="35"/>
  <c r="AW115" i="35" s="1"/>
  <c r="AO204" i="35"/>
  <c r="AW204" i="35" s="1"/>
  <c r="AM204" i="35"/>
  <c r="X91" i="35"/>
  <c r="AB91" i="35" s="1"/>
  <c r="AC91" i="35" s="1"/>
  <c r="AD91" i="35" s="1"/>
  <c r="P90" i="26" s="1"/>
  <c r="P89" i="27" s="1"/>
  <c r="P289" i="20" s="1"/>
  <c r="R289" i="20" s="1"/>
  <c r="W91" i="35"/>
  <c r="W177" i="35"/>
  <c r="X177" i="35"/>
  <c r="AB177" i="35" s="1"/>
  <c r="AO47" i="35"/>
  <c r="AW47" i="35" s="1"/>
  <c r="AM47" i="35"/>
  <c r="AM138" i="35"/>
  <c r="AO138" i="35"/>
  <c r="AW138" i="35" s="1"/>
  <c r="AM194" i="35"/>
  <c r="AO194" i="35"/>
  <c r="AW194" i="35" s="1"/>
  <c r="W29" i="35"/>
  <c r="X29" i="35"/>
  <c r="AB29" i="35" s="1"/>
  <c r="X110" i="35"/>
  <c r="AB110" i="35" s="1"/>
  <c r="AC110" i="35" s="1"/>
  <c r="AD110" i="35" s="1"/>
  <c r="P109" i="26" s="1"/>
  <c r="P108" i="27" s="1"/>
  <c r="P308" i="20" s="1"/>
  <c r="R308" i="20" s="1"/>
  <c r="W110" i="35"/>
  <c r="X132" i="35"/>
  <c r="AB132" i="35" s="1"/>
  <c r="W132" i="35"/>
  <c r="AO82" i="35"/>
  <c r="AW82" i="35" s="1"/>
  <c r="AM82" i="35"/>
  <c r="AM95" i="35"/>
  <c r="AO95" i="35"/>
  <c r="AW95" i="35" s="1"/>
  <c r="AM40" i="35"/>
  <c r="AO40" i="35"/>
  <c r="AW40" i="35" s="1"/>
  <c r="X197" i="35"/>
  <c r="AB197" i="35" s="1"/>
  <c r="W197" i="35"/>
  <c r="X167" i="35"/>
  <c r="AB167" i="35" s="1"/>
  <c r="AC167" i="35" s="1"/>
  <c r="AD167" i="35" s="1"/>
  <c r="P166" i="26" s="1"/>
  <c r="P165" i="27" s="1"/>
  <c r="P365" i="20" s="1"/>
  <c r="R365" i="20" s="1"/>
  <c r="W167" i="35"/>
  <c r="AM183" i="35"/>
  <c r="AO183" i="35"/>
  <c r="AW183" i="35" s="1"/>
  <c r="AM66" i="35"/>
  <c r="AO66" i="35"/>
  <c r="AW66" i="35" s="1"/>
  <c r="AM130" i="35"/>
  <c r="AO130" i="35"/>
  <c r="AW130" i="35" s="1"/>
  <c r="AM112" i="35"/>
  <c r="AO112" i="35"/>
  <c r="AW112" i="35" s="1"/>
  <c r="AO63" i="35"/>
  <c r="AW63" i="35" s="1"/>
  <c r="AM63" i="35"/>
  <c r="W35" i="35"/>
  <c r="X35" i="35"/>
  <c r="AB35" i="35" s="1"/>
  <c r="W168" i="35"/>
  <c r="X168" i="35"/>
  <c r="AB168" i="35" s="1"/>
  <c r="AM157" i="35"/>
  <c r="AO157" i="35"/>
  <c r="AW157" i="35" s="1"/>
  <c r="AM107" i="35"/>
  <c r="AO107" i="35"/>
  <c r="AW107" i="35" s="1"/>
  <c r="AM198" i="35"/>
  <c r="AO198" i="35"/>
  <c r="AW198" i="35" s="1"/>
  <c r="W166" i="35"/>
  <c r="X166" i="35"/>
  <c r="AB166" i="35" s="1"/>
  <c r="W115" i="35"/>
  <c r="X115" i="35"/>
  <c r="AB115" i="35" s="1"/>
  <c r="AO119" i="35"/>
  <c r="AW119" i="35" s="1"/>
  <c r="AM119" i="35"/>
  <c r="AM182" i="35"/>
  <c r="AO182" i="35"/>
  <c r="AW182" i="35" s="1"/>
  <c r="W138" i="35"/>
  <c r="X138" i="35"/>
  <c r="AB138" i="35" s="1"/>
  <c r="AO60" i="35"/>
  <c r="AW60" i="35" s="1"/>
  <c r="AM60" i="35"/>
  <c r="X103" i="35"/>
  <c r="AB103" i="35" s="1"/>
  <c r="W103" i="35"/>
  <c r="W69" i="35"/>
  <c r="X69" i="35"/>
  <c r="AB69" i="35" s="1"/>
  <c r="X179" i="35"/>
  <c r="AB179" i="35" s="1"/>
  <c r="W179" i="35"/>
  <c r="W43" i="35"/>
  <c r="X43" i="35"/>
  <c r="AB43" i="35" s="1"/>
  <c r="W176" i="35"/>
  <c r="X176" i="35"/>
  <c r="AB176" i="35" s="1"/>
  <c r="X188" i="35"/>
  <c r="AB188" i="35" s="1"/>
  <c r="AC188" i="35" s="1"/>
  <c r="AD188" i="35" s="1"/>
  <c r="P187" i="26" s="1"/>
  <c r="P186" i="27" s="1"/>
  <c r="P386" i="20" s="1"/>
  <c r="R386" i="20" s="1"/>
  <c r="W188" i="35"/>
  <c r="AO139" i="35"/>
  <c r="AW139" i="35" s="1"/>
  <c r="AM139" i="35"/>
  <c r="AM181" i="35"/>
  <c r="AO181" i="35"/>
  <c r="AW181" i="35" s="1"/>
  <c r="W84" i="35"/>
  <c r="X84" i="35"/>
  <c r="AB84" i="35" s="1"/>
  <c r="W202" i="35"/>
  <c r="X202" i="35"/>
  <c r="AB202" i="35" s="1"/>
  <c r="AM106" i="35"/>
  <c r="AO106" i="35"/>
  <c r="AW106" i="35" s="1"/>
  <c r="X147" i="35"/>
  <c r="AB147" i="35" s="1"/>
  <c r="AC147" i="35" s="1"/>
  <c r="AD147" i="35" s="1"/>
  <c r="P146" i="26" s="1"/>
  <c r="P145" i="27" s="1"/>
  <c r="P345" i="20" s="1"/>
  <c r="R345" i="20" s="1"/>
  <c r="W147" i="35"/>
  <c r="AM114" i="35"/>
  <c r="AO114" i="35"/>
  <c r="AW114" i="35" s="1"/>
  <c r="AM101" i="35"/>
  <c r="AO101" i="35"/>
  <c r="AW101" i="35" s="1"/>
  <c r="AO89" i="35"/>
  <c r="AW89" i="35" s="1"/>
  <c r="AM89" i="35"/>
  <c r="X45" i="35"/>
  <c r="AB45" i="35" s="1"/>
  <c r="AC45" i="35" s="1"/>
  <c r="AD45" i="35" s="1"/>
  <c r="P44" i="26" s="1"/>
  <c r="P43" i="27" s="1"/>
  <c r="P243" i="20" s="1"/>
  <c r="R243" i="20" s="1"/>
  <c r="W45" i="35"/>
  <c r="AM74" i="35"/>
  <c r="AO74" i="35"/>
  <c r="AW74" i="35" s="1"/>
  <c r="AO61" i="35"/>
  <c r="AW61" i="35" s="1"/>
  <c r="AM61" i="35"/>
  <c r="X17" i="35"/>
  <c r="AB17" i="35" s="1"/>
  <c r="W17" i="35"/>
  <c r="X201" i="35"/>
  <c r="AB201" i="35" s="1"/>
  <c r="AC201" i="35" s="1"/>
  <c r="AD201" i="35" s="1"/>
  <c r="P200" i="26" s="1"/>
  <c r="P199" i="27" s="1"/>
  <c r="P399" i="20" s="1"/>
  <c r="R399" i="20" s="1"/>
  <c r="W201" i="35"/>
  <c r="AM195" i="35"/>
  <c r="AO195" i="35"/>
  <c r="AW195" i="35" s="1"/>
  <c r="W86" i="35"/>
  <c r="X86" i="35"/>
  <c r="AB86" i="35" s="1"/>
  <c r="X76" i="35"/>
  <c r="AB76" i="35" s="1"/>
  <c r="W76" i="35"/>
  <c r="AM153" i="35"/>
  <c r="AO153" i="35"/>
  <c r="AW153" i="35" s="1"/>
  <c r="W125" i="35"/>
  <c r="X125" i="35"/>
  <c r="AB125" i="35" s="1"/>
  <c r="X78" i="35"/>
  <c r="AB78" i="35" s="1"/>
  <c r="AC78" i="35" s="1"/>
  <c r="AD78" i="35" s="1"/>
  <c r="P77" i="26" s="1"/>
  <c r="P76" i="27" s="1"/>
  <c r="P276" i="20" s="1"/>
  <c r="R276" i="20" s="1"/>
  <c r="W78" i="35"/>
  <c r="W56" i="35"/>
  <c r="X56" i="35"/>
  <c r="AB56" i="35" s="1"/>
  <c r="AM43" i="35"/>
  <c r="AO43" i="35"/>
  <c r="AW43" i="35" s="1"/>
  <c r="W193" i="35"/>
  <c r="X193" i="35"/>
  <c r="AB193" i="35" s="1"/>
  <c r="AO188" i="35"/>
  <c r="AW188" i="35" s="1"/>
  <c r="AM188" i="35"/>
  <c r="W11" i="35"/>
  <c r="X11" i="35"/>
  <c r="AB11" i="35" s="1"/>
  <c r="AM49" i="35"/>
  <c r="AO49" i="35"/>
  <c r="AW49" i="35" s="1"/>
  <c r="AM202" i="35"/>
  <c r="AO202" i="35"/>
  <c r="AW202" i="35" s="1"/>
  <c r="X174" i="35"/>
  <c r="AB174" i="35" s="1"/>
  <c r="AC174" i="35" s="1"/>
  <c r="AD174" i="35" s="1"/>
  <c r="P173" i="26" s="1"/>
  <c r="P172" i="27" s="1"/>
  <c r="P372" i="20" s="1"/>
  <c r="R372" i="20" s="1"/>
  <c r="W174" i="35"/>
  <c r="X22" i="35"/>
  <c r="AB22" i="35" s="1"/>
  <c r="W22" i="35"/>
  <c r="X46" i="35"/>
  <c r="AB46" i="35" s="1"/>
  <c r="AC46" i="35" s="1"/>
  <c r="AD46" i="35" s="1"/>
  <c r="P45" i="26" s="1"/>
  <c r="P44" i="27" s="1"/>
  <c r="P244" i="20" s="1"/>
  <c r="R244" i="20" s="1"/>
  <c r="W46" i="35"/>
  <c r="X175" i="35"/>
  <c r="AB175" i="35" s="1"/>
  <c r="W175" i="35"/>
  <c r="AM18" i="35"/>
  <c r="AO18" i="35"/>
  <c r="AW18" i="35" s="1"/>
  <c r="W77" i="35"/>
  <c r="X77" i="35"/>
  <c r="AB77" i="35" s="1"/>
  <c r="X129" i="35"/>
  <c r="AB129" i="35" s="1"/>
  <c r="AC129" i="35" s="1"/>
  <c r="AD129" i="35" s="1"/>
  <c r="P128" i="26" s="1"/>
  <c r="P127" i="27" s="1"/>
  <c r="P327" i="20" s="1"/>
  <c r="R327" i="20" s="1"/>
  <c r="W129" i="35"/>
  <c r="W124" i="35"/>
  <c r="X124" i="35"/>
  <c r="AB124" i="35" s="1"/>
  <c r="AO187" i="35"/>
  <c r="AW187" i="35" s="1"/>
  <c r="AM187" i="35"/>
  <c r="AO85" i="35"/>
  <c r="AW85" i="35" s="1"/>
  <c r="AM85" i="35"/>
  <c r="X105" i="35"/>
  <c r="AB105" i="35" s="1"/>
  <c r="AC105" i="35" s="1"/>
  <c r="AD105" i="35" s="1"/>
  <c r="P104" i="26" s="1"/>
  <c r="P103" i="27" s="1"/>
  <c r="P303" i="20" s="1"/>
  <c r="R303" i="20" s="1"/>
  <c r="W105" i="35"/>
  <c r="X74" i="35"/>
  <c r="AB74" i="35" s="1"/>
  <c r="W74" i="35"/>
  <c r="W203" i="35"/>
  <c r="X203" i="35"/>
  <c r="AB203" i="35" s="1"/>
  <c r="AO17" i="35"/>
  <c r="AW17" i="35" s="1"/>
  <c r="AM17" i="35"/>
  <c r="W36" i="35"/>
  <c r="X36" i="35"/>
  <c r="AB36" i="35" s="1"/>
  <c r="X59" i="35"/>
  <c r="AB59" i="35" s="1"/>
  <c r="W59" i="35"/>
  <c r="X68" i="35"/>
  <c r="AB68" i="35" s="1"/>
  <c r="AC68" i="35" s="1"/>
  <c r="AD68" i="35" s="1"/>
  <c r="P67" i="26" s="1"/>
  <c r="P66" i="27" s="1"/>
  <c r="P266" i="20" s="1"/>
  <c r="R266" i="20" s="1"/>
  <c r="W68" i="35"/>
  <c r="AO99" i="35"/>
  <c r="AW99" i="35" s="1"/>
  <c r="AM99" i="35"/>
  <c r="AO161" i="35"/>
  <c r="AW161" i="35" s="1"/>
  <c r="AM161" i="35"/>
  <c r="W95" i="35"/>
  <c r="X95" i="35"/>
  <c r="AB95" i="35" s="1"/>
  <c r="W121" i="35"/>
  <c r="X121" i="35"/>
  <c r="AB121" i="35" s="1"/>
  <c r="AM26" i="35"/>
  <c r="AO26" i="35"/>
  <c r="AW26" i="35" s="1"/>
  <c r="X123" i="35"/>
  <c r="AB123" i="35" s="1"/>
  <c r="AC123" i="35" s="1"/>
  <c r="AD123" i="35" s="1"/>
  <c r="P122" i="26" s="1"/>
  <c r="P121" i="27" s="1"/>
  <c r="P321" i="20" s="1"/>
  <c r="R321" i="20" s="1"/>
  <c r="W123" i="35"/>
  <c r="AM170" i="35"/>
  <c r="AO170" i="35"/>
  <c r="AW170" i="35" s="1"/>
  <c r="AO96" i="35"/>
  <c r="AW96" i="35" s="1"/>
  <c r="AM96" i="35"/>
  <c r="W142" i="35"/>
  <c r="X142" i="35"/>
  <c r="AB142" i="35" s="1"/>
  <c r="X183" i="35"/>
  <c r="AB183" i="35" s="1"/>
  <c r="AC183" i="35" s="1"/>
  <c r="AD183" i="35" s="1"/>
  <c r="P182" i="26" s="1"/>
  <c r="P181" i="27" s="1"/>
  <c r="P381" i="20" s="1"/>
  <c r="R381" i="20" s="1"/>
  <c r="W183" i="35"/>
  <c r="AM70" i="35"/>
  <c r="AO70" i="35"/>
  <c r="AW70" i="35" s="1"/>
  <c r="W53" i="35"/>
  <c r="X53" i="35"/>
  <c r="AB53" i="35" s="1"/>
  <c r="X173" i="35"/>
  <c r="AB173" i="35" s="1"/>
  <c r="W173" i="35"/>
  <c r="W130" i="35"/>
  <c r="X130" i="35"/>
  <c r="AB130" i="35" s="1"/>
  <c r="X12" i="35"/>
  <c r="AB12" i="35" s="1"/>
  <c r="W12" i="35"/>
  <c r="W154" i="35"/>
  <c r="X154" i="35"/>
  <c r="AB154" i="35" s="1"/>
  <c r="AM185" i="35"/>
  <c r="AO185" i="35"/>
  <c r="AW185" i="35" s="1"/>
  <c r="W20" i="35"/>
  <c r="X20" i="35"/>
  <c r="AB20" i="35" s="1"/>
  <c r="AM57" i="35"/>
  <c r="AO57" i="35"/>
  <c r="AW57" i="35" s="1"/>
  <c r="X133" i="35"/>
  <c r="AB133" i="35" s="1"/>
  <c r="AC133" i="35" s="1"/>
  <c r="AD133" i="35" s="1"/>
  <c r="P132" i="26" s="1"/>
  <c r="P131" i="27" s="1"/>
  <c r="P331" i="20" s="1"/>
  <c r="R331" i="20" s="1"/>
  <c r="W133" i="35"/>
  <c r="AM38" i="35"/>
  <c r="AO38" i="35"/>
  <c r="AW38" i="35" s="1"/>
  <c r="W145" i="35"/>
  <c r="X145" i="35"/>
  <c r="AB145" i="35" s="1"/>
  <c r="AM75" i="35"/>
  <c r="AO75" i="35"/>
  <c r="AW75" i="35" s="1"/>
  <c r="W127" i="35"/>
  <c r="X127" i="35"/>
  <c r="AB127" i="35" s="1"/>
  <c r="AM4" i="35"/>
  <c r="AO4" i="35"/>
  <c r="AW4" i="35" s="1"/>
  <c r="X119" i="35"/>
  <c r="AB119" i="35" s="1"/>
  <c r="AC119" i="35" s="1"/>
  <c r="AD119" i="35" s="1"/>
  <c r="P118" i="26" s="1"/>
  <c r="P117" i="27" s="1"/>
  <c r="P317" i="20" s="1"/>
  <c r="R317" i="20" s="1"/>
  <c r="W119" i="35"/>
  <c r="X117" i="35"/>
  <c r="AB117" i="35" s="1"/>
  <c r="W117" i="35"/>
  <c r="X52" i="35"/>
  <c r="AB52" i="35" s="1"/>
  <c r="AC52" i="35" s="1"/>
  <c r="AD52" i="35" s="1"/>
  <c r="P51" i="26" s="1"/>
  <c r="P50" i="27" s="1"/>
  <c r="P250" i="20" s="1"/>
  <c r="R250" i="20" s="1"/>
  <c r="W52" i="35"/>
  <c r="AO103" i="35"/>
  <c r="AW103" i="35" s="1"/>
  <c r="AM103" i="35"/>
  <c r="W171" i="35"/>
  <c r="X171" i="35"/>
  <c r="AB171" i="35" s="1"/>
  <c r="AO69" i="35"/>
  <c r="AW69" i="35" s="1"/>
  <c r="AM69" i="35"/>
  <c r="X8" i="35"/>
  <c r="AB8" i="35" s="1"/>
  <c r="AC8" i="35" s="1"/>
  <c r="AD8" i="35" s="1"/>
  <c r="P7" i="26" s="1"/>
  <c r="P6" i="27" s="1"/>
  <c r="P206" i="20" s="1"/>
  <c r="R206" i="20" s="1"/>
  <c r="W8" i="35"/>
  <c r="AO186" i="35"/>
  <c r="AW186" i="35" s="1"/>
  <c r="AM186" i="35"/>
  <c r="X158" i="35"/>
  <c r="AB158" i="35" s="1"/>
  <c r="AC158" i="35" s="1"/>
  <c r="AD158" i="35" s="1"/>
  <c r="P157" i="26" s="1"/>
  <c r="P156" i="27" s="1"/>
  <c r="P356" i="20" s="1"/>
  <c r="R356" i="20" s="1"/>
  <c r="W158" i="35"/>
  <c r="W104" i="35"/>
  <c r="X104" i="35"/>
  <c r="AB104" i="35" s="1"/>
  <c r="L123" i="5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64" i="35" l="1"/>
  <c r="AD164" i="35" s="1"/>
  <c r="P163" i="26" s="1"/>
  <c r="P162" i="27" s="1"/>
  <c r="P362" i="20" s="1"/>
  <c r="R362" i="20" s="1"/>
  <c r="AC137" i="35"/>
  <c r="AD137" i="35" s="1"/>
  <c r="P136" i="26" s="1"/>
  <c r="P135" i="27" s="1"/>
  <c r="P335" i="20" s="1"/>
  <c r="R335" i="20" s="1"/>
  <c r="AC82" i="35"/>
  <c r="AD82" i="35" s="1"/>
  <c r="P81" i="26" s="1"/>
  <c r="P80" i="27" s="1"/>
  <c r="P280" i="20" s="1"/>
  <c r="R280" i="20" s="1"/>
  <c r="AC117" i="35"/>
  <c r="AD117" i="35" s="1"/>
  <c r="P116" i="26" s="1"/>
  <c r="P115" i="27" s="1"/>
  <c r="P315" i="20" s="1"/>
  <c r="R315" i="20" s="1"/>
  <c r="AC12" i="35"/>
  <c r="AD12" i="35" s="1"/>
  <c r="P11" i="26" s="1"/>
  <c r="P10" i="27" s="1"/>
  <c r="P210" i="20" s="1"/>
  <c r="R210" i="20" s="1"/>
  <c r="AC173" i="35"/>
  <c r="AD173" i="35" s="1"/>
  <c r="P172" i="26" s="1"/>
  <c r="P171" i="27" s="1"/>
  <c r="P371" i="20" s="1"/>
  <c r="R371" i="20" s="1"/>
  <c r="AC59" i="35"/>
  <c r="AD59" i="35" s="1"/>
  <c r="P58" i="26" s="1"/>
  <c r="P57" i="27" s="1"/>
  <c r="P257" i="20" s="1"/>
  <c r="R257" i="20" s="1"/>
  <c r="AC74" i="35"/>
  <c r="AD74" i="35" s="1"/>
  <c r="P73" i="26" s="1"/>
  <c r="P72" i="27" s="1"/>
  <c r="P272" i="20" s="1"/>
  <c r="R272" i="20" s="1"/>
  <c r="AC175" i="35"/>
  <c r="AD175" i="35" s="1"/>
  <c r="P174" i="26" s="1"/>
  <c r="P173" i="27" s="1"/>
  <c r="P373" i="20" s="1"/>
  <c r="R373" i="20" s="1"/>
  <c r="AC22" i="35"/>
  <c r="AD22" i="35" s="1"/>
  <c r="P21" i="26" s="1"/>
  <c r="P20" i="27" s="1"/>
  <c r="P220" i="20" s="1"/>
  <c r="R220" i="20" s="1"/>
  <c r="AC76" i="35"/>
  <c r="AD76" i="35" s="1"/>
  <c r="P75" i="26" s="1"/>
  <c r="P74" i="27" s="1"/>
  <c r="P274" i="20" s="1"/>
  <c r="R274" i="20" s="1"/>
  <c r="AC17" i="35"/>
  <c r="AD17" i="35" s="1"/>
  <c r="P16" i="26" s="1"/>
  <c r="P15" i="27" s="1"/>
  <c r="P215" i="20" s="1"/>
  <c r="R215" i="20" s="1"/>
  <c r="AC179" i="35"/>
  <c r="AD179" i="35" s="1"/>
  <c r="P178" i="26" s="1"/>
  <c r="P177" i="27" s="1"/>
  <c r="P377" i="20" s="1"/>
  <c r="R377" i="20" s="1"/>
  <c r="AC103" i="35"/>
  <c r="AD103" i="35" s="1"/>
  <c r="P102" i="26" s="1"/>
  <c r="P101" i="27" s="1"/>
  <c r="P301" i="20" s="1"/>
  <c r="R301" i="20" s="1"/>
  <c r="AC197" i="35"/>
  <c r="AD197" i="35" s="1"/>
  <c r="P196" i="26" s="1"/>
  <c r="P195" i="27" s="1"/>
  <c r="P395" i="20" s="1"/>
  <c r="R395" i="20" s="1"/>
  <c r="AC132" i="35"/>
  <c r="AD132" i="35" s="1"/>
  <c r="P131" i="26" s="1"/>
  <c r="P130" i="27" s="1"/>
  <c r="P330" i="20" s="1"/>
  <c r="R330" i="20" s="1"/>
  <c r="AC80" i="35"/>
  <c r="AD80" i="35" s="1"/>
  <c r="P79" i="26" s="1"/>
  <c r="P78" i="27" s="1"/>
  <c r="P278" i="20" s="1"/>
  <c r="R278" i="20" s="1"/>
  <c r="AC51" i="35"/>
  <c r="AD51" i="35" s="1"/>
  <c r="P50" i="26" s="1"/>
  <c r="P49" i="27" s="1"/>
  <c r="P249" i="20" s="1"/>
  <c r="R249" i="20" s="1"/>
  <c r="AC195" i="35"/>
  <c r="AD195" i="35" s="1"/>
  <c r="P194" i="26" s="1"/>
  <c r="P193" i="27" s="1"/>
  <c r="P393" i="20" s="1"/>
  <c r="R393" i="20" s="1"/>
  <c r="AC136" i="35"/>
  <c r="AD136" i="35" s="1"/>
  <c r="P135" i="26" s="1"/>
  <c r="P134" i="27" s="1"/>
  <c r="P334" i="20" s="1"/>
  <c r="R334" i="20" s="1"/>
  <c r="AC151" i="35"/>
  <c r="AD151" i="35" s="1"/>
  <c r="P150" i="26" s="1"/>
  <c r="P149" i="27" s="1"/>
  <c r="P349" i="20" s="1"/>
  <c r="R349" i="20" s="1"/>
  <c r="AC181" i="35"/>
  <c r="AD181" i="35" s="1"/>
  <c r="P180" i="26" s="1"/>
  <c r="P179" i="27" s="1"/>
  <c r="P379" i="20" s="1"/>
  <c r="R379" i="20" s="1"/>
  <c r="AC162" i="35"/>
  <c r="AD162" i="35" s="1"/>
  <c r="P161" i="26" s="1"/>
  <c r="P160" i="27" s="1"/>
  <c r="P360" i="20" s="1"/>
  <c r="R360" i="20" s="1"/>
  <c r="AC99" i="35"/>
  <c r="AD99" i="35" s="1"/>
  <c r="P98" i="26" s="1"/>
  <c r="P97" i="27" s="1"/>
  <c r="P297" i="20" s="1"/>
  <c r="R297" i="20" s="1"/>
  <c r="AC122" i="35"/>
  <c r="AD122" i="35" s="1"/>
  <c r="P121" i="26" s="1"/>
  <c r="P120" i="27" s="1"/>
  <c r="P320" i="20" s="1"/>
  <c r="R320" i="20" s="1"/>
  <c r="AC204" i="35"/>
  <c r="AD204" i="35" s="1"/>
  <c r="AC38" i="35"/>
  <c r="AD38" i="35" s="1"/>
  <c r="P37" i="26" s="1"/>
  <c r="P36" i="27" s="1"/>
  <c r="P236" i="20" s="1"/>
  <c r="R236" i="20" s="1"/>
  <c r="AC81" i="35"/>
  <c r="AD81" i="35" s="1"/>
  <c r="P80" i="26" s="1"/>
  <c r="P79" i="27" s="1"/>
  <c r="P279" i="20" s="1"/>
  <c r="R279" i="20" s="1"/>
  <c r="AC24" i="35"/>
  <c r="AD24" i="35" s="1"/>
  <c r="P23" i="26" s="1"/>
  <c r="P22" i="27" s="1"/>
  <c r="P222" i="20" s="1"/>
  <c r="R222" i="20" s="1"/>
  <c r="AC169" i="35"/>
  <c r="AD169" i="35" s="1"/>
  <c r="P168" i="26" s="1"/>
  <c r="P167" i="27" s="1"/>
  <c r="P367" i="20" s="1"/>
  <c r="R367" i="20" s="1"/>
  <c r="AC112" i="35"/>
  <c r="AD112" i="35" s="1"/>
  <c r="P111" i="26" s="1"/>
  <c r="P110" i="27" s="1"/>
  <c r="P310" i="20" s="1"/>
  <c r="R310" i="20" s="1"/>
  <c r="AC39" i="35"/>
  <c r="AD39" i="35" s="1"/>
  <c r="P38" i="26" s="1"/>
  <c r="P37" i="27" s="1"/>
  <c r="P237" i="20" s="1"/>
  <c r="R237" i="20" s="1"/>
  <c r="AC66" i="35"/>
  <c r="AD66" i="35" s="1"/>
  <c r="P65" i="26" s="1"/>
  <c r="P64" i="27" s="1"/>
  <c r="P264" i="20" s="1"/>
  <c r="R264" i="20" s="1"/>
  <c r="AC186" i="35"/>
  <c r="AD186" i="35" s="1"/>
  <c r="P185" i="26" s="1"/>
  <c r="P184" i="27" s="1"/>
  <c r="P384" i="20" s="1"/>
  <c r="R384" i="20" s="1"/>
  <c r="AC140" i="35"/>
  <c r="AD140" i="35" s="1"/>
  <c r="P139" i="26" s="1"/>
  <c r="P138" i="27" s="1"/>
  <c r="P338" i="20" s="1"/>
  <c r="R338" i="20" s="1"/>
  <c r="AC25" i="35"/>
  <c r="AD25" i="35" s="1"/>
  <c r="P24" i="26" s="1"/>
  <c r="P23" i="27" s="1"/>
  <c r="P223" i="20" s="1"/>
  <c r="R223" i="20" s="1"/>
  <c r="AC106" i="35"/>
  <c r="AD106" i="35" s="1"/>
  <c r="P105" i="26" s="1"/>
  <c r="P104" i="27" s="1"/>
  <c r="P304" i="20" s="1"/>
  <c r="R304" i="20" s="1"/>
  <c r="AC159" i="35"/>
  <c r="AD159" i="35" s="1"/>
  <c r="P158" i="26" s="1"/>
  <c r="P157" i="27" s="1"/>
  <c r="P357" i="20" s="1"/>
  <c r="R357" i="20" s="1"/>
  <c r="AC62" i="35"/>
  <c r="AD62" i="35" s="1"/>
  <c r="P61" i="26" s="1"/>
  <c r="P60" i="27" s="1"/>
  <c r="P260" i="20" s="1"/>
  <c r="R260" i="20" s="1"/>
  <c r="AC47" i="35"/>
  <c r="AD47" i="35" s="1"/>
  <c r="P46" i="26" s="1"/>
  <c r="P45" i="27" s="1"/>
  <c r="P245" i="20" s="1"/>
  <c r="R245" i="20" s="1"/>
  <c r="AC157" i="35"/>
  <c r="AD157" i="35" s="1"/>
  <c r="P156" i="26" s="1"/>
  <c r="P155" i="27" s="1"/>
  <c r="P355" i="20" s="1"/>
  <c r="R355" i="20" s="1"/>
  <c r="AC40" i="35"/>
  <c r="AD40" i="35" s="1"/>
  <c r="P39" i="26" s="1"/>
  <c r="P38" i="27" s="1"/>
  <c r="P238" i="20" s="1"/>
  <c r="R238" i="20" s="1"/>
  <c r="AC148" i="35"/>
  <c r="AD148" i="35" s="1"/>
  <c r="P147" i="26" s="1"/>
  <c r="P146" i="27" s="1"/>
  <c r="P346" i="20" s="1"/>
  <c r="R346" i="20" s="1"/>
  <c r="AC101" i="35"/>
  <c r="AD101" i="35" s="1"/>
  <c r="P100" i="26" s="1"/>
  <c r="P99" i="27" s="1"/>
  <c r="P299" i="20" s="1"/>
  <c r="R299" i="20" s="1"/>
  <c r="AC71" i="35"/>
  <c r="AD71" i="35" s="1"/>
  <c r="P70" i="26" s="1"/>
  <c r="P69" i="27" s="1"/>
  <c r="P269" i="20" s="1"/>
  <c r="R269" i="20" s="1"/>
  <c r="AC34" i="35"/>
  <c r="AD34" i="35" s="1"/>
  <c r="P33" i="26" s="1"/>
  <c r="P32" i="27" s="1"/>
  <c r="P232" i="20" s="1"/>
  <c r="R232" i="20" s="1"/>
  <c r="AC109" i="35"/>
  <c r="AD109" i="35" s="1"/>
  <c r="P108" i="26" s="1"/>
  <c r="P107" i="27" s="1"/>
  <c r="P307" i="20" s="1"/>
  <c r="R307" i="20" s="1"/>
  <c r="AC23" i="35"/>
  <c r="AD23" i="35" s="1"/>
  <c r="P22" i="26" s="1"/>
  <c r="P21" i="27" s="1"/>
  <c r="P221" i="20" s="1"/>
  <c r="R221" i="20" s="1"/>
  <c r="AC85" i="35"/>
  <c r="AD85" i="35" s="1"/>
  <c r="P84" i="26" s="1"/>
  <c r="P83" i="27" s="1"/>
  <c r="P283" i="20" s="1"/>
  <c r="R283" i="20" s="1"/>
  <c r="AC194" i="35"/>
  <c r="AD194" i="35" s="1"/>
  <c r="P193" i="26" s="1"/>
  <c r="P192" i="27" s="1"/>
  <c r="P392" i="20" s="1"/>
  <c r="R392" i="20" s="1"/>
  <c r="AC48" i="35"/>
  <c r="AD48" i="35" s="1"/>
  <c r="P47" i="26" s="1"/>
  <c r="P46" i="27" s="1"/>
  <c r="P246" i="20" s="1"/>
  <c r="R246" i="20" s="1"/>
  <c r="AC94" i="35"/>
  <c r="AD94" i="35" s="1"/>
  <c r="P93" i="26" s="1"/>
  <c r="P92" i="27" s="1"/>
  <c r="P292" i="20" s="1"/>
  <c r="R292" i="20" s="1"/>
  <c r="AC116" i="35"/>
  <c r="AD116" i="35" s="1"/>
  <c r="P115" i="26" s="1"/>
  <c r="P114" i="27" s="1"/>
  <c r="P314" i="20" s="1"/>
  <c r="R314" i="20" s="1"/>
  <c r="AC70" i="35"/>
  <c r="AD70" i="35" s="1"/>
  <c r="P69" i="26" s="1"/>
  <c r="P68" i="27" s="1"/>
  <c r="P268" i="20" s="1"/>
  <c r="R268" i="20" s="1"/>
  <c r="AC96" i="35"/>
  <c r="AD96" i="35" s="1"/>
  <c r="P95" i="26" s="1"/>
  <c r="P94" i="27" s="1"/>
  <c r="P294" i="20" s="1"/>
  <c r="R294" i="20" s="1"/>
  <c r="AC104" i="35"/>
  <c r="AD104" i="35" s="1"/>
  <c r="P103" i="26" s="1"/>
  <c r="P102" i="27" s="1"/>
  <c r="P302" i="20" s="1"/>
  <c r="R302" i="20" s="1"/>
  <c r="AR186" i="35"/>
  <c r="AS186" i="35" s="1"/>
  <c r="AT186" i="35"/>
  <c r="AT69" i="35"/>
  <c r="AR69" i="35"/>
  <c r="AS69" i="35" s="1"/>
  <c r="AT103" i="35"/>
  <c r="AR103" i="35"/>
  <c r="AS103" i="35" s="1"/>
  <c r="BH4" i="35"/>
  <c r="BF4" i="35"/>
  <c r="BL4" i="35"/>
  <c r="BJ4" i="35"/>
  <c r="BN4" i="35"/>
  <c r="BO4" i="35" s="1"/>
  <c r="BW4" i="35" s="1"/>
  <c r="BL75" i="35"/>
  <c r="BJ75" i="35"/>
  <c r="BN75" i="35"/>
  <c r="BO75" i="35" s="1"/>
  <c r="BW75" i="35" s="1"/>
  <c r="BH75" i="35"/>
  <c r="BF75" i="35"/>
  <c r="BH38" i="35"/>
  <c r="BL38" i="35"/>
  <c r="BF38" i="35"/>
  <c r="BN38" i="35"/>
  <c r="BO38" i="35" s="1"/>
  <c r="BW38" i="35" s="1"/>
  <c r="BJ38" i="35"/>
  <c r="BN57" i="35"/>
  <c r="BO57" i="35" s="1"/>
  <c r="BW57" i="35" s="1"/>
  <c r="BJ57" i="35"/>
  <c r="BF57" i="35"/>
  <c r="BL57" i="35"/>
  <c r="BH57" i="35"/>
  <c r="BH185" i="35"/>
  <c r="BF185" i="35"/>
  <c r="BL185" i="35"/>
  <c r="BJ185" i="35"/>
  <c r="BN185" i="35"/>
  <c r="BO185" i="35" s="1"/>
  <c r="BW185" i="35" s="1"/>
  <c r="BJ70" i="35"/>
  <c r="BH70" i="35"/>
  <c r="BL70" i="35"/>
  <c r="BF70" i="35"/>
  <c r="BN70" i="35"/>
  <c r="BO70" i="35" s="1"/>
  <c r="BW70" i="35" s="1"/>
  <c r="AC142" i="35"/>
  <c r="AD142" i="35" s="1"/>
  <c r="P141" i="26" s="1"/>
  <c r="P140" i="27" s="1"/>
  <c r="P340" i="20" s="1"/>
  <c r="R340" i="20" s="1"/>
  <c r="BL170" i="35"/>
  <c r="BF170" i="35"/>
  <c r="BN170" i="35"/>
  <c r="BO170" i="35" s="1"/>
  <c r="BW170" i="35" s="1"/>
  <c r="BJ170" i="35"/>
  <c r="BH170" i="35"/>
  <c r="BH26" i="35"/>
  <c r="BL26" i="35"/>
  <c r="BF26" i="35"/>
  <c r="BN26" i="35"/>
  <c r="BO26" i="35" s="1"/>
  <c r="BW26" i="35" s="1"/>
  <c r="BJ26" i="35"/>
  <c r="AC95" i="35"/>
  <c r="AD95" i="35" s="1"/>
  <c r="P94" i="26" s="1"/>
  <c r="P93" i="27" s="1"/>
  <c r="P293" i="20" s="1"/>
  <c r="R293" i="20" s="1"/>
  <c r="AR99" i="35"/>
  <c r="AS99" i="35" s="1"/>
  <c r="AT99" i="35"/>
  <c r="AT17" i="35"/>
  <c r="AR17" i="35"/>
  <c r="AS17" i="35" s="1"/>
  <c r="AT85" i="35"/>
  <c r="AR85" i="35"/>
  <c r="AS85" i="35" s="1"/>
  <c r="AC124" i="35"/>
  <c r="AD124" i="35" s="1"/>
  <c r="P123" i="26" s="1"/>
  <c r="P122" i="27" s="1"/>
  <c r="P322" i="20" s="1"/>
  <c r="R322" i="20" s="1"/>
  <c r="AC77" i="35"/>
  <c r="AD77" i="35" s="1"/>
  <c r="P76" i="26" s="1"/>
  <c r="P75" i="27" s="1"/>
  <c r="P275" i="20" s="1"/>
  <c r="R275" i="20" s="1"/>
  <c r="BL202" i="35"/>
  <c r="BF202" i="35"/>
  <c r="BN202" i="35"/>
  <c r="BO202" i="35" s="1"/>
  <c r="BW202" i="35" s="1"/>
  <c r="BJ202" i="35"/>
  <c r="BH202" i="35"/>
  <c r="AC11" i="35"/>
  <c r="AD11" i="35" s="1"/>
  <c r="P10" i="26" s="1"/>
  <c r="P9" i="27" s="1"/>
  <c r="P209" i="20" s="1"/>
  <c r="R209" i="20" s="1"/>
  <c r="AC193" i="35"/>
  <c r="AD193" i="35" s="1"/>
  <c r="P192" i="26" s="1"/>
  <c r="P191" i="27" s="1"/>
  <c r="P391" i="20" s="1"/>
  <c r="R391" i="20" s="1"/>
  <c r="AC56" i="35"/>
  <c r="AD56" i="35" s="1"/>
  <c r="P55" i="26" s="1"/>
  <c r="P54" i="27" s="1"/>
  <c r="P254" i="20" s="1"/>
  <c r="R254" i="20" s="1"/>
  <c r="AC125" i="35"/>
  <c r="AD125" i="35" s="1"/>
  <c r="P124" i="26" s="1"/>
  <c r="P123" i="27" s="1"/>
  <c r="P323" i="20" s="1"/>
  <c r="R323" i="20" s="1"/>
  <c r="BH195" i="35"/>
  <c r="BF195" i="35"/>
  <c r="BL195" i="35"/>
  <c r="BJ195" i="35"/>
  <c r="BN195" i="35"/>
  <c r="BO195" i="35" s="1"/>
  <c r="BW195" i="35" s="1"/>
  <c r="BJ74" i="35"/>
  <c r="BH74" i="35"/>
  <c r="BL74" i="35"/>
  <c r="BF74" i="35"/>
  <c r="BN74" i="35"/>
  <c r="BO74" i="35" s="1"/>
  <c r="BW74" i="35" s="1"/>
  <c r="AT89" i="35"/>
  <c r="AR89" i="35"/>
  <c r="AS89" i="35" s="1"/>
  <c r="BL114" i="35"/>
  <c r="BF114" i="35"/>
  <c r="BN114" i="35"/>
  <c r="BO114" i="35" s="1"/>
  <c r="BW114" i="35" s="1"/>
  <c r="BJ114" i="35"/>
  <c r="BH114" i="35"/>
  <c r="BH106" i="35"/>
  <c r="BL106" i="35"/>
  <c r="BF106" i="35"/>
  <c r="BN106" i="35"/>
  <c r="BO106" i="35" s="1"/>
  <c r="BW106" i="35" s="1"/>
  <c r="BJ106" i="35"/>
  <c r="AC84" i="35"/>
  <c r="AD84" i="35" s="1"/>
  <c r="P83" i="26" s="1"/>
  <c r="P82" i="27" s="1"/>
  <c r="P282" i="20" s="1"/>
  <c r="R282" i="20" s="1"/>
  <c r="AT139" i="35"/>
  <c r="AR139" i="35"/>
  <c r="AS139" i="35" s="1"/>
  <c r="AC176" i="35"/>
  <c r="AD176" i="35" s="1"/>
  <c r="P175" i="26" s="1"/>
  <c r="P174" i="27" s="1"/>
  <c r="P374" i="20" s="1"/>
  <c r="R374" i="20" s="1"/>
  <c r="AC138" i="35"/>
  <c r="AD138" i="35" s="1"/>
  <c r="P137" i="26" s="1"/>
  <c r="P136" i="27" s="1"/>
  <c r="P336" i="20" s="1"/>
  <c r="R336" i="20" s="1"/>
  <c r="AT119" i="35"/>
  <c r="AR119" i="35"/>
  <c r="AS119" i="35" s="1"/>
  <c r="AC166" i="35"/>
  <c r="AD166" i="35" s="1"/>
  <c r="P165" i="26" s="1"/>
  <c r="P164" i="27" s="1"/>
  <c r="P364" i="20" s="1"/>
  <c r="R364" i="20" s="1"/>
  <c r="BH107" i="35"/>
  <c r="BF107" i="35"/>
  <c r="BL107" i="35"/>
  <c r="BJ107" i="35"/>
  <c r="BN107" i="35"/>
  <c r="BO107" i="35" s="1"/>
  <c r="BW107" i="35" s="1"/>
  <c r="AC168" i="35"/>
  <c r="AD168" i="35" s="1"/>
  <c r="P167" i="26" s="1"/>
  <c r="P166" i="27" s="1"/>
  <c r="P366" i="20" s="1"/>
  <c r="R366" i="20" s="1"/>
  <c r="AT63" i="35"/>
  <c r="AR63" i="35"/>
  <c r="AS63" i="35" s="1"/>
  <c r="BL130" i="35"/>
  <c r="BF130" i="35"/>
  <c r="BN130" i="35"/>
  <c r="BO130" i="35" s="1"/>
  <c r="BW130" i="35" s="1"/>
  <c r="BJ130" i="35"/>
  <c r="BH130" i="35"/>
  <c r="BL183" i="35"/>
  <c r="BJ183" i="35"/>
  <c r="BN183" i="35"/>
  <c r="BO183" i="35" s="1"/>
  <c r="BW183" i="35" s="1"/>
  <c r="BH183" i="35"/>
  <c r="BF183" i="35"/>
  <c r="BN95" i="35"/>
  <c r="BO95" i="35" s="1"/>
  <c r="BW95" i="35" s="1"/>
  <c r="BH95" i="35"/>
  <c r="BF95" i="35"/>
  <c r="BL95" i="35"/>
  <c r="BJ95" i="35"/>
  <c r="AC29" i="35"/>
  <c r="AD29" i="35" s="1"/>
  <c r="P28" i="26" s="1"/>
  <c r="P27" i="27" s="1"/>
  <c r="P227" i="20" s="1"/>
  <c r="R227" i="20" s="1"/>
  <c r="BH138" i="35"/>
  <c r="BL138" i="35"/>
  <c r="BF138" i="35"/>
  <c r="BN138" i="35"/>
  <c r="BO138" i="35" s="1"/>
  <c r="BW138" i="35" s="1"/>
  <c r="BJ138" i="35"/>
  <c r="AC177" i="35"/>
  <c r="AD177" i="35" s="1"/>
  <c r="P176" i="26" s="1"/>
  <c r="P175" i="27" s="1"/>
  <c r="P375" i="20" s="1"/>
  <c r="R375" i="20" s="1"/>
  <c r="AT204" i="35"/>
  <c r="AR204" i="35"/>
  <c r="AS204" i="35" s="1"/>
  <c r="AR64" i="35"/>
  <c r="AS64" i="35" s="1"/>
  <c r="AT64" i="35"/>
  <c r="AC100" i="35"/>
  <c r="AD100" i="35" s="1"/>
  <c r="P99" i="26" s="1"/>
  <c r="P98" i="27" s="1"/>
  <c r="P298" i="20" s="1"/>
  <c r="R298" i="20" s="1"/>
  <c r="AC149" i="35"/>
  <c r="AD149" i="35" s="1"/>
  <c r="P148" i="26" s="1"/>
  <c r="P147" i="27" s="1"/>
  <c r="P347" i="20" s="1"/>
  <c r="R347" i="20" s="1"/>
  <c r="AC41" i="35"/>
  <c r="AD41" i="35" s="1"/>
  <c r="P40" i="26" s="1"/>
  <c r="P39" i="27" s="1"/>
  <c r="P239" i="20" s="1"/>
  <c r="R239" i="20" s="1"/>
  <c r="AT167" i="35"/>
  <c r="AR167" i="35"/>
  <c r="AS167" i="35" s="1"/>
  <c r="AT67" i="35"/>
  <c r="AR67" i="35"/>
  <c r="AS67" i="35" s="1"/>
  <c r="BL190" i="35"/>
  <c r="BF190" i="35"/>
  <c r="BN190" i="35"/>
  <c r="BO190" i="35" s="1"/>
  <c r="BW190" i="35" s="1"/>
  <c r="BJ190" i="35"/>
  <c r="BH190" i="35"/>
  <c r="BN6" i="35"/>
  <c r="BO6" i="35" s="1"/>
  <c r="BW6" i="35" s="1"/>
  <c r="BJ6" i="35"/>
  <c r="BH6" i="35"/>
  <c r="BL6" i="35"/>
  <c r="BF6" i="35"/>
  <c r="AC113" i="35"/>
  <c r="AD113" i="35" s="1"/>
  <c r="P112" i="26" s="1"/>
  <c r="P111" i="27" s="1"/>
  <c r="P311" i="20" s="1"/>
  <c r="R311" i="20" s="1"/>
  <c r="BN122" i="35"/>
  <c r="BO122" i="35" s="1"/>
  <c r="BW122" i="35" s="1"/>
  <c r="BJ122" i="35"/>
  <c r="BH122" i="35"/>
  <c r="BL122" i="35"/>
  <c r="BF122" i="35"/>
  <c r="BF5" i="35"/>
  <c r="BJ5" i="35"/>
  <c r="BL5" i="35"/>
  <c r="BH5" i="35"/>
  <c r="BN5" i="35"/>
  <c r="BO5" i="35" s="1"/>
  <c r="BW5" i="35" s="1"/>
  <c r="AC21" i="35"/>
  <c r="AD21" i="35" s="1"/>
  <c r="P20" i="26" s="1"/>
  <c r="P19" i="27" s="1"/>
  <c r="P219" i="20" s="1"/>
  <c r="R219" i="20" s="1"/>
  <c r="AT146" i="35"/>
  <c r="AR146" i="35"/>
  <c r="AS146" i="35" s="1"/>
  <c r="BN37" i="35"/>
  <c r="BO37" i="35" s="1"/>
  <c r="BW37" i="35" s="1"/>
  <c r="BF37" i="35"/>
  <c r="BJ37" i="35"/>
  <c r="BL37" i="35"/>
  <c r="BH37" i="35"/>
  <c r="AT59" i="35"/>
  <c r="AR59" i="35"/>
  <c r="AS59" i="35" s="1"/>
  <c r="AT156" i="35"/>
  <c r="AR156" i="35"/>
  <c r="AS156" i="35" s="1"/>
  <c r="BN203" i="35"/>
  <c r="BO203" i="35" s="1"/>
  <c r="BW203" i="35" s="1"/>
  <c r="BH203" i="35"/>
  <c r="BF203" i="35"/>
  <c r="BL203" i="35"/>
  <c r="BJ203" i="35"/>
  <c r="AT113" i="35"/>
  <c r="AR113" i="35"/>
  <c r="AS113" i="35" s="1"/>
  <c r="AT90" i="35"/>
  <c r="AR90" i="35"/>
  <c r="AS90" i="35" s="1"/>
  <c r="AC18" i="35"/>
  <c r="AD18" i="35" s="1"/>
  <c r="P17" i="26" s="1"/>
  <c r="P16" i="27" s="1"/>
  <c r="P216" i="20" s="1"/>
  <c r="R216" i="20" s="1"/>
  <c r="AT93" i="35"/>
  <c r="AR93" i="35"/>
  <c r="AS93" i="35" s="1"/>
  <c r="BN152" i="35"/>
  <c r="BO152" i="35" s="1"/>
  <c r="BW152" i="35" s="1"/>
  <c r="BJ152" i="35"/>
  <c r="BH152" i="35"/>
  <c r="BL152" i="35"/>
  <c r="BF152" i="35"/>
  <c r="AR162" i="35"/>
  <c r="AS162" i="35" s="1"/>
  <c r="AT162" i="35"/>
  <c r="AT163" i="35"/>
  <c r="AR163" i="35"/>
  <c r="AS163" i="35" s="1"/>
  <c r="BH34" i="35"/>
  <c r="BL34" i="35"/>
  <c r="BF34" i="35"/>
  <c r="BN34" i="35"/>
  <c r="BO34" i="35" s="1"/>
  <c r="BW34" i="35" s="1"/>
  <c r="BJ34" i="35"/>
  <c r="AT109" i="35"/>
  <c r="AR109" i="35"/>
  <c r="AS109" i="35" s="1"/>
  <c r="AC50" i="35"/>
  <c r="AD50" i="35" s="1"/>
  <c r="P49" i="26" s="1"/>
  <c r="P48" i="27" s="1"/>
  <c r="P248" i="20" s="1"/>
  <c r="R248" i="20" s="1"/>
  <c r="BF97" i="35"/>
  <c r="BL97" i="35"/>
  <c r="BJ97" i="35"/>
  <c r="BN97" i="35"/>
  <c r="BO97" i="35" s="1"/>
  <c r="BW97" i="35" s="1"/>
  <c r="BH97" i="35"/>
  <c r="AC180" i="35"/>
  <c r="AD180" i="35" s="1"/>
  <c r="P179" i="26" s="1"/>
  <c r="P178" i="27" s="1"/>
  <c r="P378" i="20" s="1"/>
  <c r="R378" i="20" s="1"/>
  <c r="BH127" i="35"/>
  <c r="BF127" i="35"/>
  <c r="BL127" i="35"/>
  <c r="BJ127" i="35"/>
  <c r="BN127" i="35"/>
  <c r="BO127" i="35" s="1"/>
  <c r="BW127" i="35" s="1"/>
  <c r="AC143" i="35"/>
  <c r="AD143" i="35" s="1"/>
  <c r="P142" i="26" s="1"/>
  <c r="P141" i="27" s="1"/>
  <c r="P341" i="20" s="1"/>
  <c r="R341" i="20" s="1"/>
  <c r="BN39" i="35"/>
  <c r="BO39" i="35" s="1"/>
  <c r="BW39" i="35" s="1"/>
  <c r="BJ39" i="35"/>
  <c r="BH39" i="35"/>
  <c r="BL39" i="35"/>
  <c r="BF39" i="35"/>
  <c r="BJ51" i="35"/>
  <c r="BH51" i="35"/>
  <c r="BL51" i="35"/>
  <c r="BF51" i="35"/>
  <c r="BN51" i="35"/>
  <c r="BO51" i="35" s="1"/>
  <c r="BW51" i="35" s="1"/>
  <c r="AT123" i="35"/>
  <c r="AR123" i="35"/>
  <c r="AS123" i="35" s="1"/>
  <c r="AC13" i="35"/>
  <c r="AD13" i="35" s="1"/>
  <c r="P12" i="26" s="1"/>
  <c r="P11" i="27" s="1"/>
  <c r="P211" i="20" s="1"/>
  <c r="R211" i="20" s="1"/>
  <c r="BH121" i="35"/>
  <c r="BF121" i="35"/>
  <c r="BL121" i="35"/>
  <c r="BJ121" i="35"/>
  <c r="BN121" i="35"/>
  <c r="BO121" i="35" s="1"/>
  <c r="BW121" i="35" s="1"/>
  <c r="AC60" i="35"/>
  <c r="AD60" i="35" s="1"/>
  <c r="P59" i="26" s="1"/>
  <c r="P58" i="27" s="1"/>
  <c r="P258" i="20" s="1"/>
  <c r="R258" i="20" s="1"/>
  <c r="AC135" i="35"/>
  <c r="AD135" i="35" s="1"/>
  <c r="P134" i="26" s="1"/>
  <c r="P133" i="27" s="1"/>
  <c r="P333" i="20" s="1"/>
  <c r="R333" i="20" s="1"/>
  <c r="BN14" i="35"/>
  <c r="BO14" i="35" s="1"/>
  <c r="BW14" i="35" s="1"/>
  <c r="BF14" i="35"/>
  <c r="BL14" i="35"/>
  <c r="BJ14" i="35"/>
  <c r="BH14" i="35"/>
  <c r="BN35" i="35"/>
  <c r="BO35" i="35" s="1"/>
  <c r="BW35" i="35" s="1"/>
  <c r="BJ35" i="35"/>
  <c r="BH35" i="35"/>
  <c r="BL35" i="35"/>
  <c r="BF35" i="35"/>
  <c r="BN94" i="35"/>
  <c r="BO94" i="35" s="1"/>
  <c r="BW94" i="35" s="1"/>
  <c r="BJ94" i="35"/>
  <c r="BH94" i="35"/>
  <c r="BL94" i="35"/>
  <c r="BF94" i="35"/>
  <c r="AC27" i="35"/>
  <c r="AD27" i="35" s="1"/>
  <c r="P26" i="26" s="1"/>
  <c r="P25" i="27" s="1"/>
  <c r="P225" i="20" s="1"/>
  <c r="R225" i="20" s="1"/>
  <c r="BH102" i="35"/>
  <c r="BL102" i="35"/>
  <c r="BF102" i="35"/>
  <c r="BN102" i="35"/>
  <c r="BO102" i="35" s="1"/>
  <c r="BW102" i="35" s="1"/>
  <c r="BJ102" i="35"/>
  <c r="BL155" i="35"/>
  <c r="BJ155" i="35"/>
  <c r="BN155" i="35"/>
  <c r="BO155" i="35" s="1"/>
  <c r="BW155" i="35" s="1"/>
  <c r="BH155" i="35"/>
  <c r="BF155" i="35"/>
  <c r="AC16" i="35"/>
  <c r="AD16" i="35" s="1"/>
  <c r="P15" i="26" s="1"/>
  <c r="P14" i="27" s="1"/>
  <c r="P214" i="20" s="1"/>
  <c r="R214" i="20" s="1"/>
  <c r="AR86" i="35"/>
  <c r="AS86" i="35" s="1"/>
  <c r="AT86" i="35"/>
  <c r="AR159" i="35"/>
  <c r="AS159" i="35" s="1"/>
  <c r="AT159" i="35"/>
  <c r="BF45" i="35"/>
  <c r="BJ45" i="35"/>
  <c r="BL45" i="35"/>
  <c r="BH45" i="35"/>
  <c r="BN45" i="35"/>
  <c r="BO45" i="35" s="1"/>
  <c r="BW45" i="35" s="1"/>
  <c r="AC108" i="35"/>
  <c r="AD108" i="35" s="1"/>
  <c r="P107" i="26" s="1"/>
  <c r="P106" i="27" s="1"/>
  <c r="P306" i="20" s="1"/>
  <c r="R306" i="20" s="1"/>
  <c r="BL147" i="35"/>
  <c r="BJ147" i="35"/>
  <c r="BN147" i="35"/>
  <c r="BO147" i="35" s="1"/>
  <c r="BW147" i="35" s="1"/>
  <c r="BH147" i="35"/>
  <c r="BF147" i="35"/>
  <c r="AC152" i="35"/>
  <c r="AD152" i="35" s="1"/>
  <c r="P151" i="26" s="1"/>
  <c r="P150" i="27" s="1"/>
  <c r="P350" i="20" s="1"/>
  <c r="R350" i="20" s="1"/>
  <c r="BN111" i="35"/>
  <c r="BO111" i="35" s="1"/>
  <c r="BW111" i="35" s="1"/>
  <c r="BH111" i="35"/>
  <c r="BF111" i="35"/>
  <c r="BL111" i="35"/>
  <c r="BJ111" i="35"/>
  <c r="BH134" i="35"/>
  <c r="BL134" i="35"/>
  <c r="BF134" i="35"/>
  <c r="BN134" i="35"/>
  <c r="BO134" i="35" s="1"/>
  <c r="BW134" i="35" s="1"/>
  <c r="BJ134" i="35"/>
  <c r="AC65" i="35"/>
  <c r="AD65" i="35" s="1"/>
  <c r="P64" i="26" s="1"/>
  <c r="P63" i="27" s="1"/>
  <c r="P263" i="20" s="1"/>
  <c r="R263" i="20" s="1"/>
  <c r="AC190" i="35"/>
  <c r="AD190" i="35" s="1"/>
  <c r="P189" i="26" s="1"/>
  <c r="P188" i="27" s="1"/>
  <c r="P388" i="20" s="1"/>
  <c r="R388" i="20" s="1"/>
  <c r="BJ192" i="35"/>
  <c r="BH192" i="35"/>
  <c r="BL192" i="35"/>
  <c r="BF192" i="35"/>
  <c r="BN192" i="35"/>
  <c r="BO192" i="35" s="1"/>
  <c r="BW192" i="35" s="1"/>
  <c r="AT7" i="35"/>
  <c r="AR7" i="35"/>
  <c r="AS7" i="35" s="1"/>
  <c r="AT148" i="35"/>
  <c r="AR148" i="35"/>
  <c r="AS148" i="35" s="1"/>
  <c r="BN108" i="35"/>
  <c r="BO108" i="35" s="1"/>
  <c r="BW108" i="35" s="1"/>
  <c r="BJ108" i="35"/>
  <c r="BH108" i="35"/>
  <c r="BL108" i="35"/>
  <c r="BF108" i="35"/>
  <c r="AC189" i="35"/>
  <c r="AD189" i="35" s="1"/>
  <c r="P188" i="26" s="1"/>
  <c r="P187" i="27" s="1"/>
  <c r="P387" i="20" s="1"/>
  <c r="R387" i="20" s="1"/>
  <c r="AT33" i="35"/>
  <c r="AR33" i="35"/>
  <c r="AS33" i="35" s="1"/>
  <c r="AT151" i="35"/>
  <c r="AR151" i="35"/>
  <c r="AS151" i="35" s="1"/>
  <c r="AR83" i="35"/>
  <c r="AS83" i="35" s="1"/>
  <c r="AT83" i="35"/>
  <c r="AC178" i="35"/>
  <c r="AD178" i="35" s="1"/>
  <c r="P177" i="26" s="1"/>
  <c r="P176" i="27" s="1"/>
  <c r="P376" i="20" s="1"/>
  <c r="R376" i="20" s="1"/>
  <c r="AT72" i="35"/>
  <c r="AR72" i="35"/>
  <c r="AS72" i="35" s="1"/>
  <c r="AC134" i="35"/>
  <c r="AD134" i="35" s="1"/>
  <c r="P133" i="26" s="1"/>
  <c r="P132" i="27" s="1"/>
  <c r="P332" i="20" s="1"/>
  <c r="R332" i="20" s="1"/>
  <c r="BN23" i="35"/>
  <c r="BO23" i="35" s="1"/>
  <c r="BW23" i="35" s="1"/>
  <c r="BJ23" i="35"/>
  <c r="BH23" i="35"/>
  <c r="BL23" i="35"/>
  <c r="BF23" i="35"/>
  <c r="AT56" i="35"/>
  <c r="AR56" i="35"/>
  <c r="AS56" i="35" s="1"/>
  <c r="AC88" i="35"/>
  <c r="AD88" i="35" s="1"/>
  <c r="P87" i="26" s="1"/>
  <c r="P86" i="27" s="1"/>
  <c r="P286" i="20" s="1"/>
  <c r="R286" i="20" s="1"/>
  <c r="BL42" i="35"/>
  <c r="BF42" i="35"/>
  <c r="BN42" i="35"/>
  <c r="BO42" i="35" s="1"/>
  <c r="BW42" i="35" s="1"/>
  <c r="BJ42" i="35"/>
  <c r="BH42" i="35"/>
  <c r="BF91" i="35"/>
  <c r="BL91" i="35"/>
  <c r="BJ91" i="35"/>
  <c r="BN91" i="35"/>
  <c r="BO91" i="35" s="1"/>
  <c r="BW91" i="35" s="1"/>
  <c r="BH91" i="35"/>
  <c r="AC4" i="35"/>
  <c r="AD4" i="35" s="1"/>
  <c r="P3" i="26" s="1"/>
  <c r="P2" i="27" s="1"/>
  <c r="P202" i="20" s="1"/>
  <c r="R202" i="20" s="1"/>
  <c r="AC75" i="35"/>
  <c r="AD75" i="35" s="1"/>
  <c r="P74" i="26" s="1"/>
  <c r="P73" i="27" s="1"/>
  <c r="P273" i="20" s="1"/>
  <c r="R273" i="20" s="1"/>
  <c r="BH100" i="35"/>
  <c r="BL100" i="35"/>
  <c r="BF100" i="35"/>
  <c r="BN100" i="35"/>
  <c r="BO100" i="35" s="1"/>
  <c r="BW100" i="35" s="1"/>
  <c r="BJ100" i="35"/>
  <c r="BH55" i="35"/>
  <c r="BL55" i="35"/>
  <c r="BF55" i="35"/>
  <c r="BN55" i="35"/>
  <c r="BO55" i="35" s="1"/>
  <c r="BW55" i="35" s="1"/>
  <c r="BJ55" i="35"/>
  <c r="AR12" i="35"/>
  <c r="AS12" i="35" s="1"/>
  <c r="AT12" i="35"/>
  <c r="BF131" i="35"/>
  <c r="BL131" i="35"/>
  <c r="BJ131" i="35"/>
  <c r="BN131" i="35"/>
  <c r="BO131" i="35" s="1"/>
  <c r="BW131" i="35" s="1"/>
  <c r="BH131" i="35"/>
  <c r="AC199" i="35"/>
  <c r="AD199" i="35" s="1"/>
  <c r="P198" i="26" s="1"/>
  <c r="P197" i="27" s="1"/>
  <c r="P397" i="20" s="1"/>
  <c r="R397" i="20" s="1"/>
  <c r="BL27" i="35"/>
  <c r="BF27" i="35"/>
  <c r="BN27" i="35"/>
  <c r="BO27" i="35" s="1"/>
  <c r="BW27" i="35" s="1"/>
  <c r="BJ27" i="35"/>
  <c r="BH27" i="35"/>
  <c r="AC79" i="35"/>
  <c r="AD79" i="35" s="1"/>
  <c r="P78" i="26" s="1"/>
  <c r="P77" i="27" s="1"/>
  <c r="P277" i="20" s="1"/>
  <c r="R277" i="20" s="1"/>
  <c r="AC102" i="35"/>
  <c r="AD102" i="35" s="1"/>
  <c r="P101" i="26" s="1"/>
  <c r="P100" i="27" s="1"/>
  <c r="P300" i="20" s="1"/>
  <c r="R300" i="20" s="1"/>
  <c r="AC26" i="35"/>
  <c r="AD26" i="35" s="1"/>
  <c r="P25" i="26" s="1"/>
  <c r="P24" i="27" s="1"/>
  <c r="P224" i="20" s="1"/>
  <c r="R224" i="20" s="1"/>
  <c r="AC97" i="35"/>
  <c r="AD97" i="35" s="1"/>
  <c r="P96" i="26" s="1"/>
  <c r="P95" i="27" s="1"/>
  <c r="P295" i="20" s="1"/>
  <c r="R295" i="20" s="1"/>
  <c r="AC19" i="35"/>
  <c r="AD19" i="35" s="1"/>
  <c r="P18" i="26" s="1"/>
  <c r="P17" i="27" s="1"/>
  <c r="P217" i="20" s="1"/>
  <c r="R217" i="20" s="1"/>
  <c r="BN48" i="35"/>
  <c r="BO48" i="35" s="1"/>
  <c r="BW48" i="35" s="1"/>
  <c r="BH48" i="35"/>
  <c r="BF48" i="35"/>
  <c r="BL48" i="35"/>
  <c r="BJ48" i="35"/>
  <c r="AC63" i="35"/>
  <c r="AD63" i="35" s="1"/>
  <c r="P62" i="26" s="1"/>
  <c r="P61" i="27" s="1"/>
  <c r="P261" i="20" s="1"/>
  <c r="R261" i="20" s="1"/>
  <c r="AC118" i="35"/>
  <c r="AD118" i="35" s="1"/>
  <c r="P117" i="26" s="1"/>
  <c r="P116" i="27" s="1"/>
  <c r="P316" i="20" s="1"/>
  <c r="R316" i="20" s="1"/>
  <c r="AC28" i="35"/>
  <c r="AD28" i="35" s="1"/>
  <c r="P27" i="26" s="1"/>
  <c r="P26" i="27" s="1"/>
  <c r="P226" i="20" s="1"/>
  <c r="R226" i="20" s="1"/>
  <c r="BL76" i="35"/>
  <c r="BF76" i="35"/>
  <c r="BN76" i="35"/>
  <c r="BO76" i="35" s="1"/>
  <c r="BW76" i="35" s="1"/>
  <c r="BJ76" i="35"/>
  <c r="BH76" i="35"/>
  <c r="AR30" i="35"/>
  <c r="AS30" i="35" s="1"/>
  <c r="AT30" i="35"/>
  <c r="AT58" i="35"/>
  <c r="AR58" i="35"/>
  <c r="AS58" i="35" s="1"/>
  <c r="AT137" i="35"/>
  <c r="AR137" i="35"/>
  <c r="AS137" i="35" s="1"/>
  <c r="AC139" i="35"/>
  <c r="AD139" i="35" s="1"/>
  <c r="P138" i="26" s="1"/>
  <c r="P137" i="27" s="1"/>
  <c r="P337" i="20" s="1"/>
  <c r="R337" i="20" s="1"/>
  <c r="BN140" i="35"/>
  <c r="BO140" i="35" s="1"/>
  <c r="BW140" i="35" s="1"/>
  <c r="BJ140" i="35"/>
  <c r="BH140" i="35"/>
  <c r="BL140" i="35"/>
  <c r="BF140" i="35"/>
  <c r="BL124" i="35"/>
  <c r="BF124" i="35"/>
  <c r="BN124" i="35"/>
  <c r="BO124" i="35" s="1"/>
  <c r="BW124" i="35" s="1"/>
  <c r="BJ124" i="35"/>
  <c r="BH124" i="35"/>
  <c r="BF77" i="35"/>
  <c r="BL77" i="35"/>
  <c r="BJ77" i="35"/>
  <c r="BN77" i="35"/>
  <c r="BO77" i="35" s="1"/>
  <c r="BW77" i="35" s="1"/>
  <c r="BH77" i="35"/>
  <c r="AC31" i="35"/>
  <c r="AD31" i="35" s="1"/>
  <c r="P30" i="26" s="1"/>
  <c r="P29" i="27" s="1"/>
  <c r="P229" i="20" s="1"/>
  <c r="R229" i="20" s="1"/>
  <c r="AT174" i="35"/>
  <c r="AR174" i="35"/>
  <c r="AS174" i="35" s="1"/>
  <c r="BJ144" i="35"/>
  <c r="BH144" i="35"/>
  <c r="BL144" i="35"/>
  <c r="BF144" i="35"/>
  <c r="BN144" i="35"/>
  <c r="BO144" i="35" s="1"/>
  <c r="BW144" i="35" s="1"/>
  <c r="AT65" i="35"/>
  <c r="AR65" i="35"/>
  <c r="AS65" i="35" s="1"/>
  <c r="AT132" i="35"/>
  <c r="AR132" i="35"/>
  <c r="AS132" i="35" s="1"/>
  <c r="AR117" i="35"/>
  <c r="AS117" i="35" s="1"/>
  <c r="AT117" i="35"/>
  <c r="BF145" i="35"/>
  <c r="BL145" i="35"/>
  <c r="BJ145" i="35"/>
  <c r="BN145" i="35"/>
  <c r="BO145" i="35" s="1"/>
  <c r="BW145" i="35" s="1"/>
  <c r="BH145" i="35"/>
  <c r="AT20" i="35"/>
  <c r="AR20" i="35"/>
  <c r="AS20" i="35" s="1"/>
  <c r="AT149" i="35"/>
  <c r="AR149" i="35"/>
  <c r="AS149" i="35" s="1"/>
  <c r="AR160" i="35"/>
  <c r="AS160" i="35" s="1"/>
  <c r="AT160" i="35"/>
  <c r="BL142" i="35"/>
  <c r="BF142" i="35"/>
  <c r="BN142" i="35"/>
  <c r="BO142" i="35" s="1"/>
  <c r="BW142" i="35" s="1"/>
  <c r="BJ142" i="35"/>
  <c r="BH142" i="35"/>
  <c r="BJ186" i="35"/>
  <c r="BH186" i="35"/>
  <c r="BL186" i="35"/>
  <c r="BF186" i="35"/>
  <c r="BN186" i="35"/>
  <c r="BO186" i="35" s="1"/>
  <c r="BW186" i="35" s="1"/>
  <c r="BH69" i="35"/>
  <c r="BF69" i="35"/>
  <c r="BL69" i="35"/>
  <c r="BJ69" i="35"/>
  <c r="BN69" i="35"/>
  <c r="BO69" i="35" s="1"/>
  <c r="BW69" i="35" s="1"/>
  <c r="BL103" i="35"/>
  <c r="BJ103" i="35"/>
  <c r="BN103" i="35"/>
  <c r="BO103" i="35" s="1"/>
  <c r="BW103" i="35" s="1"/>
  <c r="BH103" i="35"/>
  <c r="BF103" i="35"/>
  <c r="AT4" i="35"/>
  <c r="AR4" i="35"/>
  <c r="AS4" i="35" s="1"/>
  <c r="AT75" i="35"/>
  <c r="AR75" i="35"/>
  <c r="AS75" i="35" s="1"/>
  <c r="AT38" i="35"/>
  <c r="AR38" i="35"/>
  <c r="AS38" i="35" s="1"/>
  <c r="AT57" i="35"/>
  <c r="AR57" i="35"/>
  <c r="AS57" i="35" s="1"/>
  <c r="AT185" i="35"/>
  <c r="AR185" i="35"/>
  <c r="AS185" i="35" s="1"/>
  <c r="AR70" i="35"/>
  <c r="AS70" i="35" s="1"/>
  <c r="AT70" i="35"/>
  <c r="AT170" i="35"/>
  <c r="AR170" i="35"/>
  <c r="AS170" i="35" s="1"/>
  <c r="AT26" i="35"/>
  <c r="AR26" i="35"/>
  <c r="AS26" i="35" s="1"/>
  <c r="BF99" i="35"/>
  <c r="BL99" i="35"/>
  <c r="BJ99" i="35"/>
  <c r="BN99" i="35"/>
  <c r="BO99" i="35" s="1"/>
  <c r="BW99" i="35" s="1"/>
  <c r="BH99" i="35"/>
  <c r="BJ17" i="35"/>
  <c r="BF17" i="35"/>
  <c r="BL17" i="35"/>
  <c r="BH17" i="35"/>
  <c r="BN17" i="35"/>
  <c r="BO17" i="35" s="1"/>
  <c r="BW17" i="35" s="1"/>
  <c r="BF85" i="35"/>
  <c r="BL85" i="35"/>
  <c r="BJ85" i="35"/>
  <c r="BN85" i="35"/>
  <c r="BO85" i="35" s="1"/>
  <c r="BW85" i="35" s="1"/>
  <c r="BH85" i="35"/>
  <c r="AR202" i="35"/>
  <c r="AS202" i="35" s="1"/>
  <c r="AT202" i="35"/>
  <c r="AR195" i="35"/>
  <c r="AS195" i="35" s="1"/>
  <c r="AT195" i="35"/>
  <c r="AT74" i="35"/>
  <c r="AR74" i="35"/>
  <c r="AS74" i="35" s="1"/>
  <c r="BN89" i="35"/>
  <c r="BO89" i="35" s="1"/>
  <c r="BW89" i="35" s="1"/>
  <c r="BH89" i="35"/>
  <c r="BF89" i="35"/>
  <c r="BL89" i="35"/>
  <c r="BJ89" i="35"/>
  <c r="AT114" i="35"/>
  <c r="AR114" i="35"/>
  <c r="AS114" i="35" s="1"/>
  <c r="AT106" i="35"/>
  <c r="AR106" i="35"/>
  <c r="AS106" i="35" s="1"/>
  <c r="BN139" i="35"/>
  <c r="BO139" i="35" s="1"/>
  <c r="BW139" i="35" s="1"/>
  <c r="BH139" i="35"/>
  <c r="BF139" i="35"/>
  <c r="BL139" i="35"/>
  <c r="BJ139" i="35"/>
  <c r="BH119" i="35"/>
  <c r="BF119" i="35"/>
  <c r="BL119" i="35"/>
  <c r="BJ119" i="35"/>
  <c r="BN119" i="35"/>
  <c r="BO119" i="35" s="1"/>
  <c r="BW119" i="35" s="1"/>
  <c r="AT107" i="35"/>
  <c r="AR107" i="35"/>
  <c r="AS107" i="35" s="1"/>
  <c r="BH63" i="35"/>
  <c r="BF63" i="35"/>
  <c r="BL63" i="35"/>
  <c r="BJ63" i="35"/>
  <c r="BN63" i="35"/>
  <c r="BO63" i="35" s="1"/>
  <c r="BW63" i="35" s="1"/>
  <c r="AR130" i="35"/>
  <c r="AS130" i="35" s="1"/>
  <c r="AT130" i="35"/>
  <c r="AT183" i="35"/>
  <c r="AR183" i="35"/>
  <c r="AS183" i="35" s="1"/>
  <c r="AT95" i="35"/>
  <c r="AR95" i="35"/>
  <c r="AS95" i="35" s="1"/>
  <c r="AT138" i="35"/>
  <c r="AR138" i="35"/>
  <c r="AS138" i="35" s="1"/>
  <c r="BL204" i="35"/>
  <c r="BF204" i="35"/>
  <c r="BN204" i="35"/>
  <c r="BO204" i="35" s="1"/>
  <c r="BW204" i="35" s="1"/>
  <c r="BJ204" i="35"/>
  <c r="BH204" i="35"/>
  <c r="BN64" i="35"/>
  <c r="BO64" i="35" s="1"/>
  <c r="BW64" i="35" s="1"/>
  <c r="BJ64" i="35"/>
  <c r="BH64" i="35"/>
  <c r="BL64" i="35"/>
  <c r="BF64" i="35"/>
  <c r="BH167" i="35"/>
  <c r="BF167" i="35"/>
  <c r="BL167" i="35"/>
  <c r="BJ167" i="35"/>
  <c r="BN167" i="35"/>
  <c r="BO167" i="35" s="1"/>
  <c r="BW167" i="35" s="1"/>
  <c r="BN67" i="35"/>
  <c r="BO67" i="35" s="1"/>
  <c r="BW67" i="35" s="1"/>
  <c r="BH67" i="35"/>
  <c r="BF67" i="35"/>
  <c r="BL67" i="35"/>
  <c r="BJ67" i="35"/>
  <c r="AT190" i="35"/>
  <c r="AR190" i="35"/>
  <c r="AS190" i="35" s="1"/>
  <c r="AT6" i="35"/>
  <c r="AR6" i="35"/>
  <c r="AS6" i="35" s="1"/>
  <c r="AT122" i="35"/>
  <c r="AR122" i="35"/>
  <c r="AS122" i="35" s="1"/>
  <c r="AT5" i="35"/>
  <c r="AR5" i="35"/>
  <c r="AS5" i="35" s="1"/>
  <c r="BL146" i="35"/>
  <c r="BF146" i="35"/>
  <c r="BN146" i="35"/>
  <c r="BO146" i="35" s="1"/>
  <c r="BW146" i="35" s="1"/>
  <c r="BJ146" i="35"/>
  <c r="BH146" i="35"/>
  <c r="AT37" i="35"/>
  <c r="AR37" i="35"/>
  <c r="AS37" i="35" s="1"/>
  <c r="BJ59" i="35"/>
  <c r="BH59" i="35"/>
  <c r="BL59" i="35"/>
  <c r="BF59" i="35"/>
  <c r="BN59" i="35"/>
  <c r="BO59" i="35" s="1"/>
  <c r="BW59" i="35" s="1"/>
  <c r="BN156" i="35"/>
  <c r="BO156" i="35" s="1"/>
  <c r="BW156" i="35" s="1"/>
  <c r="BJ156" i="35"/>
  <c r="BH156" i="35"/>
  <c r="BL156" i="35"/>
  <c r="BF156" i="35"/>
  <c r="AT203" i="35"/>
  <c r="AR203" i="35"/>
  <c r="AS203" i="35" s="1"/>
  <c r="BH113" i="35"/>
  <c r="BF113" i="35"/>
  <c r="BL113" i="35"/>
  <c r="BJ113" i="35"/>
  <c r="BN113" i="35"/>
  <c r="BO113" i="35" s="1"/>
  <c r="BW113" i="35" s="1"/>
  <c r="BN90" i="35"/>
  <c r="BO90" i="35" s="1"/>
  <c r="BW90" i="35" s="1"/>
  <c r="BJ90" i="35"/>
  <c r="BH90" i="35"/>
  <c r="BL90" i="35"/>
  <c r="BF90" i="35"/>
  <c r="BL93" i="35"/>
  <c r="BJ93" i="35"/>
  <c r="BN93" i="35"/>
  <c r="BO93" i="35" s="1"/>
  <c r="BW93" i="35" s="1"/>
  <c r="BH93" i="35"/>
  <c r="BF93" i="35"/>
  <c r="AR152" i="35"/>
  <c r="AS152" i="35" s="1"/>
  <c r="AT152" i="35"/>
  <c r="BL162" i="35"/>
  <c r="BF162" i="35"/>
  <c r="BN162" i="35"/>
  <c r="BO162" i="35" s="1"/>
  <c r="BW162" i="35" s="1"/>
  <c r="BJ162" i="35"/>
  <c r="BH162" i="35"/>
  <c r="BH163" i="35"/>
  <c r="BF163" i="35"/>
  <c r="BL163" i="35"/>
  <c r="BJ163" i="35"/>
  <c r="BN163" i="35"/>
  <c r="BO163" i="35" s="1"/>
  <c r="BW163" i="35" s="1"/>
  <c r="AT34" i="35"/>
  <c r="AR34" i="35"/>
  <c r="AS34" i="35" s="1"/>
  <c r="BL109" i="35"/>
  <c r="BJ109" i="35"/>
  <c r="BN109" i="35"/>
  <c r="BO109" i="35" s="1"/>
  <c r="BW109" i="35" s="1"/>
  <c r="BH109" i="35"/>
  <c r="BF109" i="35"/>
  <c r="AT97" i="35"/>
  <c r="AR97" i="35"/>
  <c r="AS97" i="35" s="1"/>
  <c r="AT127" i="35"/>
  <c r="AR127" i="35"/>
  <c r="AS127" i="35" s="1"/>
  <c r="AT39" i="35"/>
  <c r="AR39" i="35"/>
  <c r="AS39" i="35" s="1"/>
  <c r="AT51" i="35"/>
  <c r="AR51" i="35"/>
  <c r="AS51" i="35" s="1"/>
  <c r="BH123" i="35"/>
  <c r="BF123" i="35"/>
  <c r="BL123" i="35"/>
  <c r="BJ123" i="35"/>
  <c r="BN123" i="35"/>
  <c r="BO123" i="35" s="1"/>
  <c r="BW123" i="35" s="1"/>
  <c r="AT121" i="35"/>
  <c r="AR121" i="35"/>
  <c r="AS121" i="35" s="1"/>
  <c r="AT14" i="35"/>
  <c r="AR14" i="35"/>
  <c r="AS14" i="35" s="1"/>
  <c r="AT35" i="35"/>
  <c r="AR35" i="35"/>
  <c r="AS35" i="35" s="1"/>
  <c r="AR94" i="35"/>
  <c r="AS94" i="35" s="1"/>
  <c r="AT94" i="35"/>
  <c r="AT102" i="35"/>
  <c r="AR102" i="35"/>
  <c r="AS102" i="35" s="1"/>
  <c r="AT155" i="35"/>
  <c r="AR155" i="35"/>
  <c r="AS155" i="35" s="1"/>
  <c r="BJ86" i="35"/>
  <c r="BH86" i="35"/>
  <c r="BL86" i="35"/>
  <c r="BF86" i="35"/>
  <c r="BN86" i="35"/>
  <c r="BO86" i="35" s="1"/>
  <c r="BW86" i="35" s="1"/>
  <c r="BL159" i="35"/>
  <c r="BJ159" i="35"/>
  <c r="BN159" i="35"/>
  <c r="BO159" i="35" s="1"/>
  <c r="BW159" i="35" s="1"/>
  <c r="BH159" i="35"/>
  <c r="BF159" i="35"/>
  <c r="AT45" i="35"/>
  <c r="AR45" i="35"/>
  <c r="AS45" i="35" s="1"/>
  <c r="AT147" i="35"/>
  <c r="AR147" i="35"/>
  <c r="AS147" i="35" s="1"/>
  <c r="AR111" i="35"/>
  <c r="AS111" i="35" s="1"/>
  <c r="AT111" i="35"/>
  <c r="AT134" i="35"/>
  <c r="AR134" i="35"/>
  <c r="AS134" i="35" s="1"/>
  <c r="AT192" i="35"/>
  <c r="AR192" i="35"/>
  <c r="AS192" i="35" s="1"/>
  <c r="BJ7" i="35"/>
  <c r="BH7" i="35"/>
  <c r="BL7" i="35"/>
  <c r="BF7" i="35"/>
  <c r="BN7" i="35"/>
  <c r="BO7" i="35" s="1"/>
  <c r="BW7" i="35" s="1"/>
  <c r="BN148" i="35"/>
  <c r="BO148" i="35" s="1"/>
  <c r="BW148" i="35" s="1"/>
  <c r="BJ148" i="35"/>
  <c r="BH148" i="35"/>
  <c r="BL148" i="35"/>
  <c r="BF148" i="35"/>
  <c r="AT108" i="35"/>
  <c r="AR108" i="35"/>
  <c r="AS108" i="35" s="1"/>
  <c r="BF33" i="35"/>
  <c r="BL33" i="35"/>
  <c r="BH33" i="35"/>
  <c r="BN33" i="35"/>
  <c r="BO33" i="35" s="1"/>
  <c r="BW33" i="35" s="1"/>
  <c r="BJ33" i="35"/>
  <c r="BN151" i="35"/>
  <c r="BO151" i="35" s="1"/>
  <c r="BW151" i="35" s="1"/>
  <c r="BH151" i="35"/>
  <c r="BF151" i="35"/>
  <c r="BL151" i="35"/>
  <c r="BJ151" i="35"/>
  <c r="BL83" i="35"/>
  <c r="BJ83" i="35"/>
  <c r="BN83" i="35"/>
  <c r="BO83" i="35" s="1"/>
  <c r="BW83" i="35" s="1"/>
  <c r="BH83" i="35"/>
  <c r="BF83" i="35"/>
  <c r="BJ72" i="35"/>
  <c r="BH72" i="35"/>
  <c r="BL72" i="35"/>
  <c r="BF72" i="35"/>
  <c r="BN72" i="35"/>
  <c r="BO72" i="35" s="1"/>
  <c r="BW72" i="35" s="1"/>
  <c r="AR23" i="35"/>
  <c r="AS23" i="35" s="1"/>
  <c r="AT23" i="35"/>
  <c r="BN56" i="35"/>
  <c r="BO56" i="35" s="1"/>
  <c r="BW56" i="35" s="1"/>
  <c r="BH56" i="35"/>
  <c r="BF56" i="35"/>
  <c r="BL56" i="35"/>
  <c r="BJ56" i="35"/>
  <c r="AT42" i="35"/>
  <c r="AR42" i="35"/>
  <c r="AS42" i="35" s="1"/>
  <c r="AR91" i="35"/>
  <c r="AS91" i="35" s="1"/>
  <c r="AT91" i="35"/>
  <c r="AT100" i="35"/>
  <c r="AR100" i="35"/>
  <c r="AS100" i="35" s="1"/>
  <c r="AT55" i="35"/>
  <c r="AR55" i="35"/>
  <c r="AS55" i="35" s="1"/>
  <c r="BN12" i="35"/>
  <c r="BO12" i="35" s="1"/>
  <c r="BW12" i="35" s="1"/>
  <c r="BH12" i="35"/>
  <c r="BF12" i="35"/>
  <c r="BL12" i="35"/>
  <c r="BJ12" i="35"/>
  <c r="AR131" i="35"/>
  <c r="AS131" i="35" s="1"/>
  <c r="AT131" i="35"/>
  <c r="AT27" i="35"/>
  <c r="AR27" i="35"/>
  <c r="AS27" i="35" s="1"/>
  <c r="AT48" i="35"/>
  <c r="AR48" i="35"/>
  <c r="AS48" i="35" s="1"/>
  <c r="AT76" i="35"/>
  <c r="AR76" i="35"/>
  <c r="AS76" i="35" s="1"/>
  <c r="BL30" i="35"/>
  <c r="BF30" i="35"/>
  <c r="BN30" i="35"/>
  <c r="BO30" i="35" s="1"/>
  <c r="BW30" i="35" s="1"/>
  <c r="BJ30" i="35"/>
  <c r="BH30" i="35"/>
  <c r="BN58" i="35"/>
  <c r="BO58" i="35" s="1"/>
  <c r="BW58" i="35" s="1"/>
  <c r="BJ58" i="35"/>
  <c r="BH58" i="35"/>
  <c r="BL58" i="35"/>
  <c r="BF58" i="35"/>
  <c r="BF137" i="35"/>
  <c r="BL137" i="35"/>
  <c r="BJ137" i="35"/>
  <c r="BN137" i="35"/>
  <c r="BO137" i="35" s="1"/>
  <c r="BW137" i="35" s="1"/>
  <c r="BH137" i="35"/>
  <c r="AT140" i="35"/>
  <c r="AR140" i="35"/>
  <c r="AS140" i="35" s="1"/>
  <c r="AT124" i="35"/>
  <c r="AR124" i="35"/>
  <c r="AS124" i="35" s="1"/>
  <c r="AT77" i="35"/>
  <c r="AR77" i="35"/>
  <c r="AS77" i="35" s="1"/>
  <c r="BL174" i="35"/>
  <c r="BF174" i="35"/>
  <c r="BN174" i="35"/>
  <c r="BO174" i="35" s="1"/>
  <c r="BW174" i="35" s="1"/>
  <c r="BJ174" i="35"/>
  <c r="BH174" i="35"/>
  <c r="AT144" i="35"/>
  <c r="AR144" i="35"/>
  <c r="AS144" i="35" s="1"/>
  <c r="BH65" i="35"/>
  <c r="BF65" i="35"/>
  <c r="BL65" i="35"/>
  <c r="BJ65" i="35"/>
  <c r="BN65" i="35"/>
  <c r="BO65" i="35" s="1"/>
  <c r="BW65" i="35" s="1"/>
  <c r="BH132" i="35"/>
  <c r="BL132" i="35"/>
  <c r="BF132" i="35"/>
  <c r="BN132" i="35"/>
  <c r="BO132" i="35" s="1"/>
  <c r="BW132" i="35" s="1"/>
  <c r="BJ132" i="35"/>
  <c r="BF117" i="35"/>
  <c r="BL117" i="35"/>
  <c r="BJ117" i="35"/>
  <c r="BN117" i="35"/>
  <c r="BO117" i="35" s="1"/>
  <c r="BW117" i="35" s="1"/>
  <c r="BH117" i="35"/>
  <c r="AT145" i="35"/>
  <c r="AR145" i="35"/>
  <c r="AS145" i="35" s="1"/>
  <c r="BF20" i="35"/>
  <c r="BL20" i="35"/>
  <c r="BJ20" i="35"/>
  <c r="BN20" i="35"/>
  <c r="BO20" i="35" s="1"/>
  <c r="BW20" i="35" s="1"/>
  <c r="BH20" i="35"/>
  <c r="BF149" i="35"/>
  <c r="BL149" i="35"/>
  <c r="BJ149" i="35"/>
  <c r="BN149" i="35"/>
  <c r="BO149" i="35" s="1"/>
  <c r="BW149" i="35" s="1"/>
  <c r="BH149" i="35"/>
  <c r="BN160" i="35"/>
  <c r="BO160" i="35" s="1"/>
  <c r="BW160" i="35" s="1"/>
  <c r="BJ160" i="35"/>
  <c r="BH160" i="35"/>
  <c r="BL160" i="35"/>
  <c r="BF160" i="35"/>
  <c r="AT142" i="35"/>
  <c r="AR142" i="35"/>
  <c r="AS142" i="35" s="1"/>
  <c r="AC171" i="35"/>
  <c r="AD171" i="35" s="1"/>
  <c r="P170" i="26" s="1"/>
  <c r="P169" i="27" s="1"/>
  <c r="P369" i="20" s="1"/>
  <c r="R369" i="20" s="1"/>
  <c r="AC127" i="35"/>
  <c r="AD127" i="35" s="1"/>
  <c r="P126" i="26" s="1"/>
  <c r="P125" i="27" s="1"/>
  <c r="P325" i="20" s="1"/>
  <c r="R325" i="20" s="1"/>
  <c r="AC145" i="35"/>
  <c r="AD145" i="35" s="1"/>
  <c r="P144" i="26" s="1"/>
  <c r="P143" i="27" s="1"/>
  <c r="P343" i="20" s="1"/>
  <c r="R343" i="20" s="1"/>
  <c r="AC20" i="35"/>
  <c r="AD20" i="35" s="1"/>
  <c r="P19" i="26" s="1"/>
  <c r="P18" i="27" s="1"/>
  <c r="P218" i="20" s="1"/>
  <c r="R218" i="20" s="1"/>
  <c r="AC154" i="35"/>
  <c r="AD154" i="35" s="1"/>
  <c r="P153" i="26" s="1"/>
  <c r="P152" i="27" s="1"/>
  <c r="P352" i="20" s="1"/>
  <c r="R352" i="20" s="1"/>
  <c r="AC130" i="35"/>
  <c r="AD130" i="35" s="1"/>
  <c r="P129" i="26" s="1"/>
  <c r="P128" i="27" s="1"/>
  <c r="P328" i="20" s="1"/>
  <c r="R328" i="20" s="1"/>
  <c r="AC53" i="35"/>
  <c r="AD53" i="35" s="1"/>
  <c r="P52" i="26" s="1"/>
  <c r="P51" i="27" s="1"/>
  <c r="P251" i="20" s="1"/>
  <c r="R251" i="20" s="1"/>
  <c r="AT96" i="35"/>
  <c r="AR96" i="35"/>
  <c r="AS96" i="35" s="1"/>
  <c r="AC121" i="35"/>
  <c r="AD121" i="35" s="1"/>
  <c r="P120" i="26" s="1"/>
  <c r="P119" i="27" s="1"/>
  <c r="P319" i="20" s="1"/>
  <c r="R319" i="20" s="1"/>
  <c r="AT161" i="35"/>
  <c r="AR161" i="35"/>
  <c r="AS161" i="35" s="1"/>
  <c r="AC36" i="35"/>
  <c r="AD36" i="35" s="1"/>
  <c r="P35" i="26" s="1"/>
  <c r="P34" i="27" s="1"/>
  <c r="P234" i="20" s="1"/>
  <c r="R234" i="20" s="1"/>
  <c r="AC203" i="35"/>
  <c r="AD203" i="35" s="1"/>
  <c r="P202" i="26" s="1"/>
  <c r="P201" i="27" s="1"/>
  <c r="P401" i="20" s="1"/>
  <c r="R401" i="20" s="1"/>
  <c r="AT187" i="35"/>
  <c r="AR187" i="35"/>
  <c r="AS187" i="35" s="1"/>
  <c r="BJ18" i="35"/>
  <c r="BH18" i="35"/>
  <c r="BN18" i="35"/>
  <c r="BO18" i="35" s="1"/>
  <c r="BW18" i="35" s="1"/>
  <c r="BF18" i="35"/>
  <c r="BL18" i="35"/>
  <c r="BF49" i="35"/>
  <c r="BL49" i="35"/>
  <c r="BH49" i="35"/>
  <c r="BN49" i="35"/>
  <c r="BO49" i="35" s="1"/>
  <c r="BW49" i="35" s="1"/>
  <c r="BJ49" i="35"/>
  <c r="AT188" i="35"/>
  <c r="AR188" i="35"/>
  <c r="AS188" i="35" s="1"/>
  <c r="BH43" i="35"/>
  <c r="BL43" i="35"/>
  <c r="BF43" i="35"/>
  <c r="BN43" i="35"/>
  <c r="BO43" i="35" s="1"/>
  <c r="BW43" i="35" s="1"/>
  <c r="BJ43" i="35"/>
  <c r="BN153" i="35"/>
  <c r="BO153" i="35" s="1"/>
  <c r="BW153" i="35" s="1"/>
  <c r="BH153" i="35"/>
  <c r="BF153" i="35"/>
  <c r="BL153" i="35"/>
  <c r="BJ153" i="35"/>
  <c r="AC86" i="35"/>
  <c r="AD86" i="35" s="1"/>
  <c r="P85" i="26" s="1"/>
  <c r="P84" i="27" s="1"/>
  <c r="P284" i="20" s="1"/>
  <c r="R284" i="20" s="1"/>
  <c r="AT61" i="35"/>
  <c r="AR61" i="35"/>
  <c r="AS61" i="35" s="1"/>
  <c r="BH101" i="35"/>
  <c r="BF101" i="35"/>
  <c r="BL101" i="35"/>
  <c r="BJ101" i="35"/>
  <c r="BN101" i="35"/>
  <c r="BO101" i="35" s="1"/>
  <c r="BW101" i="35" s="1"/>
  <c r="AC202" i="35"/>
  <c r="AD202" i="35" s="1"/>
  <c r="P201" i="26" s="1"/>
  <c r="P200" i="27" s="1"/>
  <c r="P400" i="20" s="1"/>
  <c r="R400" i="20" s="1"/>
  <c r="BN181" i="35"/>
  <c r="BO181" i="35" s="1"/>
  <c r="BW181" i="35" s="1"/>
  <c r="BH181" i="35"/>
  <c r="BF181" i="35"/>
  <c r="BL181" i="35"/>
  <c r="BJ181" i="35"/>
  <c r="AC43" i="35"/>
  <c r="AD43" i="35" s="1"/>
  <c r="P42" i="26" s="1"/>
  <c r="P41" i="27" s="1"/>
  <c r="P241" i="20" s="1"/>
  <c r="R241" i="20" s="1"/>
  <c r="AC69" i="35"/>
  <c r="AD69" i="35" s="1"/>
  <c r="P68" i="26" s="1"/>
  <c r="P67" i="27" s="1"/>
  <c r="P267" i="20" s="1"/>
  <c r="R267" i="20" s="1"/>
  <c r="AT60" i="35"/>
  <c r="AR60" i="35"/>
  <c r="AS60" i="35" s="1"/>
  <c r="BN182" i="35"/>
  <c r="BO182" i="35" s="1"/>
  <c r="BW182" i="35" s="1"/>
  <c r="BJ182" i="35"/>
  <c r="BH182" i="35"/>
  <c r="BL182" i="35"/>
  <c r="BF182" i="35"/>
  <c r="AC115" i="35"/>
  <c r="AD115" i="35" s="1"/>
  <c r="P114" i="26" s="1"/>
  <c r="P113" i="27" s="1"/>
  <c r="P313" i="20" s="1"/>
  <c r="R313" i="20" s="1"/>
  <c r="BH198" i="35"/>
  <c r="BL198" i="35"/>
  <c r="BF198" i="35"/>
  <c r="BN198" i="35"/>
  <c r="BO198" i="35" s="1"/>
  <c r="BW198" i="35" s="1"/>
  <c r="BJ198" i="35"/>
  <c r="BN157" i="35"/>
  <c r="BO157" i="35" s="1"/>
  <c r="BW157" i="35" s="1"/>
  <c r="BH157" i="35"/>
  <c r="BF157" i="35"/>
  <c r="BL157" i="35"/>
  <c r="BJ157" i="35"/>
  <c r="AC35" i="35"/>
  <c r="AD35" i="35" s="1"/>
  <c r="P34" i="26" s="1"/>
  <c r="P33" i="27" s="1"/>
  <c r="P233" i="20" s="1"/>
  <c r="R233" i="20" s="1"/>
  <c r="BJ112" i="35"/>
  <c r="BH112" i="35"/>
  <c r="BL112" i="35"/>
  <c r="BF112" i="35"/>
  <c r="BN112" i="35"/>
  <c r="BO112" i="35" s="1"/>
  <c r="BW112" i="35" s="1"/>
  <c r="BJ66" i="35"/>
  <c r="BH66" i="35"/>
  <c r="BL66" i="35"/>
  <c r="BF66" i="35"/>
  <c r="BN66" i="35"/>
  <c r="BO66" i="35" s="1"/>
  <c r="BW66" i="35" s="1"/>
  <c r="BN40" i="35"/>
  <c r="BO40" i="35" s="1"/>
  <c r="BW40" i="35" s="1"/>
  <c r="BH40" i="35"/>
  <c r="BF40" i="35"/>
  <c r="BL40" i="35"/>
  <c r="BJ40" i="35"/>
  <c r="AT82" i="35"/>
  <c r="AR82" i="35"/>
  <c r="AS82" i="35" s="1"/>
  <c r="BL194" i="35"/>
  <c r="BF194" i="35"/>
  <c r="BN194" i="35"/>
  <c r="BO194" i="35" s="1"/>
  <c r="BW194" i="35" s="1"/>
  <c r="BJ194" i="35"/>
  <c r="BH194" i="35"/>
  <c r="AT47" i="35"/>
  <c r="AR47" i="35"/>
  <c r="AS47" i="35" s="1"/>
  <c r="BL115" i="35"/>
  <c r="BJ115" i="35"/>
  <c r="BN115" i="35"/>
  <c r="BO115" i="35" s="1"/>
  <c r="BW115" i="35" s="1"/>
  <c r="BH115" i="35"/>
  <c r="BF115" i="35"/>
  <c r="AR166" i="35"/>
  <c r="AS166" i="35" s="1"/>
  <c r="AT166" i="35"/>
  <c r="AC107" i="35"/>
  <c r="AD107" i="35" s="1"/>
  <c r="P106" i="26" s="1"/>
  <c r="P105" i="27" s="1"/>
  <c r="P305" i="20" s="1"/>
  <c r="R305" i="20" s="1"/>
  <c r="AC184" i="35"/>
  <c r="AD184" i="35" s="1"/>
  <c r="P183" i="26" s="1"/>
  <c r="P182" i="27" s="1"/>
  <c r="P382" i="20" s="1"/>
  <c r="R382" i="20" s="1"/>
  <c r="BN79" i="35"/>
  <c r="BO79" i="35" s="1"/>
  <c r="BW79" i="35" s="1"/>
  <c r="BH79" i="35"/>
  <c r="BF79" i="35"/>
  <c r="BL79" i="35"/>
  <c r="BJ79" i="35"/>
  <c r="AR13" i="35"/>
  <c r="AS13" i="35" s="1"/>
  <c r="AT13" i="35"/>
  <c r="AT125" i="35"/>
  <c r="AR125" i="35"/>
  <c r="AS125" i="35" s="1"/>
  <c r="AC192" i="35"/>
  <c r="AD192" i="35" s="1"/>
  <c r="P191" i="26" s="1"/>
  <c r="P190" i="27" s="1"/>
  <c r="P390" i="20" s="1"/>
  <c r="R390" i="20" s="1"/>
  <c r="BN120" i="35"/>
  <c r="BO120" i="35" s="1"/>
  <c r="BW120" i="35" s="1"/>
  <c r="BJ120" i="35"/>
  <c r="BH120" i="35"/>
  <c r="BL120" i="35"/>
  <c r="BF120" i="35"/>
  <c r="BN87" i="35"/>
  <c r="BO87" i="35" s="1"/>
  <c r="BW87" i="35" s="1"/>
  <c r="BH87" i="35"/>
  <c r="BF87" i="35"/>
  <c r="BL87" i="35"/>
  <c r="BJ87" i="35"/>
  <c r="AC114" i="35"/>
  <c r="AD114" i="35" s="1"/>
  <c r="P113" i="26" s="1"/>
  <c r="P112" i="27" s="1"/>
  <c r="P312" i="20" s="1"/>
  <c r="R312" i="20" s="1"/>
  <c r="BH31" i="35"/>
  <c r="BL31" i="35"/>
  <c r="BF31" i="35"/>
  <c r="BN31" i="35"/>
  <c r="BO31" i="35" s="1"/>
  <c r="BW31" i="35" s="1"/>
  <c r="BJ31" i="35"/>
  <c r="AC93" i="35"/>
  <c r="AD93" i="35" s="1"/>
  <c r="P92" i="26" s="1"/>
  <c r="P91" i="27" s="1"/>
  <c r="P291" i="20" s="1"/>
  <c r="R291" i="20" s="1"/>
  <c r="AR178" i="35"/>
  <c r="AS178" i="35" s="1"/>
  <c r="AT178" i="35"/>
  <c r="AC92" i="35"/>
  <c r="AD92" i="35" s="1"/>
  <c r="P91" i="26" s="1"/>
  <c r="P90" i="27" s="1"/>
  <c r="P290" i="20" s="1"/>
  <c r="R290" i="20" s="1"/>
  <c r="BJ50" i="35"/>
  <c r="BH50" i="35"/>
  <c r="BL50" i="35"/>
  <c r="BF50" i="35"/>
  <c r="BN50" i="35"/>
  <c r="BO50" i="35" s="1"/>
  <c r="BW50" i="35" s="1"/>
  <c r="AR150" i="35"/>
  <c r="AS150" i="35" s="1"/>
  <c r="AT150" i="35"/>
  <c r="BN36" i="35"/>
  <c r="BO36" i="35" s="1"/>
  <c r="BW36" i="35" s="1"/>
  <c r="BH36" i="35"/>
  <c r="BF36" i="35"/>
  <c r="BL36" i="35"/>
  <c r="BJ36" i="35"/>
  <c r="AC6" i="35"/>
  <c r="AD6" i="35" s="1"/>
  <c r="P5" i="26" s="1"/>
  <c r="P4" i="27" s="1"/>
  <c r="P204" i="20" s="1"/>
  <c r="R204" i="20" s="1"/>
  <c r="AC98" i="35"/>
  <c r="AD98" i="35" s="1"/>
  <c r="P97" i="26" s="1"/>
  <c r="P96" i="27" s="1"/>
  <c r="P296" i="20" s="1"/>
  <c r="R296" i="20" s="1"/>
  <c r="AT15" i="35"/>
  <c r="AR15" i="35"/>
  <c r="AS15" i="35" s="1"/>
  <c r="BH136" i="35"/>
  <c r="BL136" i="35"/>
  <c r="BF136" i="35"/>
  <c r="BN136" i="35"/>
  <c r="BO136" i="35" s="1"/>
  <c r="BW136" i="35" s="1"/>
  <c r="BJ136" i="35"/>
  <c r="AT25" i="35"/>
  <c r="AR25" i="35"/>
  <c r="AS25" i="35" s="1"/>
  <c r="BJ128" i="35"/>
  <c r="BH128" i="35"/>
  <c r="BL128" i="35"/>
  <c r="BF128" i="35"/>
  <c r="BN128" i="35"/>
  <c r="BO128" i="35" s="1"/>
  <c r="BW128" i="35" s="1"/>
  <c r="AT22" i="35"/>
  <c r="AR22" i="35"/>
  <c r="AS22" i="35" s="1"/>
  <c r="AR10" i="35"/>
  <c r="AS10" i="35" s="1"/>
  <c r="AT10" i="35"/>
  <c r="AT71" i="35"/>
  <c r="AR71" i="35"/>
  <c r="AS71" i="35" s="1"/>
  <c r="AT21" i="35"/>
  <c r="AR21" i="35"/>
  <c r="AS21" i="35" s="1"/>
  <c r="AC49" i="35"/>
  <c r="AD49" i="35" s="1"/>
  <c r="P48" i="26" s="1"/>
  <c r="P47" i="27" s="1"/>
  <c r="P247" i="20" s="1"/>
  <c r="R247" i="20" s="1"/>
  <c r="AT78" i="35"/>
  <c r="AR78" i="35"/>
  <c r="AS78" i="35" s="1"/>
  <c r="BJ29" i="35"/>
  <c r="BL29" i="35"/>
  <c r="BH29" i="35"/>
  <c r="BN29" i="35"/>
  <c r="BO29" i="35" s="1"/>
  <c r="BW29" i="35" s="1"/>
  <c r="BF29" i="35"/>
  <c r="AT135" i="35"/>
  <c r="AR135" i="35"/>
  <c r="AS135" i="35" s="1"/>
  <c r="BL133" i="35"/>
  <c r="BJ133" i="35"/>
  <c r="BN133" i="35"/>
  <c r="BO133" i="35" s="1"/>
  <c r="BW133" i="35" s="1"/>
  <c r="BH133" i="35"/>
  <c r="BF133" i="35"/>
  <c r="BJ196" i="35"/>
  <c r="BH196" i="35"/>
  <c r="BL196" i="35"/>
  <c r="BF196" i="35"/>
  <c r="BN196" i="35"/>
  <c r="BO196" i="35" s="1"/>
  <c r="BW196" i="35" s="1"/>
  <c r="BF173" i="35"/>
  <c r="BL173" i="35"/>
  <c r="BJ173" i="35"/>
  <c r="BN173" i="35"/>
  <c r="BO173" i="35" s="1"/>
  <c r="BW173" i="35" s="1"/>
  <c r="BH173" i="35"/>
  <c r="AR184" i="35"/>
  <c r="AS184" i="35" s="1"/>
  <c r="AT184" i="35"/>
  <c r="AC170" i="35"/>
  <c r="AD170" i="35" s="1"/>
  <c r="P169" i="26" s="1"/>
  <c r="P168" i="27" s="1"/>
  <c r="P368" i="20" s="1"/>
  <c r="R368" i="20" s="1"/>
  <c r="BH28" i="35"/>
  <c r="BF28" i="35"/>
  <c r="BL28" i="35"/>
  <c r="BJ28" i="35"/>
  <c r="BN28" i="35"/>
  <c r="BO28" i="35" s="1"/>
  <c r="BW28" i="35" s="1"/>
  <c r="AC200" i="35"/>
  <c r="AD200" i="35" s="1"/>
  <c r="P199" i="26" s="1"/>
  <c r="P198" i="27" s="1"/>
  <c r="P398" i="20" s="1"/>
  <c r="R398" i="20" s="1"/>
  <c r="BH88" i="35"/>
  <c r="BL88" i="35"/>
  <c r="BF88" i="35"/>
  <c r="BN88" i="35"/>
  <c r="BO88" i="35" s="1"/>
  <c r="BW88" i="35" s="1"/>
  <c r="BJ88" i="35"/>
  <c r="AR180" i="35"/>
  <c r="AS180" i="35" s="1"/>
  <c r="AT180" i="35"/>
  <c r="BL141" i="35"/>
  <c r="BJ141" i="35"/>
  <c r="BN141" i="35"/>
  <c r="BO141" i="35" s="1"/>
  <c r="BW141" i="35" s="1"/>
  <c r="BH141" i="35"/>
  <c r="BF141" i="35"/>
  <c r="AC198" i="35"/>
  <c r="AD198" i="35" s="1"/>
  <c r="P197" i="26" s="1"/>
  <c r="P196" i="27" s="1"/>
  <c r="P396" i="20" s="1"/>
  <c r="R396" i="20" s="1"/>
  <c r="AT126" i="35"/>
  <c r="AR126" i="35"/>
  <c r="AS126" i="35" s="1"/>
  <c r="AT81" i="35"/>
  <c r="AR81" i="35"/>
  <c r="AS81" i="35" s="1"/>
  <c r="BN199" i="35"/>
  <c r="BO199" i="35" s="1"/>
  <c r="BW199" i="35" s="1"/>
  <c r="BH199" i="35"/>
  <c r="BF199" i="35"/>
  <c r="BL199" i="35"/>
  <c r="BJ199" i="35"/>
  <c r="AC165" i="35"/>
  <c r="AD165" i="35" s="1"/>
  <c r="P164" i="26" s="1"/>
  <c r="P163" i="27" s="1"/>
  <c r="P363" i="20" s="1"/>
  <c r="R363" i="20" s="1"/>
  <c r="BN197" i="35"/>
  <c r="BO197" i="35" s="1"/>
  <c r="BW197" i="35" s="1"/>
  <c r="BH197" i="35"/>
  <c r="BF197" i="35"/>
  <c r="BL197" i="35"/>
  <c r="BJ197" i="35"/>
  <c r="AT200" i="35"/>
  <c r="AR200" i="35"/>
  <c r="AS200" i="35" s="1"/>
  <c r="AC150" i="35"/>
  <c r="AD150" i="35" s="1"/>
  <c r="P149" i="26" s="1"/>
  <c r="P148" i="27" s="1"/>
  <c r="P348" i="20" s="1"/>
  <c r="R348" i="20" s="1"/>
  <c r="AR201" i="35"/>
  <c r="AS201" i="35" s="1"/>
  <c r="AT201" i="35"/>
  <c r="BN98" i="35"/>
  <c r="BO98" i="35" s="1"/>
  <c r="BW98" i="35" s="1"/>
  <c r="BJ98" i="35"/>
  <c r="BH98" i="35"/>
  <c r="BL98" i="35"/>
  <c r="BF98" i="35"/>
  <c r="AC89" i="35"/>
  <c r="AD89" i="35" s="1"/>
  <c r="P88" i="26" s="1"/>
  <c r="P87" i="27" s="1"/>
  <c r="P287" i="20" s="1"/>
  <c r="R287" i="20" s="1"/>
  <c r="AT164" i="35"/>
  <c r="AR164" i="35"/>
  <c r="AS164" i="35" s="1"/>
  <c r="AR189" i="35"/>
  <c r="AS189" i="35" s="1"/>
  <c r="AT189" i="35"/>
  <c r="BN62" i="35"/>
  <c r="BO62" i="35" s="1"/>
  <c r="BW62" i="35" s="1"/>
  <c r="BJ62" i="35"/>
  <c r="BH62" i="35"/>
  <c r="BL62" i="35"/>
  <c r="BF62" i="35"/>
  <c r="BF179" i="35"/>
  <c r="BL179" i="35"/>
  <c r="BJ179" i="35"/>
  <c r="BN179" i="35"/>
  <c r="BO179" i="35" s="1"/>
  <c r="BW179" i="35" s="1"/>
  <c r="BH179" i="35"/>
  <c r="AC161" i="35"/>
  <c r="AD161" i="35" s="1"/>
  <c r="P160" i="26" s="1"/>
  <c r="P159" i="27" s="1"/>
  <c r="P359" i="20" s="1"/>
  <c r="R359" i="20" s="1"/>
  <c r="BH68" i="35"/>
  <c r="BL68" i="35"/>
  <c r="BF68" i="35"/>
  <c r="BN68" i="35"/>
  <c r="BO68" i="35" s="1"/>
  <c r="BW68" i="35" s="1"/>
  <c r="BJ68" i="35"/>
  <c r="AC73" i="35"/>
  <c r="AD73" i="35" s="1"/>
  <c r="P72" i="26" s="1"/>
  <c r="P71" i="27" s="1"/>
  <c r="P271" i="20" s="1"/>
  <c r="R271" i="20" s="1"/>
  <c r="AC30" i="35"/>
  <c r="AD30" i="35" s="1"/>
  <c r="P29" i="26" s="1"/>
  <c r="P28" i="27" s="1"/>
  <c r="P228" i="20" s="1"/>
  <c r="R228" i="20" s="1"/>
  <c r="AC187" i="35"/>
  <c r="AD187" i="35" s="1"/>
  <c r="P186" i="26" s="1"/>
  <c r="P185" i="27" s="1"/>
  <c r="P385" i="20" s="1"/>
  <c r="R385" i="20" s="1"/>
  <c r="AC87" i="35"/>
  <c r="AD87" i="35" s="1"/>
  <c r="P86" i="26" s="1"/>
  <c r="P85" i="27" s="1"/>
  <c r="P285" i="20" s="1"/>
  <c r="R285" i="20" s="1"/>
  <c r="AR46" i="35"/>
  <c r="AS46" i="35" s="1"/>
  <c r="AT46" i="35"/>
  <c r="BJ9" i="35"/>
  <c r="BF9" i="35"/>
  <c r="BL9" i="35"/>
  <c r="BH9" i="35"/>
  <c r="BN9" i="35"/>
  <c r="BO9" i="35" s="1"/>
  <c r="BW9" i="35" s="1"/>
  <c r="AC111" i="35"/>
  <c r="AD111" i="35" s="1"/>
  <c r="P110" i="26" s="1"/>
  <c r="P109" i="27" s="1"/>
  <c r="P309" i="20" s="1"/>
  <c r="R309" i="20" s="1"/>
  <c r="AT44" i="35"/>
  <c r="AR44" i="35"/>
  <c r="AS44" i="35" s="1"/>
  <c r="AC191" i="35"/>
  <c r="AD191" i="35" s="1"/>
  <c r="P190" i="26" s="1"/>
  <c r="P189" i="27" s="1"/>
  <c r="P389" i="20" s="1"/>
  <c r="R389" i="20" s="1"/>
  <c r="AT11" i="35"/>
  <c r="AR11" i="35"/>
  <c r="AS11" i="35" s="1"/>
  <c r="AT92" i="35"/>
  <c r="AR92" i="35"/>
  <c r="AS92" i="35" s="1"/>
  <c r="AT8" i="35"/>
  <c r="AR8" i="35"/>
  <c r="AS8" i="35" s="1"/>
  <c r="AT110" i="35"/>
  <c r="AR110" i="35"/>
  <c r="AS110" i="35" s="1"/>
  <c r="BF52" i="35"/>
  <c r="BL52" i="35"/>
  <c r="BJ52" i="35"/>
  <c r="BN52" i="35"/>
  <c r="BO52" i="35" s="1"/>
  <c r="BW52" i="35" s="1"/>
  <c r="BH52" i="35"/>
  <c r="AT177" i="35"/>
  <c r="AR177" i="35"/>
  <c r="AS177" i="35" s="1"/>
  <c r="BF24" i="35"/>
  <c r="BL24" i="35"/>
  <c r="BJ24" i="35"/>
  <c r="BN24" i="35"/>
  <c r="BO24" i="35" s="1"/>
  <c r="BW24" i="35" s="1"/>
  <c r="BH24" i="35"/>
  <c r="AT32" i="35"/>
  <c r="AR32" i="35"/>
  <c r="AS32" i="35" s="1"/>
  <c r="AC57" i="35"/>
  <c r="AD57" i="35" s="1"/>
  <c r="P56" i="26" s="1"/>
  <c r="P55" i="27" s="1"/>
  <c r="P255" i="20" s="1"/>
  <c r="R255" i="20" s="1"/>
  <c r="AC126" i="35"/>
  <c r="AD126" i="35" s="1"/>
  <c r="P125" i="26" s="1"/>
  <c r="P124" i="27" s="1"/>
  <c r="P324" i="20" s="1"/>
  <c r="R324" i="20" s="1"/>
  <c r="AT172" i="35"/>
  <c r="AR172" i="35"/>
  <c r="AS172" i="35" s="1"/>
  <c r="BJ53" i="35"/>
  <c r="BL53" i="35"/>
  <c r="BH53" i="35"/>
  <c r="BN53" i="35"/>
  <c r="BO53" i="35" s="1"/>
  <c r="BW53" i="35" s="1"/>
  <c r="BF53" i="35"/>
  <c r="AT118" i="35"/>
  <c r="AR118" i="35"/>
  <c r="AS118" i="35" s="1"/>
  <c r="BL41" i="35"/>
  <c r="BH41" i="35"/>
  <c r="BN41" i="35"/>
  <c r="BO41" i="35" s="1"/>
  <c r="BW41" i="35" s="1"/>
  <c r="BJ41" i="35"/>
  <c r="BF41" i="35"/>
  <c r="BN165" i="35"/>
  <c r="BO165" i="35" s="1"/>
  <c r="BW165" i="35" s="1"/>
  <c r="BH165" i="35"/>
  <c r="BF165" i="35"/>
  <c r="BL165" i="35"/>
  <c r="BJ165" i="35"/>
  <c r="AC32" i="35"/>
  <c r="AD32" i="35" s="1"/>
  <c r="P31" i="26" s="1"/>
  <c r="P30" i="27" s="1"/>
  <c r="P230" i="20" s="1"/>
  <c r="R230" i="20" s="1"/>
  <c r="BN143" i="35"/>
  <c r="BO143" i="35" s="1"/>
  <c r="BW143" i="35" s="1"/>
  <c r="BH143" i="35"/>
  <c r="BF143" i="35"/>
  <c r="BL143" i="35"/>
  <c r="BJ143" i="35"/>
  <c r="AT168" i="35"/>
  <c r="AR168" i="35"/>
  <c r="AS168" i="35" s="1"/>
  <c r="BN116" i="35"/>
  <c r="BO116" i="35" s="1"/>
  <c r="BW116" i="35" s="1"/>
  <c r="BJ116" i="35"/>
  <c r="BH116" i="35"/>
  <c r="BL116" i="35"/>
  <c r="BF116" i="35"/>
  <c r="AC54" i="35"/>
  <c r="AD54" i="35" s="1"/>
  <c r="P53" i="26" s="1"/>
  <c r="P52" i="27" s="1"/>
  <c r="P252" i="20" s="1"/>
  <c r="R252" i="20" s="1"/>
  <c r="AR104" i="35"/>
  <c r="AS104" i="35" s="1"/>
  <c r="AT104" i="35"/>
  <c r="AT158" i="35"/>
  <c r="AR158" i="35"/>
  <c r="AS158" i="35" s="1"/>
  <c r="AT73" i="35"/>
  <c r="AR73" i="35"/>
  <c r="AS73" i="35" s="1"/>
  <c r="AC7" i="35"/>
  <c r="AD7" i="35" s="1"/>
  <c r="P6" i="26" s="1"/>
  <c r="P5" i="27" s="1"/>
  <c r="P205" i="20" s="1"/>
  <c r="R205" i="20" s="1"/>
  <c r="AC15" i="35"/>
  <c r="AD15" i="35" s="1"/>
  <c r="P14" i="26" s="1"/>
  <c r="P13" i="27" s="1"/>
  <c r="P213" i="20" s="1"/>
  <c r="R213" i="20" s="1"/>
  <c r="AT84" i="35"/>
  <c r="AR84" i="35"/>
  <c r="AS84" i="35" s="1"/>
  <c r="AC163" i="35"/>
  <c r="AD163" i="35" s="1"/>
  <c r="P162" i="26" s="1"/>
  <c r="P161" i="27" s="1"/>
  <c r="P361" i="20" s="1"/>
  <c r="R361" i="20" s="1"/>
  <c r="AT191" i="35"/>
  <c r="AR191" i="35"/>
  <c r="AS191" i="35" s="1"/>
  <c r="AT176" i="35"/>
  <c r="AR176" i="35"/>
  <c r="AS176" i="35" s="1"/>
  <c r="BH16" i="35"/>
  <c r="BF16" i="35"/>
  <c r="BL16" i="35"/>
  <c r="BJ16" i="35"/>
  <c r="BN16" i="35"/>
  <c r="BO16" i="35" s="1"/>
  <c r="BW16" i="35" s="1"/>
  <c r="BL105" i="35"/>
  <c r="BJ105" i="35"/>
  <c r="BN105" i="35"/>
  <c r="BO105" i="35" s="1"/>
  <c r="BW105" i="35" s="1"/>
  <c r="BH105" i="35"/>
  <c r="BF105" i="35"/>
  <c r="BL129" i="35"/>
  <c r="BJ129" i="35"/>
  <c r="BN129" i="35"/>
  <c r="BO129" i="35" s="1"/>
  <c r="BW129" i="35" s="1"/>
  <c r="BH129" i="35"/>
  <c r="BF129" i="35"/>
  <c r="AT175" i="35"/>
  <c r="AR175" i="35"/>
  <c r="AS175" i="35" s="1"/>
  <c r="AR193" i="35"/>
  <c r="AS193" i="35" s="1"/>
  <c r="AT193" i="35"/>
  <c r="BF171" i="35"/>
  <c r="BL171" i="35"/>
  <c r="BJ171" i="35"/>
  <c r="BN171" i="35"/>
  <c r="BO171" i="35" s="1"/>
  <c r="BW171" i="35" s="1"/>
  <c r="BH171" i="35"/>
  <c r="BL19" i="35"/>
  <c r="BF19" i="35"/>
  <c r="BN19" i="35"/>
  <c r="BO19" i="35" s="1"/>
  <c r="BW19" i="35" s="1"/>
  <c r="BJ19" i="35"/>
  <c r="BH19" i="35"/>
  <c r="AT169" i="35"/>
  <c r="AR169" i="35"/>
  <c r="AS169" i="35" s="1"/>
  <c r="AT80" i="35"/>
  <c r="AR80" i="35"/>
  <c r="AS80" i="35" s="1"/>
  <c r="AC185" i="35"/>
  <c r="AD185" i="35" s="1"/>
  <c r="P184" i="26" s="1"/>
  <c r="P183" i="27" s="1"/>
  <c r="P383" i="20" s="1"/>
  <c r="R383" i="20" s="1"/>
  <c r="AT154" i="35"/>
  <c r="AR154" i="35"/>
  <c r="AS154" i="35" s="1"/>
  <c r="BJ54" i="35"/>
  <c r="BH54" i="35"/>
  <c r="BL54" i="35"/>
  <c r="BF54" i="35"/>
  <c r="BN54" i="35"/>
  <c r="BO54" i="35" s="1"/>
  <c r="BW54" i="35" s="1"/>
  <c r="BL96" i="35"/>
  <c r="BF96" i="35"/>
  <c r="BN96" i="35"/>
  <c r="BO96" i="35" s="1"/>
  <c r="BW96" i="35" s="1"/>
  <c r="BJ96" i="35"/>
  <c r="BH96" i="35"/>
  <c r="BH161" i="35"/>
  <c r="BF161" i="35"/>
  <c r="BL161" i="35"/>
  <c r="BJ161" i="35"/>
  <c r="BN161" i="35"/>
  <c r="BO161" i="35" s="1"/>
  <c r="BW161" i="35" s="1"/>
  <c r="BL187" i="35"/>
  <c r="BJ187" i="35"/>
  <c r="BN187" i="35"/>
  <c r="BO187" i="35" s="1"/>
  <c r="BW187" i="35" s="1"/>
  <c r="BH187" i="35"/>
  <c r="BF187" i="35"/>
  <c r="AR18" i="35"/>
  <c r="AS18" i="35" s="1"/>
  <c r="AT18" i="35"/>
  <c r="AT49" i="35"/>
  <c r="AR49" i="35"/>
  <c r="AS49" i="35" s="1"/>
  <c r="BN188" i="35"/>
  <c r="BO188" i="35" s="1"/>
  <c r="BW188" i="35" s="1"/>
  <c r="BJ188" i="35"/>
  <c r="BH188" i="35"/>
  <c r="BL188" i="35"/>
  <c r="BF188" i="35"/>
  <c r="AT43" i="35"/>
  <c r="AR43" i="35"/>
  <c r="AS43" i="35" s="1"/>
  <c r="AR153" i="35"/>
  <c r="AS153" i="35" s="1"/>
  <c r="AT153" i="35"/>
  <c r="BJ61" i="35"/>
  <c r="BL61" i="35"/>
  <c r="BH61" i="35"/>
  <c r="BN61" i="35"/>
  <c r="BO61" i="35" s="1"/>
  <c r="BW61" i="35" s="1"/>
  <c r="BF61" i="35"/>
  <c r="AT101" i="35"/>
  <c r="AR101" i="35"/>
  <c r="AS101" i="35" s="1"/>
  <c r="AR181" i="35"/>
  <c r="AS181" i="35" s="1"/>
  <c r="AT181" i="35"/>
  <c r="BN60" i="35"/>
  <c r="BO60" i="35" s="1"/>
  <c r="BW60" i="35" s="1"/>
  <c r="BH60" i="35"/>
  <c r="BF60" i="35"/>
  <c r="BL60" i="35"/>
  <c r="BJ60" i="35"/>
  <c r="AT182" i="35"/>
  <c r="AR182" i="35"/>
  <c r="AS182" i="35" s="1"/>
  <c r="AT198" i="35"/>
  <c r="AR198" i="35"/>
  <c r="AS198" i="35" s="1"/>
  <c r="AT157" i="35"/>
  <c r="AR157" i="35"/>
  <c r="AS157" i="35" s="1"/>
  <c r="AT112" i="35"/>
  <c r="AR112" i="35"/>
  <c r="AS112" i="35" s="1"/>
  <c r="AT66" i="35"/>
  <c r="AR66" i="35"/>
  <c r="AS66" i="35" s="1"/>
  <c r="AT40" i="35"/>
  <c r="AR40" i="35"/>
  <c r="AS40" i="35" s="1"/>
  <c r="BL82" i="35"/>
  <c r="BF82" i="35"/>
  <c r="BN82" i="35"/>
  <c r="BO82" i="35" s="1"/>
  <c r="BW82" i="35" s="1"/>
  <c r="BJ82" i="35"/>
  <c r="BH82" i="35"/>
  <c r="AT194" i="35"/>
  <c r="AR194" i="35"/>
  <c r="AS194" i="35" s="1"/>
  <c r="BJ47" i="35"/>
  <c r="BH47" i="35"/>
  <c r="BL47" i="35"/>
  <c r="BF47" i="35"/>
  <c r="BN47" i="35"/>
  <c r="BO47" i="35" s="1"/>
  <c r="BW47" i="35" s="1"/>
  <c r="AT115" i="35"/>
  <c r="AR115" i="35"/>
  <c r="AS115" i="35" s="1"/>
  <c r="BJ166" i="35"/>
  <c r="BH166" i="35"/>
  <c r="BL166" i="35"/>
  <c r="BF166" i="35"/>
  <c r="BN166" i="35"/>
  <c r="BO166" i="35" s="1"/>
  <c r="BW166" i="35" s="1"/>
  <c r="AT79" i="35"/>
  <c r="AR79" i="35"/>
  <c r="AS79" i="35" s="1"/>
  <c r="BF13" i="35"/>
  <c r="BJ13" i="35"/>
  <c r="BL13" i="35"/>
  <c r="BH13" i="35"/>
  <c r="BN13" i="35"/>
  <c r="BO13" i="35" s="1"/>
  <c r="BW13" i="35" s="1"/>
  <c r="BH125" i="35"/>
  <c r="BF125" i="35"/>
  <c r="BL125" i="35"/>
  <c r="BJ125" i="35"/>
  <c r="BN125" i="35"/>
  <c r="BO125" i="35" s="1"/>
  <c r="BW125" i="35" s="1"/>
  <c r="AT120" i="35"/>
  <c r="AR120" i="35"/>
  <c r="AS120" i="35" s="1"/>
  <c r="AT87" i="35"/>
  <c r="AR87" i="35"/>
  <c r="AS87" i="35" s="1"/>
  <c r="AR31" i="35"/>
  <c r="AS31" i="35" s="1"/>
  <c r="AT31" i="35"/>
  <c r="BJ178" i="35"/>
  <c r="BH178" i="35"/>
  <c r="BL178" i="35"/>
  <c r="BF178" i="35"/>
  <c r="BN178" i="35"/>
  <c r="BO178" i="35" s="1"/>
  <c r="BW178" i="35" s="1"/>
  <c r="AT50" i="35"/>
  <c r="AR50" i="35"/>
  <c r="AS50" i="35" s="1"/>
  <c r="BN150" i="35"/>
  <c r="BO150" i="35" s="1"/>
  <c r="BW150" i="35" s="1"/>
  <c r="BJ150" i="35"/>
  <c r="BH150" i="35"/>
  <c r="BL150" i="35"/>
  <c r="BF150" i="35"/>
  <c r="AT36" i="35"/>
  <c r="AR36" i="35"/>
  <c r="AS36" i="35" s="1"/>
  <c r="BH15" i="35"/>
  <c r="BL15" i="35"/>
  <c r="BF15" i="35"/>
  <c r="BN15" i="35"/>
  <c r="BO15" i="35" s="1"/>
  <c r="BW15" i="35" s="1"/>
  <c r="BJ15" i="35"/>
  <c r="AT136" i="35"/>
  <c r="AR136" i="35"/>
  <c r="AS136" i="35" s="1"/>
  <c r="BJ25" i="35"/>
  <c r="BF25" i="35"/>
  <c r="BL25" i="35"/>
  <c r="BH25" i="35"/>
  <c r="BN25" i="35"/>
  <c r="BO25" i="35" s="1"/>
  <c r="BW25" i="35" s="1"/>
  <c r="AR128" i="35"/>
  <c r="AS128" i="35" s="1"/>
  <c r="AT128" i="35"/>
  <c r="BL22" i="35"/>
  <c r="BF22" i="35"/>
  <c r="BN22" i="35"/>
  <c r="BO22" i="35" s="1"/>
  <c r="BW22" i="35" s="1"/>
  <c r="BJ22" i="35"/>
  <c r="BH22" i="35"/>
  <c r="BL10" i="35"/>
  <c r="BF10" i="35"/>
  <c r="BN10" i="35"/>
  <c r="BO10" i="35" s="1"/>
  <c r="BW10" i="35" s="1"/>
  <c r="BJ10" i="35"/>
  <c r="BH10" i="35"/>
  <c r="BL71" i="35"/>
  <c r="BJ71" i="35"/>
  <c r="BN71" i="35"/>
  <c r="BO71" i="35" s="1"/>
  <c r="BW71" i="35" s="1"/>
  <c r="BH71" i="35"/>
  <c r="BF71" i="35"/>
  <c r="BN21" i="35"/>
  <c r="BO21" i="35" s="1"/>
  <c r="BW21" i="35" s="1"/>
  <c r="BF21" i="35"/>
  <c r="BJ21" i="35"/>
  <c r="BL21" i="35"/>
  <c r="BH21" i="35"/>
  <c r="BH78" i="35"/>
  <c r="BL78" i="35"/>
  <c r="BF78" i="35"/>
  <c r="BN78" i="35"/>
  <c r="BO78" i="35" s="1"/>
  <c r="BW78" i="35" s="1"/>
  <c r="BJ78" i="35"/>
  <c r="AT29" i="35"/>
  <c r="AR29" i="35"/>
  <c r="AS29" i="35" s="1"/>
  <c r="BL135" i="35"/>
  <c r="BJ135" i="35"/>
  <c r="BN135" i="35"/>
  <c r="BO135" i="35" s="1"/>
  <c r="BW135" i="35" s="1"/>
  <c r="BH135" i="35"/>
  <c r="BF135" i="35"/>
  <c r="AT133" i="35"/>
  <c r="AR133" i="35"/>
  <c r="AS133" i="35" s="1"/>
  <c r="AT196" i="35"/>
  <c r="AR196" i="35"/>
  <c r="AS196" i="35" s="1"/>
  <c r="AR173" i="35"/>
  <c r="AS173" i="35" s="1"/>
  <c r="AT173" i="35"/>
  <c r="BN184" i="35"/>
  <c r="BO184" i="35" s="1"/>
  <c r="BW184" i="35" s="1"/>
  <c r="BJ184" i="35"/>
  <c r="BH184" i="35"/>
  <c r="BL184" i="35"/>
  <c r="BF184" i="35"/>
  <c r="AT28" i="35"/>
  <c r="AR28" i="35"/>
  <c r="AS28" i="35" s="1"/>
  <c r="AT88" i="35"/>
  <c r="AR88" i="35"/>
  <c r="AS88" i="35" s="1"/>
  <c r="BJ180" i="35"/>
  <c r="BH180" i="35"/>
  <c r="BL180" i="35"/>
  <c r="BF180" i="35"/>
  <c r="BN180" i="35"/>
  <c r="BO180" i="35" s="1"/>
  <c r="BW180" i="35" s="1"/>
  <c r="AT141" i="35"/>
  <c r="AR141" i="35"/>
  <c r="AS141" i="35" s="1"/>
  <c r="BL126" i="35"/>
  <c r="BF126" i="35"/>
  <c r="BN126" i="35"/>
  <c r="BO126" i="35" s="1"/>
  <c r="BW126" i="35" s="1"/>
  <c r="BJ126" i="35"/>
  <c r="BH126" i="35"/>
  <c r="BL81" i="35"/>
  <c r="BJ81" i="35"/>
  <c r="BN81" i="35"/>
  <c r="BO81" i="35" s="1"/>
  <c r="BW81" i="35" s="1"/>
  <c r="BH81" i="35"/>
  <c r="BF81" i="35"/>
  <c r="AT199" i="35"/>
  <c r="AR199" i="35"/>
  <c r="AS199" i="35" s="1"/>
  <c r="AT197" i="35"/>
  <c r="AR197" i="35"/>
  <c r="AS197" i="35" s="1"/>
  <c r="BN200" i="35"/>
  <c r="BO200" i="35" s="1"/>
  <c r="BW200" i="35" s="1"/>
  <c r="BJ200" i="35"/>
  <c r="BH200" i="35"/>
  <c r="BL200" i="35"/>
  <c r="BF200" i="35"/>
  <c r="BL201" i="35"/>
  <c r="BJ201" i="35"/>
  <c r="BN201" i="35"/>
  <c r="BO201" i="35" s="1"/>
  <c r="BW201" i="35" s="1"/>
  <c r="BH201" i="35"/>
  <c r="BF201" i="35"/>
  <c r="AT98" i="35"/>
  <c r="AR98" i="35"/>
  <c r="AS98" i="35" s="1"/>
  <c r="BJ164" i="35"/>
  <c r="BH164" i="35"/>
  <c r="BL164" i="35"/>
  <c r="BF164" i="35"/>
  <c r="BN164" i="35"/>
  <c r="BO164" i="35" s="1"/>
  <c r="BW164" i="35" s="1"/>
  <c r="BH189" i="35"/>
  <c r="BF189" i="35"/>
  <c r="BL189" i="35"/>
  <c r="BJ189" i="35"/>
  <c r="BN189" i="35"/>
  <c r="BO189" i="35" s="1"/>
  <c r="BW189" i="35" s="1"/>
  <c r="AR62" i="35"/>
  <c r="AS62" i="35" s="1"/>
  <c r="AT62" i="35"/>
  <c r="AR179" i="35"/>
  <c r="AS179" i="35" s="1"/>
  <c r="AT179" i="35"/>
  <c r="AT68" i="35"/>
  <c r="AR68" i="35"/>
  <c r="AS68" i="35" s="1"/>
  <c r="BN46" i="35"/>
  <c r="BO46" i="35" s="1"/>
  <c r="BW46" i="35" s="1"/>
  <c r="BF46" i="35"/>
  <c r="BL46" i="35"/>
  <c r="BJ46" i="35"/>
  <c r="BH46" i="35"/>
  <c r="AT9" i="35"/>
  <c r="AR9" i="35"/>
  <c r="AS9" i="35" s="1"/>
  <c r="BL44" i="35"/>
  <c r="BJ44" i="35"/>
  <c r="BN44" i="35"/>
  <c r="BO44" i="35" s="1"/>
  <c r="BW44" i="35" s="1"/>
  <c r="BH44" i="35"/>
  <c r="BF44" i="35"/>
  <c r="BL11" i="35"/>
  <c r="BF11" i="35"/>
  <c r="BN11" i="35"/>
  <c r="BO11" i="35" s="1"/>
  <c r="BW11" i="35" s="1"/>
  <c r="BJ11" i="35"/>
  <c r="BH11" i="35"/>
  <c r="BH92" i="35"/>
  <c r="BL92" i="35"/>
  <c r="BF92" i="35"/>
  <c r="BN92" i="35"/>
  <c r="BO92" i="35" s="1"/>
  <c r="BW92" i="35" s="1"/>
  <c r="BJ92" i="35"/>
  <c r="BL8" i="35"/>
  <c r="BJ8" i="35"/>
  <c r="BN8" i="35"/>
  <c r="BO8" i="35" s="1"/>
  <c r="BW8" i="35" s="1"/>
  <c r="BH8" i="35"/>
  <c r="BF8" i="35"/>
  <c r="BN110" i="35"/>
  <c r="BO110" i="35" s="1"/>
  <c r="BW110" i="35" s="1"/>
  <c r="BJ110" i="35"/>
  <c r="BH110" i="35"/>
  <c r="BL110" i="35"/>
  <c r="BF110" i="35"/>
  <c r="AT52" i="35"/>
  <c r="AR52" i="35"/>
  <c r="AS52" i="35" s="1"/>
  <c r="BF177" i="35"/>
  <c r="BL177" i="35"/>
  <c r="BJ177" i="35"/>
  <c r="BN177" i="35"/>
  <c r="BO177" i="35" s="1"/>
  <c r="BW177" i="35" s="1"/>
  <c r="BH177" i="35"/>
  <c r="AT24" i="35"/>
  <c r="AR24" i="35"/>
  <c r="AS24" i="35" s="1"/>
  <c r="BF32" i="35"/>
  <c r="BL32" i="35"/>
  <c r="BJ32" i="35"/>
  <c r="BN32" i="35"/>
  <c r="BO32" i="35" s="1"/>
  <c r="BW32" i="35" s="1"/>
  <c r="BH32" i="35"/>
  <c r="BJ172" i="35"/>
  <c r="BH172" i="35"/>
  <c r="BL172" i="35"/>
  <c r="BF172" i="35"/>
  <c r="BN172" i="35"/>
  <c r="BO172" i="35" s="1"/>
  <c r="BW172" i="35" s="1"/>
  <c r="AT53" i="35"/>
  <c r="AR53" i="35"/>
  <c r="AS53" i="35" s="1"/>
  <c r="BN118" i="35"/>
  <c r="BO118" i="35" s="1"/>
  <c r="BW118" i="35" s="1"/>
  <c r="BJ118" i="35"/>
  <c r="BH118" i="35"/>
  <c r="BL118" i="35"/>
  <c r="BF118" i="35"/>
  <c r="AT41" i="35"/>
  <c r="AR41" i="35"/>
  <c r="AS41" i="35" s="1"/>
  <c r="AT165" i="35"/>
  <c r="AR165" i="35"/>
  <c r="AS165" i="35" s="1"/>
  <c r="AT143" i="35"/>
  <c r="AR143" i="35"/>
  <c r="AS143" i="35" s="1"/>
  <c r="BN168" i="35"/>
  <c r="BO168" i="35" s="1"/>
  <c r="BW168" i="35" s="1"/>
  <c r="BJ168" i="35"/>
  <c r="BH168" i="35"/>
  <c r="BL168" i="35"/>
  <c r="BF168" i="35"/>
  <c r="AT116" i="35"/>
  <c r="AR116" i="35"/>
  <c r="AS116" i="35" s="1"/>
  <c r="BL104" i="35"/>
  <c r="BF104" i="35"/>
  <c r="BN104" i="35"/>
  <c r="BO104" i="35" s="1"/>
  <c r="BW104" i="35" s="1"/>
  <c r="BJ104" i="35"/>
  <c r="BH104" i="35"/>
  <c r="BH158" i="35"/>
  <c r="BL158" i="35"/>
  <c r="BF158" i="35"/>
  <c r="BN158" i="35"/>
  <c r="BO158" i="35" s="1"/>
  <c r="BW158" i="35" s="1"/>
  <c r="BJ158" i="35"/>
  <c r="BF73" i="35"/>
  <c r="BL73" i="35"/>
  <c r="BJ73" i="35"/>
  <c r="BN73" i="35"/>
  <c r="BO73" i="35" s="1"/>
  <c r="BW73" i="35" s="1"/>
  <c r="BH73" i="35"/>
  <c r="BN84" i="35"/>
  <c r="BO84" i="35" s="1"/>
  <c r="BW84" i="35" s="1"/>
  <c r="BJ84" i="35"/>
  <c r="BH84" i="35"/>
  <c r="BL84" i="35"/>
  <c r="BF84" i="35"/>
  <c r="BH191" i="35"/>
  <c r="BF191" i="35"/>
  <c r="BL191" i="35"/>
  <c r="BJ191" i="35"/>
  <c r="BN191" i="35"/>
  <c r="BO191" i="35" s="1"/>
  <c r="BW191" i="35" s="1"/>
  <c r="BL176" i="35"/>
  <c r="BF176" i="35"/>
  <c r="BN176" i="35"/>
  <c r="BO176" i="35" s="1"/>
  <c r="BW176" i="35" s="1"/>
  <c r="BJ176" i="35"/>
  <c r="BH176" i="35"/>
  <c r="AT16" i="35"/>
  <c r="AR16" i="35"/>
  <c r="AS16" i="35" s="1"/>
  <c r="AR105" i="35"/>
  <c r="AS105" i="35" s="1"/>
  <c r="AT105" i="35"/>
  <c r="AT129" i="35"/>
  <c r="AR129" i="35"/>
  <c r="AS129" i="35" s="1"/>
  <c r="BN175" i="35"/>
  <c r="BO175" i="35" s="1"/>
  <c r="BW175" i="35" s="1"/>
  <c r="BH175" i="35"/>
  <c r="BF175" i="35"/>
  <c r="BL175" i="35"/>
  <c r="BJ175" i="35"/>
  <c r="BH193" i="35"/>
  <c r="BF193" i="35"/>
  <c r="BL193" i="35"/>
  <c r="BJ193" i="35"/>
  <c r="BN193" i="35"/>
  <c r="BO193" i="35" s="1"/>
  <c r="BW193" i="35" s="1"/>
  <c r="AT171" i="35"/>
  <c r="AR171" i="35"/>
  <c r="AS171" i="35" s="1"/>
  <c r="AT19" i="35"/>
  <c r="AR19" i="35"/>
  <c r="AS19" i="35" s="1"/>
  <c r="BN169" i="35"/>
  <c r="BO169" i="35" s="1"/>
  <c r="BW169" i="35" s="1"/>
  <c r="BH169" i="35"/>
  <c r="BF169" i="35"/>
  <c r="BL169" i="35"/>
  <c r="BJ169" i="35"/>
  <c r="BL80" i="35"/>
  <c r="BF80" i="35"/>
  <c r="BN80" i="35"/>
  <c r="BO80" i="35" s="1"/>
  <c r="BW80" i="35" s="1"/>
  <c r="BJ80" i="35"/>
  <c r="BH80" i="35"/>
  <c r="BJ154" i="35"/>
  <c r="BH154" i="35"/>
  <c r="BL154" i="35"/>
  <c r="BF154" i="35"/>
  <c r="BN154" i="35"/>
  <c r="BO154" i="35" s="1"/>
  <c r="BW154" i="35" s="1"/>
  <c r="AT54" i="35"/>
  <c r="AR54" i="35"/>
  <c r="AS54" i="35" s="1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95" i="29" l="1"/>
  <c r="AD195" i="29" s="1"/>
  <c r="P194" i="19" s="1"/>
  <c r="P193" i="20" s="1"/>
  <c r="R193" i="20" s="1"/>
  <c r="AC143" i="29"/>
  <c r="AD143" i="29" s="1"/>
  <c r="P142" i="19" s="1"/>
  <c r="P141" i="20" s="1"/>
  <c r="R141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63" i="29"/>
  <c r="AD163" i="29" s="1"/>
  <c r="P162" i="19" s="1"/>
  <c r="P161" i="20" s="1"/>
  <c r="R161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171" i="29"/>
  <c r="AD171" i="29" s="1"/>
  <c r="P170" i="19" s="1"/>
  <c r="P169" i="20" s="1"/>
  <c r="R169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7" i="29"/>
  <c r="AD7" i="29" s="1"/>
  <c r="P6" i="19" s="1"/>
  <c r="P5" i="20" s="1"/>
  <c r="R5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105" i="29"/>
  <c r="AD105" i="29" s="1"/>
  <c r="P104" i="19" s="1"/>
  <c r="P103" i="20" s="1"/>
  <c r="R103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AC150" i="29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AC104" i="29"/>
  <c r="AD104" i="29" s="1"/>
  <c r="P103" i="19" s="1"/>
  <c r="P102" i="20" s="1"/>
  <c r="R102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175" i="29"/>
  <c r="AD175" i="29" s="1"/>
  <c r="P174" i="19" s="1"/>
  <c r="P173" i="20" s="1"/>
  <c r="R173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76" i="29"/>
  <c r="AD76" i="29" s="1"/>
  <c r="P75" i="19" s="1"/>
  <c r="P74" i="20" s="1"/>
  <c r="R74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42" i="29"/>
  <c r="AD142" i="29" s="1"/>
  <c r="P141" i="19" s="1"/>
  <c r="P140" i="20" s="1"/>
  <c r="R140" i="20" s="1"/>
  <c r="BM154" i="35"/>
  <c r="BU154" i="35" s="1"/>
  <c r="BK154" i="35"/>
  <c r="AV171" i="35"/>
  <c r="AZ171" i="35" s="1"/>
  <c r="AU171" i="35"/>
  <c r="AU129" i="35"/>
  <c r="AV129" i="35"/>
  <c r="AZ129" i="35" s="1"/>
  <c r="AV16" i="35"/>
  <c r="AZ16" i="35" s="1"/>
  <c r="AU16" i="35"/>
  <c r="BM191" i="35"/>
  <c r="BU191" i="35" s="1"/>
  <c r="BK191" i="35"/>
  <c r="BM84" i="35"/>
  <c r="BU84" i="35" s="1"/>
  <c r="BK84" i="35"/>
  <c r="BM158" i="35"/>
  <c r="BU158" i="35" s="1"/>
  <c r="BK158" i="35"/>
  <c r="AV116" i="35"/>
  <c r="AZ116" i="35" s="1"/>
  <c r="AU116" i="35"/>
  <c r="AU9" i="35"/>
  <c r="AV9" i="35"/>
  <c r="AZ9" i="35" s="1"/>
  <c r="AV179" i="35"/>
  <c r="AZ179" i="35" s="1"/>
  <c r="AU179" i="35"/>
  <c r="BM201" i="35"/>
  <c r="BU201" i="35" s="1"/>
  <c r="BK201" i="35"/>
  <c r="BM180" i="35"/>
  <c r="BU180" i="35" s="1"/>
  <c r="BK180" i="35"/>
  <c r="AU88" i="35"/>
  <c r="AV88" i="35"/>
  <c r="AZ88" i="35" s="1"/>
  <c r="BM184" i="35"/>
  <c r="BU184" i="35" s="1"/>
  <c r="BK184" i="35"/>
  <c r="AU173" i="35"/>
  <c r="AV173" i="35"/>
  <c r="AZ173" i="35" s="1"/>
  <c r="AU29" i="35"/>
  <c r="AV29" i="35"/>
  <c r="AZ29" i="35" s="1"/>
  <c r="BM78" i="35"/>
  <c r="BU78" i="35" s="1"/>
  <c r="BK78" i="35"/>
  <c r="BK10" i="35"/>
  <c r="BM10" i="35"/>
  <c r="BU10" i="35" s="1"/>
  <c r="AV50" i="35"/>
  <c r="AZ50" i="35" s="1"/>
  <c r="AU50" i="35"/>
  <c r="AV40" i="35"/>
  <c r="AZ40" i="35" s="1"/>
  <c r="AU40" i="35"/>
  <c r="AV112" i="35"/>
  <c r="AZ112" i="35" s="1"/>
  <c r="AU112" i="35"/>
  <c r="AV198" i="35"/>
  <c r="AZ198" i="35" s="1"/>
  <c r="AU198" i="35"/>
  <c r="BM60" i="35"/>
  <c r="BU60" i="35" s="1"/>
  <c r="BK60" i="35"/>
  <c r="AU181" i="35"/>
  <c r="AV181" i="35"/>
  <c r="AZ181" i="35" s="1"/>
  <c r="AV43" i="35"/>
  <c r="AZ43" i="35" s="1"/>
  <c r="AU43" i="35"/>
  <c r="AV18" i="35"/>
  <c r="AZ18" i="35" s="1"/>
  <c r="AU18" i="35"/>
  <c r="BM96" i="35"/>
  <c r="BU96" i="35" s="1"/>
  <c r="BK96" i="35"/>
  <c r="AU169" i="35"/>
  <c r="AV169" i="35"/>
  <c r="AZ169" i="35" s="1"/>
  <c r="BM105" i="35"/>
  <c r="BU105" i="35" s="1"/>
  <c r="BK105" i="35"/>
  <c r="AV84" i="35"/>
  <c r="AZ84" i="35" s="1"/>
  <c r="AU84" i="35"/>
  <c r="AU73" i="35"/>
  <c r="AV73" i="35"/>
  <c r="AZ73" i="35" s="1"/>
  <c r="AV168" i="35"/>
  <c r="AZ168" i="35" s="1"/>
  <c r="AU168" i="35"/>
  <c r="BM165" i="35"/>
  <c r="BU165" i="35" s="1"/>
  <c r="BK165" i="35"/>
  <c r="BM41" i="35"/>
  <c r="BU41" i="35" s="1"/>
  <c r="BK41" i="35"/>
  <c r="AU177" i="35"/>
  <c r="AV177" i="35"/>
  <c r="AZ177" i="35" s="1"/>
  <c r="BM52" i="35"/>
  <c r="BU52" i="35" s="1"/>
  <c r="BK52" i="35"/>
  <c r="AV44" i="35"/>
  <c r="AZ44" i="35" s="1"/>
  <c r="AU44" i="35"/>
  <c r="BM9" i="35"/>
  <c r="BU9" i="35" s="1"/>
  <c r="BK9" i="35"/>
  <c r="BM68" i="35"/>
  <c r="BU68" i="35" s="1"/>
  <c r="BK68" i="35"/>
  <c r="AV164" i="35"/>
  <c r="AZ164" i="35" s="1"/>
  <c r="AU164" i="35"/>
  <c r="AU81" i="35"/>
  <c r="AV81" i="35"/>
  <c r="AZ81" i="35" s="1"/>
  <c r="BM141" i="35"/>
  <c r="BU141" i="35" s="1"/>
  <c r="BK141" i="35"/>
  <c r="BK173" i="35"/>
  <c r="BM173" i="35"/>
  <c r="BU173" i="35" s="1"/>
  <c r="BM196" i="35"/>
  <c r="BU196" i="35" s="1"/>
  <c r="BK196" i="35"/>
  <c r="AU78" i="35"/>
  <c r="AV78" i="35"/>
  <c r="AZ78" i="35" s="1"/>
  <c r="BM128" i="35"/>
  <c r="BU128" i="35" s="1"/>
  <c r="BK128" i="35"/>
  <c r="AU25" i="35"/>
  <c r="AV25" i="35"/>
  <c r="AZ25" i="35" s="1"/>
  <c r="BM136" i="35"/>
  <c r="BU136" i="35" s="1"/>
  <c r="BK136" i="35"/>
  <c r="AU125" i="35"/>
  <c r="AV125" i="35"/>
  <c r="AZ125" i="35" s="1"/>
  <c r="BM79" i="35"/>
  <c r="BU79" i="35" s="1"/>
  <c r="BK79" i="35"/>
  <c r="BK115" i="35"/>
  <c r="BM115" i="35"/>
  <c r="BU115" i="35" s="1"/>
  <c r="BM43" i="35"/>
  <c r="BU43" i="35" s="1"/>
  <c r="BK43" i="35"/>
  <c r="BM149" i="35"/>
  <c r="BU149" i="35" s="1"/>
  <c r="BK149" i="35"/>
  <c r="AV145" i="35"/>
  <c r="AZ145" i="35" s="1"/>
  <c r="AU145" i="35"/>
  <c r="BM117" i="35"/>
  <c r="BU117" i="35" s="1"/>
  <c r="BK117" i="35"/>
  <c r="AU77" i="35"/>
  <c r="AV77" i="35"/>
  <c r="AZ77" i="35" s="1"/>
  <c r="AV140" i="35"/>
  <c r="AZ140" i="35" s="1"/>
  <c r="AU140" i="35"/>
  <c r="BK137" i="35"/>
  <c r="BM137" i="35"/>
  <c r="BU137" i="35" s="1"/>
  <c r="AV100" i="35"/>
  <c r="AZ100" i="35" s="1"/>
  <c r="AU100" i="35"/>
  <c r="AV42" i="35"/>
  <c r="AZ42" i="35" s="1"/>
  <c r="AU42" i="35"/>
  <c r="AV111" i="35"/>
  <c r="AZ111" i="35" s="1"/>
  <c r="AU111" i="35"/>
  <c r="AV94" i="35"/>
  <c r="AZ94" i="35" s="1"/>
  <c r="AU94" i="35"/>
  <c r="AV39" i="35"/>
  <c r="AZ39" i="35" s="1"/>
  <c r="AU39" i="35"/>
  <c r="AV97" i="35"/>
  <c r="AZ97" i="35" s="1"/>
  <c r="AU97" i="35"/>
  <c r="BM93" i="35"/>
  <c r="BU93" i="35" s="1"/>
  <c r="BK93" i="35"/>
  <c r="BM113" i="35"/>
  <c r="BU113" i="35" s="1"/>
  <c r="BK113" i="35"/>
  <c r="AV203" i="35"/>
  <c r="AZ203" i="35" s="1"/>
  <c r="AU203" i="35"/>
  <c r="BM59" i="35"/>
  <c r="BU59" i="35" s="1"/>
  <c r="BK59" i="35"/>
  <c r="AU37" i="35"/>
  <c r="AV37" i="35"/>
  <c r="AZ37" i="35" s="1"/>
  <c r="AU130" i="35"/>
  <c r="AV130" i="35"/>
  <c r="AZ130" i="35" s="1"/>
  <c r="BM63" i="35"/>
  <c r="BU63" i="35" s="1"/>
  <c r="BK63" i="35"/>
  <c r="AU107" i="35"/>
  <c r="AV107" i="35"/>
  <c r="AZ107" i="35" s="1"/>
  <c r="AV106" i="35"/>
  <c r="AZ106" i="35" s="1"/>
  <c r="AU106" i="35"/>
  <c r="BM89" i="35"/>
  <c r="BU89" i="35" s="1"/>
  <c r="BK89" i="35"/>
  <c r="AV202" i="35"/>
  <c r="AZ202" i="35" s="1"/>
  <c r="AU202" i="35"/>
  <c r="AU170" i="35"/>
  <c r="AV170" i="35"/>
  <c r="AZ170" i="35" s="1"/>
  <c r="AU185" i="35"/>
  <c r="AV185" i="35"/>
  <c r="AZ185" i="35" s="1"/>
  <c r="AV38" i="35"/>
  <c r="AZ38" i="35" s="1"/>
  <c r="AU38" i="35"/>
  <c r="AV4" i="35"/>
  <c r="AZ4" i="35" s="1"/>
  <c r="AU4" i="35"/>
  <c r="BM69" i="35"/>
  <c r="BU69" i="35" s="1"/>
  <c r="BK69" i="35"/>
  <c r="BM142" i="35"/>
  <c r="BU142" i="35" s="1"/>
  <c r="BK142" i="35"/>
  <c r="AU149" i="35"/>
  <c r="AV149" i="35"/>
  <c r="AZ149" i="35" s="1"/>
  <c r="AU117" i="35"/>
  <c r="AV117" i="35"/>
  <c r="AZ117" i="35" s="1"/>
  <c r="BM144" i="35"/>
  <c r="BU144" i="35" s="1"/>
  <c r="BK144" i="35"/>
  <c r="AV174" i="35"/>
  <c r="AZ174" i="35" s="1"/>
  <c r="AU174" i="35"/>
  <c r="BM76" i="35"/>
  <c r="BU76" i="35" s="1"/>
  <c r="BK76" i="35"/>
  <c r="BM42" i="35"/>
  <c r="BU42" i="35" s="1"/>
  <c r="BK42" i="35"/>
  <c r="AU151" i="35"/>
  <c r="AV151" i="35"/>
  <c r="AZ151" i="35" s="1"/>
  <c r="AV7" i="35"/>
  <c r="AZ7" i="35" s="1"/>
  <c r="AU7" i="35"/>
  <c r="AV86" i="35"/>
  <c r="AZ86" i="35" s="1"/>
  <c r="AU86" i="35"/>
  <c r="BM35" i="35"/>
  <c r="BU35" i="35" s="1"/>
  <c r="BK35" i="35"/>
  <c r="BM127" i="35"/>
  <c r="BU127" i="35" s="1"/>
  <c r="BK127" i="35"/>
  <c r="AU113" i="35"/>
  <c r="AV113" i="35"/>
  <c r="AZ113" i="35" s="1"/>
  <c r="AU146" i="35"/>
  <c r="AV146" i="35"/>
  <c r="AZ146" i="35" s="1"/>
  <c r="BM5" i="35"/>
  <c r="BU5" i="35" s="1"/>
  <c r="BK5" i="35"/>
  <c r="BM122" i="35"/>
  <c r="BU122" i="35" s="1"/>
  <c r="BK122" i="35"/>
  <c r="AV67" i="35"/>
  <c r="AZ67" i="35" s="1"/>
  <c r="AU67" i="35"/>
  <c r="AU17" i="35"/>
  <c r="AV17" i="35"/>
  <c r="AZ17" i="35" s="1"/>
  <c r="AU69" i="35"/>
  <c r="AV69" i="35"/>
  <c r="AZ69" i="35" s="1"/>
  <c r="AV54" i="35"/>
  <c r="AZ54" i="35" s="1"/>
  <c r="AU54" i="35"/>
  <c r="BM169" i="35"/>
  <c r="BU169" i="35" s="1"/>
  <c r="BK169" i="35"/>
  <c r="AV105" i="35"/>
  <c r="AZ105" i="35" s="1"/>
  <c r="AU105" i="35"/>
  <c r="BM176" i="35"/>
  <c r="BU176" i="35" s="1"/>
  <c r="BK176" i="35"/>
  <c r="AU165" i="35"/>
  <c r="AV165" i="35"/>
  <c r="AZ165" i="35" s="1"/>
  <c r="BM118" i="35"/>
  <c r="BU118" i="35" s="1"/>
  <c r="BK118" i="35"/>
  <c r="BK172" i="35"/>
  <c r="BM172" i="35"/>
  <c r="BU172" i="35" s="1"/>
  <c r="AV52" i="35"/>
  <c r="AZ52" i="35" s="1"/>
  <c r="AU52" i="35"/>
  <c r="BM11" i="35"/>
  <c r="BU11" i="35" s="1"/>
  <c r="BK11" i="35"/>
  <c r="AV199" i="35"/>
  <c r="AZ199" i="35" s="1"/>
  <c r="AU199" i="35"/>
  <c r="AU141" i="35"/>
  <c r="AV141" i="35"/>
  <c r="AZ141" i="35" s="1"/>
  <c r="AU133" i="35"/>
  <c r="AV133" i="35"/>
  <c r="AZ133" i="35" s="1"/>
  <c r="BM22" i="35"/>
  <c r="BU22" i="35" s="1"/>
  <c r="BK22" i="35"/>
  <c r="AV36" i="35"/>
  <c r="AZ36" i="35" s="1"/>
  <c r="AU36" i="35"/>
  <c r="AV87" i="35"/>
  <c r="AZ87" i="35" s="1"/>
  <c r="AU87" i="35"/>
  <c r="BM47" i="35"/>
  <c r="BU47" i="35" s="1"/>
  <c r="BK47" i="35"/>
  <c r="AV194" i="35"/>
  <c r="AZ194" i="35" s="1"/>
  <c r="AU194" i="35"/>
  <c r="AV153" i="35"/>
  <c r="AZ153" i="35" s="1"/>
  <c r="AU153" i="35"/>
  <c r="BM161" i="35"/>
  <c r="BU161" i="35" s="1"/>
  <c r="BK161" i="35"/>
  <c r="BM19" i="35"/>
  <c r="BU19" i="35" s="1"/>
  <c r="BK19" i="35"/>
  <c r="BM171" i="35"/>
  <c r="BU171" i="35" s="1"/>
  <c r="BK171" i="35"/>
  <c r="AV191" i="35"/>
  <c r="AZ191" i="35" s="1"/>
  <c r="AU191" i="35"/>
  <c r="AV172" i="35"/>
  <c r="AZ172" i="35" s="1"/>
  <c r="AU172" i="35"/>
  <c r="AU32" i="35"/>
  <c r="AV32" i="35"/>
  <c r="AZ32" i="35" s="1"/>
  <c r="BK24" i="35"/>
  <c r="BM24" i="35"/>
  <c r="BU24" i="35" s="1"/>
  <c r="AV8" i="35"/>
  <c r="AZ8" i="35" s="1"/>
  <c r="AU8" i="35"/>
  <c r="AV11" i="35"/>
  <c r="AZ11" i="35" s="1"/>
  <c r="AU11" i="35"/>
  <c r="BM62" i="35"/>
  <c r="BU62" i="35" s="1"/>
  <c r="BK62" i="35"/>
  <c r="AU189" i="35"/>
  <c r="AV189" i="35"/>
  <c r="AZ189" i="35" s="1"/>
  <c r="BM197" i="35"/>
  <c r="BU197" i="35" s="1"/>
  <c r="BK197" i="35"/>
  <c r="AV180" i="35"/>
  <c r="AZ180" i="35" s="1"/>
  <c r="AU180" i="35"/>
  <c r="AV135" i="35"/>
  <c r="AZ135" i="35" s="1"/>
  <c r="AU135" i="35"/>
  <c r="BM29" i="35"/>
  <c r="BU29" i="35" s="1"/>
  <c r="BK29" i="35"/>
  <c r="AV71" i="35"/>
  <c r="AZ71" i="35" s="1"/>
  <c r="AU71" i="35"/>
  <c r="AU22" i="35"/>
  <c r="AV22" i="35"/>
  <c r="AZ22" i="35" s="1"/>
  <c r="BK31" i="35"/>
  <c r="BM31" i="35"/>
  <c r="BU31" i="35" s="1"/>
  <c r="BM87" i="35"/>
  <c r="BU87" i="35" s="1"/>
  <c r="BK87" i="35"/>
  <c r="AU13" i="35"/>
  <c r="AV13" i="35"/>
  <c r="AZ13" i="35" s="1"/>
  <c r="AV82" i="35"/>
  <c r="AZ82" i="35" s="1"/>
  <c r="AU82" i="35"/>
  <c r="BM66" i="35"/>
  <c r="BU66" i="35" s="1"/>
  <c r="BK66" i="35"/>
  <c r="BM153" i="35"/>
  <c r="BU153" i="35" s="1"/>
  <c r="BK153" i="35"/>
  <c r="BM18" i="35"/>
  <c r="BU18" i="35" s="1"/>
  <c r="BK18" i="35"/>
  <c r="BK160" i="35"/>
  <c r="BM160" i="35"/>
  <c r="BU160" i="35" s="1"/>
  <c r="BM20" i="35"/>
  <c r="BU20" i="35" s="1"/>
  <c r="BK20" i="35"/>
  <c r="BM132" i="35"/>
  <c r="BU132" i="35" s="1"/>
  <c r="BK132" i="35"/>
  <c r="BM65" i="35"/>
  <c r="BU65" i="35" s="1"/>
  <c r="BK65" i="35"/>
  <c r="AV144" i="35"/>
  <c r="AZ144" i="35" s="1"/>
  <c r="AU144" i="35"/>
  <c r="AV76" i="35"/>
  <c r="AZ76" i="35" s="1"/>
  <c r="AU76" i="35"/>
  <c r="AV27" i="35"/>
  <c r="AZ27" i="35" s="1"/>
  <c r="AU27" i="35"/>
  <c r="BM12" i="35"/>
  <c r="BU12" i="35" s="1"/>
  <c r="BK12" i="35"/>
  <c r="AV91" i="35"/>
  <c r="AZ91" i="35" s="1"/>
  <c r="AU91" i="35"/>
  <c r="BK83" i="35"/>
  <c r="BM83" i="35"/>
  <c r="BU83" i="35" s="1"/>
  <c r="AV108" i="35"/>
  <c r="AZ108" i="35" s="1"/>
  <c r="AU108" i="35"/>
  <c r="BM7" i="35"/>
  <c r="BU7" i="35" s="1"/>
  <c r="BK7" i="35"/>
  <c r="AV192" i="35"/>
  <c r="AZ192" i="35" s="1"/>
  <c r="AU192" i="35"/>
  <c r="AU45" i="35"/>
  <c r="AV45" i="35"/>
  <c r="AZ45" i="35" s="1"/>
  <c r="BM86" i="35"/>
  <c r="BU86" i="35" s="1"/>
  <c r="BK86" i="35"/>
  <c r="AV155" i="35"/>
  <c r="AZ155" i="35" s="1"/>
  <c r="AU155" i="35"/>
  <c r="AV14" i="35"/>
  <c r="AZ14" i="35" s="1"/>
  <c r="AU14" i="35"/>
  <c r="BM109" i="35"/>
  <c r="BU109" i="35" s="1"/>
  <c r="BK109" i="35"/>
  <c r="BM162" i="35"/>
  <c r="BU162" i="35" s="1"/>
  <c r="BK162" i="35"/>
  <c r="BM146" i="35"/>
  <c r="BU146" i="35" s="1"/>
  <c r="BK146" i="35"/>
  <c r="AV122" i="35"/>
  <c r="AZ122" i="35" s="1"/>
  <c r="AU122" i="35"/>
  <c r="AU190" i="35"/>
  <c r="AV190" i="35"/>
  <c r="AZ190" i="35" s="1"/>
  <c r="BM167" i="35"/>
  <c r="BU167" i="35" s="1"/>
  <c r="BK167" i="35"/>
  <c r="BK64" i="35"/>
  <c r="BM64" i="35"/>
  <c r="BU64" i="35" s="1"/>
  <c r="BM204" i="35"/>
  <c r="BU204" i="35" s="1"/>
  <c r="BK204" i="35"/>
  <c r="AV95" i="35"/>
  <c r="AZ95" i="35" s="1"/>
  <c r="AU95" i="35"/>
  <c r="AV74" i="35"/>
  <c r="AZ74" i="35" s="1"/>
  <c r="AU74" i="35"/>
  <c r="BM85" i="35"/>
  <c r="BU85" i="35" s="1"/>
  <c r="BK85" i="35"/>
  <c r="BM17" i="35"/>
  <c r="BU17" i="35" s="1"/>
  <c r="BK17" i="35"/>
  <c r="AV70" i="35"/>
  <c r="AZ70" i="35" s="1"/>
  <c r="AU70" i="35"/>
  <c r="BK103" i="35"/>
  <c r="BM103" i="35"/>
  <c r="BU103" i="35" s="1"/>
  <c r="BM186" i="35"/>
  <c r="BU186" i="35" s="1"/>
  <c r="BK186" i="35"/>
  <c r="AV160" i="35"/>
  <c r="AZ160" i="35" s="1"/>
  <c r="AU160" i="35"/>
  <c r="AU65" i="35"/>
  <c r="AV65" i="35"/>
  <c r="AZ65" i="35" s="1"/>
  <c r="BK77" i="35"/>
  <c r="BM77" i="35"/>
  <c r="BU77" i="35" s="1"/>
  <c r="BM140" i="35"/>
  <c r="BU140" i="35" s="1"/>
  <c r="BK140" i="35"/>
  <c r="AV58" i="35"/>
  <c r="AZ58" i="35" s="1"/>
  <c r="AU58" i="35"/>
  <c r="BM48" i="35"/>
  <c r="BU48" i="35" s="1"/>
  <c r="BK48" i="35"/>
  <c r="AV12" i="35"/>
  <c r="AZ12" i="35" s="1"/>
  <c r="AU12" i="35"/>
  <c r="BM23" i="35"/>
  <c r="BU23" i="35" s="1"/>
  <c r="BK23" i="35"/>
  <c r="AV83" i="35"/>
  <c r="AZ83" i="35" s="1"/>
  <c r="AU83" i="35"/>
  <c r="BM108" i="35"/>
  <c r="BU108" i="35" s="1"/>
  <c r="BK108" i="35"/>
  <c r="BM121" i="35"/>
  <c r="BU121" i="35" s="1"/>
  <c r="BK121" i="35"/>
  <c r="BK51" i="35"/>
  <c r="BM51" i="35"/>
  <c r="BU51" i="35" s="1"/>
  <c r="BK39" i="35"/>
  <c r="BM39" i="35"/>
  <c r="BU39" i="35" s="1"/>
  <c r="AU59" i="35"/>
  <c r="AV59" i="35"/>
  <c r="AZ59" i="35" s="1"/>
  <c r="AV204" i="35"/>
  <c r="AZ204" i="35" s="1"/>
  <c r="AU204" i="35"/>
  <c r="AV63" i="35"/>
  <c r="AZ63" i="35" s="1"/>
  <c r="AU63" i="35"/>
  <c r="BM107" i="35"/>
  <c r="BU107" i="35" s="1"/>
  <c r="BK107" i="35"/>
  <c r="BM114" i="35"/>
  <c r="BU114" i="35" s="1"/>
  <c r="BK114" i="35"/>
  <c r="AU99" i="35"/>
  <c r="AV99" i="35"/>
  <c r="AZ99" i="35" s="1"/>
  <c r="BM170" i="35"/>
  <c r="BU170" i="35" s="1"/>
  <c r="BK170" i="35"/>
  <c r="BM70" i="35"/>
  <c r="BU70" i="35" s="1"/>
  <c r="BK70" i="35"/>
  <c r="BK38" i="35"/>
  <c r="BM38" i="35"/>
  <c r="BU38" i="35" s="1"/>
  <c r="AV186" i="35"/>
  <c r="AZ186" i="35" s="1"/>
  <c r="AU186" i="35"/>
  <c r="AV19" i="35"/>
  <c r="AZ19" i="35" s="1"/>
  <c r="AU19" i="35"/>
  <c r="BM104" i="35"/>
  <c r="BU104" i="35" s="1"/>
  <c r="BK104" i="35"/>
  <c r="BM168" i="35"/>
  <c r="BU168" i="35" s="1"/>
  <c r="BK168" i="35"/>
  <c r="AU53" i="35"/>
  <c r="AV53" i="35"/>
  <c r="AZ53" i="35" s="1"/>
  <c r="AV24" i="35"/>
  <c r="AZ24" i="35" s="1"/>
  <c r="AU24" i="35"/>
  <c r="BM177" i="35"/>
  <c r="BU177" i="35" s="1"/>
  <c r="BK177" i="35"/>
  <c r="BM44" i="35"/>
  <c r="BU44" i="35" s="1"/>
  <c r="BK44" i="35"/>
  <c r="AV62" i="35"/>
  <c r="AZ62" i="35" s="1"/>
  <c r="AU62" i="35"/>
  <c r="BM189" i="35"/>
  <c r="BU189" i="35" s="1"/>
  <c r="BK189" i="35"/>
  <c r="BM200" i="35"/>
  <c r="BU200" i="35" s="1"/>
  <c r="BK200" i="35"/>
  <c r="BK81" i="35"/>
  <c r="BM81" i="35"/>
  <c r="BU81" i="35" s="1"/>
  <c r="AV28" i="35"/>
  <c r="AZ28" i="35" s="1"/>
  <c r="AU28" i="35"/>
  <c r="BM135" i="35"/>
  <c r="BU135" i="35" s="1"/>
  <c r="BK135" i="35"/>
  <c r="AV128" i="35"/>
  <c r="AZ128" i="35" s="1"/>
  <c r="AU128" i="35"/>
  <c r="BK25" i="35"/>
  <c r="BM25" i="35"/>
  <c r="BU25" i="35" s="1"/>
  <c r="AV136" i="35"/>
  <c r="AZ136" i="35" s="1"/>
  <c r="AU136" i="35"/>
  <c r="BM15" i="35"/>
  <c r="BU15" i="35" s="1"/>
  <c r="BK15" i="35"/>
  <c r="AV31" i="35"/>
  <c r="AZ31" i="35" s="1"/>
  <c r="AU31" i="35"/>
  <c r="BK125" i="35"/>
  <c r="BM125" i="35"/>
  <c r="BU125" i="35" s="1"/>
  <c r="BK166" i="35"/>
  <c r="BM166" i="35"/>
  <c r="BU166" i="35" s="1"/>
  <c r="AV115" i="35"/>
  <c r="AZ115" i="35" s="1"/>
  <c r="AU115" i="35"/>
  <c r="BM82" i="35"/>
  <c r="BU82" i="35" s="1"/>
  <c r="BK82" i="35"/>
  <c r="AV66" i="35"/>
  <c r="AZ66" i="35" s="1"/>
  <c r="AU66" i="35"/>
  <c r="AU157" i="35"/>
  <c r="AV157" i="35"/>
  <c r="AZ157" i="35" s="1"/>
  <c r="AU182" i="35"/>
  <c r="AV182" i="35"/>
  <c r="AZ182" i="35" s="1"/>
  <c r="BM188" i="35"/>
  <c r="BU188" i="35" s="1"/>
  <c r="BK188" i="35"/>
  <c r="BM187" i="35"/>
  <c r="BU187" i="35" s="1"/>
  <c r="BK187" i="35"/>
  <c r="AU80" i="35"/>
  <c r="AV80" i="35"/>
  <c r="AZ80" i="35" s="1"/>
  <c r="AV175" i="35"/>
  <c r="AZ175" i="35" s="1"/>
  <c r="AU175" i="35"/>
  <c r="AV158" i="35"/>
  <c r="AZ158" i="35" s="1"/>
  <c r="AU158" i="35"/>
  <c r="BM143" i="35"/>
  <c r="BU143" i="35" s="1"/>
  <c r="BK143" i="35"/>
  <c r="AV118" i="35"/>
  <c r="AZ118" i="35" s="1"/>
  <c r="BA118" i="35" s="1"/>
  <c r="BB118" i="35" s="1"/>
  <c r="Q117" i="26" s="1"/>
  <c r="T116" i="27" s="1"/>
  <c r="T316" i="20" s="1"/>
  <c r="V316" i="20" s="1"/>
  <c r="AU118" i="35"/>
  <c r="BM53" i="35"/>
  <c r="BU53" i="35" s="1"/>
  <c r="BK53" i="35"/>
  <c r="BM179" i="35"/>
  <c r="BU179" i="35" s="1"/>
  <c r="BK179" i="35"/>
  <c r="AV126" i="35"/>
  <c r="AZ126" i="35" s="1"/>
  <c r="AU126" i="35"/>
  <c r="BM88" i="35"/>
  <c r="BU88" i="35" s="1"/>
  <c r="BK88" i="35"/>
  <c r="AV10" i="35"/>
  <c r="AZ10" i="35" s="1"/>
  <c r="AU10" i="35"/>
  <c r="BK120" i="35"/>
  <c r="BM120" i="35"/>
  <c r="BU120" i="35" s="1"/>
  <c r="AU166" i="35"/>
  <c r="AV166" i="35"/>
  <c r="AZ166" i="35" s="1"/>
  <c r="AV47" i="35"/>
  <c r="AZ47" i="35" s="1"/>
  <c r="BA47" i="35" s="1"/>
  <c r="BB47" i="35" s="1"/>
  <c r="Q46" i="26" s="1"/>
  <c r="T45" i="27" s="1"/>
  <c r="T245" i="20" s="1"/>
  <c r="V245" i="20" s="1"/>
  <c r="AU47" i="35"/>
  <c r="BK112" i="35"/>
  <c r="BM112" i="35"/>
  <c r="BU112" i="35" s="1"/>
  <c r="BM198" i="35"/>
  <c r="BU198" i="35" s="1"/>
  <c r="BK198" i="35"/>
  <c r="BM182" i="35"/>
  <c r="BU182" i="35" s="1"/>
  <c r="BK182" i="35"/>
  <c r="BM101" i="35"/>
  <c r="BU101" i="35" s="1"/>
  <c r="BK101" i="35"/>
  <c r="AU61" i="35"/>
  <c r="AV61" i="35"/>
  <c r="AZ61" i="35" s="1"/>
  <c r="AV96" i="35"/>
  <c r="AZ96" i="35" s="1"/>
  <c r="BA96" i="35" s="1"/>
  <c r="BB96" i="35" s="1"/>
  <c r="Q95" i="26" s="1"/>
  <c r="T94" i="27" s="1"/>
  <c r="T294" i="20" s="1"/>
  <c r="V294" i="20" s="1"/>
  <c r="AU96" i="35"/>
  <c r="BM174" i="35"/>
  <c r="BU174" i="35" s="1"/>
  <c r="BK174" i="35"/>
  <c r="AU124" i="35"/>
  <c r="AV124" i="35"/>
  <c r="AZ124" i="35" s="1"/>
  <c r="AV131" i="35"/>
  <c r="AZ131" i="35" s="1"/>
  <c r="AU131" i="35"/>
  <c r="AV55" i="35"/>
  <c r="AZ55" i="35" s="1"/>
  <c r="BA55" i="35" s="1"/>
  <c r="BB55" i="35" s="1"/>
  <c r="Q54" i="26" s="1"/>
  <c r="T53" i="27" s="1"/>
  <c r="T253" i="20" s="1"/>
  <c r="V253" i="20" s="1"/>
  <c r="AU55" i="35"/>
  <c r="BK56" i="35"/>
  <c r="BM56" i="35"/>
  <c r="BU56" i="35" s="1"/>
  <c r="AV23" i="35"/>
  <c r="AZ23" i="35" s="1"/>
  <c r="BA23" i="35" s="1"/>
  <c r="BB23" i="35" s="1"/>
  <c r="Q22" i="26" s="1"/>
  <c r="T21" i="27" s="1"/>
  <c r="T221" i="20" s="1"/>
  <c r="V221" i="20" s="1"/>
  <c r="AU23" i="35"/>
  <c r="BM72" i="35"/>
  <c r="BU72" i="35" s="1"/>
  <c r="BK72" i="35"/>
  <c r="BM33" i="35"/>
  <c r="BU33" i="35" s="1"/>
  <c r="BK33" i="35"/>
  <c r="BM159" i="35"/>
  <c r="BU159" i="35" s="1"/>
  <c r="BK159" i="35"/>
  <c r="BM123" i="35"/>
  <c r="BU123" i="35" s="1"/>
  <c r="BK123" i="35"/>
  <c r="AV51" i="35"/>
  <c r="AZ51" i="35" s="1"/>
  <c r="AU51" i="35"/>
  <c r="AV127" i="35"/>
  <c r="AZ127" i="35" s="1"/>
  <c r="BA127" i="35" s="1"/>
  <c r="BB127" i="35" s="1"/>
  <c r="Q126" i="26" s="1"/>
  <c r="T125" i="27" s="1"/>
  <c r="T325" i="20" s="1"/>
  <c r="V325" i="20" s="1"/>
  <c r="AU127" i="35"/>
  <c r="BM163" i="35"/>
  <c r="BU163" i="35" s="1"/>
  <c r="BK163" i="35"/>
  <c r="AV152" i="35"/>
  <c r="AZ152" i="35" s="1"/>
  <c r="BA152" i="35" s="1"/>
  <c r="BB152" i="35" s="1"/>
  <c r="Q151" i="26" s="1"/>
  <c r="T150" i="27" s="1"/>
  <c r="T350" i="20" s="1"/>
  <c r="V350" i="20" s="1"/>
  <c r="AU152" i="35"/>
  <c r="BM90" i="35"/>
  <c r="BU90" i="35" s="1"/>
  <c r="BK90" i="35"/>
  <c r="BM156" i="35"/>
  <c r="BU156" i="35" s="1"/>
  <c r="BK156" i="35"/>
  <c r="AU114" i="35"/>
  <c r="AV114" i="35"/>
  <c r="AZ114" i="35" s="1"/>
  <c r="AV195" i="35"/>
  <c r="AZ195" i="35" s="1"/>
  <c r="BA195" i="35" s="1"/>
  <c r="BB195" i="35" s="1"/>
  <c r="Q194" i="26" s="1"/>
  <c r="T193" i="27" s="1"/>
  <c r="T393" i="20" s="1"/>
  <c r="V393" i="20" s="1"/>
  <c r="AU195" i="35"/>
  <c r="AV26" i="35"/>
  <c r="AZ26" i="35" s="1"/>
  <c r="AU26" i="35"/>
  <c r="AU57" i="35"/>
  <c r="AV57" i="35"/>
  <c r="AZ57" i="35" s="1"/>
  <c r="AU75" i="35"/>
  <c r="AV75" i="35"/>
  <c r="AZ75" i="35" s="1"/>
  <c r="AV20" i="35"/>
  <c r="AZ20" i="35" s="1"/>
  <c r="BA20" i="35" s="1"/>
  <c r="BB20" i="35" s="1"/>
  <c r="Q19" i="26" s="1"/>
  <c r="T18" i="27" s="1"/>
  <c r="T218" i="20" s="1"/>
  <c r="V218" i="20" s="1"/>
  <c r="AU20" i="35"/>
  <c r="BM145" i="35"/>
  <c r="BU145" i="35" s="1"/>
  <c r="BK145" i="35"/>
  <c r="AV30" i="35"/>
  <c r="AZ30" i="35" s="1"/>
  <c r="BA30" i="35" s="1"/>
  <c r="BB30" i="35" s="1"/>
  <c r="Q29" i="26" s="1"/>
  <c r="T28" i="27" s="1"/>
  <c r="T228" i="20" s="1"/>
  <c r="V228" i="20" s="1"/>
  <c r="AU30" i="35"/>
  <c r="BM27" i="35"/>
  <c r="BU27" i="35" s="1"/>
  <c r="BK27" i="35"/>
  <c r="BK55" i="35"/>
  <c r="BM55" i="35"/>
  <c r="BU55" i="35" s="1"/>
  <c r="BM91" i="35"/>
  <c r="BU91" i="35" s="1"/>
  <c r="BK91" i="35"/>
  <c r="AV33" i="35"/>
  <c r="AZ33" i="35" s="1"/>
  <c r="BA33" i="35" s="1"/>
  <c r="BB33" i="35" s="1"/>
  <c r="Q32" i="26" s="1"/>
  <c r="T31" i="27" s="1"/>
  <c r="T231" i="20" s="1"/>
  <c r="V231" i="20" s="1"/>
  <c r="AU33" i="35"/>
  <c r="AV148" i="35"/>
  <c r="AZ148" i="35" s="1"/>
  <c r="AU148" i="35"/>
  <c r="BM111" i="35"/>
  <c r="BU111" i="35" s="1"/>
  <c r="BK111" i="35"/>
  <c r="AV159" i="35"/>
  <c r="AZ159" i="35" s="1"/>
  <c r="AU159" i="35"/>
  <c r="BM14" i="35"/>
  <c r="BU14" i="35" s="1"/>
  <c r="BK14" i="35"/>
  <c r="AV123" i="35"/>
  <c r="AZ123" i="35" s="1"/>
  <c r="AU123" i="35"/>
  <c r="AV163" i="35"/>
  <c r="AZ163" i="35" s="1"/>
  <c r="BA163" i="35" s="1"/>
  <c r="BB163" i="35" s="1"/>
  <c r="Q162" i="26" s="1"/>
  <c r="T161" i="27" s="1"/>
  <c r="T361" i="20" s="1"/>
  <c r="V361" i="20" s="1"/>
  <c r="AU163" i="35"/>
  <c r="BK152" i="35"/>
  <c r="BM152" i="35"/>
  <c r="BU152" i="35" s="1"/>
  <c r="AV90" i="35"/>
  <c r="AZ90" i="35" s="1"/>
  <c r="BA90" i="35" s="1"/>
  <c r="BB90" i="35" s="1"/>
  <c r="Q89" i="26" s="1"/>
  <c r="T88" i="27" s="1"/>
  <c r="T288" i="20" s="1"/>
  <c r="V288" i="20" s="1"/>
  <c r="AU90" i="35"/>
  <c r="BM203" i="35"/>
  <c r="BU203" i="35" s="1"/>
  <c r="BK203" i="35"/>
  <c r="BM6" i="35"/>
  <c r="BU6" i="35" s="1"/>
  <c r="BK6" i="35"/>
  <c r="BM190" i="35"/>
  <c r="BU190" i="35" s="1"/>
  <c r="BK190" i="35"/>
  <c r="AV167" i="35"/>
  <c r="AZ167" i="35" s="1"/>
  <c r="BA167" i="35" s="1"/>
  <c r="BB167" i="35" s="1"/>
  <c r="Q166" i="26" s="1"/>
  <c r="T165" i="27" s="1"/>
  <c r="T365" i="20" s="1"/>
  <c r="V365" i="20" s="1"/>
  <c r="AU167" i="35"/>
  <c r="AV64" i="35"/>
  <c r="AZ64" i="35" s="1"/>
  <c r="AU64" i="35"/>
  <c r="BM138" i="35"/>
  <c r="BU138" i="35" s="1"/>
  <c r="BK138" i="35"/>
  <c r="BM95" i="35"/>
  <c r="BU95" i="35" s="1"/>
  <c r="BK95" i="35"/>
  <c r="BM183" i="35"/>
  <c r="BU183" i="35" s="1"/>
  <c r="BK183" i="35"/>
  <c r="AU119" i="35"/>
  <c r="AV119" i="35"/>
  <c r="AZ119" i="35" s="1"/>
  <c r="AV139" i="35"/>
  <c r="AZ139" i="35" s="1"/>
  <c r="BA139" i="35" s="1"/>
  <c r="BB139" i="35" s="1"/>
  <c r="Q138" i="26" s="1"/>
  <c r="T137" i="27" s="1"/>
  <c r="T337" i="20" s="1"/>
  <c r="V337" i="20" s="1"/>
  <c r="AU139" i="35"/>
  <c r="BM74" i="35"/>
  <c r="BU74" i="35" s="1"/>
  <c r="BK74" i="35"/>
  <c r="BM202" i="35"/>
  <c r="BU202" i="35" s="1"/>
  <c r="BK202" i="35"/>
  <c r="AU85" i="35"/>
  <c r="AV85" i="35"/>
  <c r="AZ85" i="35" s="1"/>
  <c r="BK185" i="35"/>
  <c r="BM185" i="35"/>
  <c r="BU185" i="35" s="1"/>
  <c r="BM57" i="35"/>
  <c r="BU57" i="35" s="1"/>
  <c r="BK57" i="35"/>
  <c r="BM4" i="35"/>
  <c r="BU4" i="35" s="1"/>
  <c r="BK4" i="35"/>
  <c r="AV103" i="35"/>
  <c r="AZ103" i="35" s="1"/>
  <c r="AU103" i="35"/>
  <c r="BK80" i="35"/>
  <c r="BM80" i="35"/>
  <c r="BU80" i="35" s="1"/>
  <c r="BM193" i="35"/>
  <c r="BU193" i="35" s="1"/>
  <c r="BK193" i="35"/>
  <c r="BM175" i="35"/>
  <c r="BU175" i="35" s="1"/>
  <c r="BK175" i="35"/>
  <c r="BM73" i="35"/>
  <c r="BU73" i="35" s="1"/>
  <c r="BK73" i="35"/>
  <c r="AV143" i="35"/>
  <c r="AZ143" i="35" s="1"/>
  <c r="BA143" i="35" s="1"/>
  <c r="BB143" i="35" s="1"/>
  <c r="Q142" i="26" s="1"/>
  <c r="T141" i="27" s="1"/>
  <c r="T341" i="20" s="1"/>
  <c r="V341" i="20" s="1"/>
  <c r="AU143" i="35"/>
  <c r="AU41" i="35"/>
  <c r="AV41" i="35"/>
  <c r="AZ41" i="35" s="1"/>
  <c r="BK32" i="35"/>
  <c r="BM32" i="35"/>
  <c r="BU32" i="35" s="1"/>
  <c r="BM110" i="35"/>
  <c r="BU110" i="35" s="1"/>
  <c r="BK110" i="35"/>
  <c r="BM8" i="35"/>
  <c r="BU8" i="35" s="1"/>
  <c r="BK8" i="35"/>
  <c r="BK92" i="35"/>
  <c r="BM92" i="35"/>
  <c r="BU92" i="35" s="1"/>
  <c r="BM46" i="35"/>
  <c r="BU46" i="35" s="1"/>
  <c r="BK46" i="35"/>
  <c r="AV68" i="35"/>
  <c r="AZ68" i="35" s="1"/>
  <c r="AU68" i="35"/>
  <c r="BM164" i="35"/>
  <c r="BU164" i="35" s="1"/>
  <c r="BK164" i="35"/>
  <c r="AV98" i="35"/>
  <c r="AZ98" i="35" s="1"/>
  <c r="AU98" i="35"/>
  <c r="AU197" i="35"/>
  <c r="AV197" i="35"/>
  <c r="AZ197" i="35" s="1"/>
  <c r="BM126" i="35"/>
  <c r="BU126" i="35" s="1"/>
  <c r="BK126" i="35"/>
  <c r="AV196" i="35"/>
  <c r="AZ196" i="35" s="1"/>
  <c r="BA196" i="35" s="1"/>
  <c r="BB196" i="35" s="1"/>
  <c r="Q195" i="26" s="1"/>
  <c r="T194" i="27" s="1"/>
  <c r="T394" i="20" s="1"/>
  <c r="V394" i="20" s="1"/>
  <c r="AU196" i="35"/>
  <c r="BM21" i="35"/>
  <c r="BU21" i="35" s="1"/>
  <c r="BK21" i="35"/>
  <c r="BM71" i="35"/>
  <c r="BU71" i="35" s="1"/>
  <c r="BK71" i="35"/>
  <c r="BM150" i="35"/>
  <c r="BU150" i="35" s="1"/>
  <c r="BK150" i="35"/>
  <c r="BM178" i="35"/>
  <c r="BU178" i="35" s="1"/>
  <c r="BK178" i="35"/>
  <c r="AV120" i="35"/>
  <c r="AZ120" i="35" s="1"/>
  <c r="AU120" i="35"/>
  <c r="BK13" i="35"/>
  <c r="BM13" i="35"/>
  <c r="BU13" i="35" s="1"/>
  <c r="AV79" i="35"/>
  <c r="AZ79" i="35" s="1"/>
  <c r="AU79" i="35"/>
  <c r="AU101" i="35"/>
  <c r="AV101" i="35"/>
  <c r="AZ101" i="35" s="1"/>
  <c r="BM61" i="35"/>
  <c r="BU61" i="35" s="1"/>
  <c r="BK61" i="35"/>
  <c r="AU49" i="35"/>
  <c r="AV49" i="35"/>
  <c r="AZ49" i="35" s="1"/>
  <c r="BM54" i="35"/>
  <c r="BU54" i="35" s="1"/>
  <c r="BK54" i="35"/>
  <c r="AV154" i="35"/>
  <c r="AZ154" i="35" s="1"/>
  <c r="BA154" i="35" s="1"/>
  <c r="BB154" i="35" s="1"/>
  <c r="Q153" i="26" s="1"/>
  <c r="T152" i="27" s="1"/>
  <c r="T352" i="20" s="1"/>
  <c r="V352" i="20" s="1"/>
  <c r="AU154" i="35"/>
  <c r="AU193" i="35"/>
  <c r="AV193" i="35"/>
  <c r="AZ193" i="35" s="1"/>
  <c r="BM129" i="35"/>
  <c r="BU129" i="35" s="1"/>
  <c r="BK129" i="35"/>
  <c r="BM16" i="35"/>
  <c r="BU16" i="35" s="1"/>
  <c r="BK16" i="35"/>
  <c r="AU176" i="35"/>
  <c r="AV176" i="35"/>
  <c r="AZ176" i="35" s="1"/>
  <c r="AV104" i="35"/>
  <c r="AZ104" i="35" s="1"/>
  <c r="AU104" i="35"/>
  <c r="BM116" i="35"/>
  <c r="BU116" i="35" s="1"/>
  <c r="BK116" i="35"/>
  <c r="AV110" i="35"/>
  <c r="AZ110" i="35" s="1"/>
  <c r="AU110" i="35"/>
  <c r="AU92" i="35"/>
  <c r="AV92" i="35"/>
  <c r="AZ92" i="35" s="1"/>
  <c r="AV46" i="35"/>
  <c r="AZ46" i="35" s="1"/>
  <c r="AU46" i="35"/>
  <c r="BM98" i="35"/>
  <c r="BU98" i="35" s="1"/>
  <c r="BK98" i="35"/>
  <c r="AU201" i="35"/>
  <c r="AV201" i="35"/>
  <c r="AZ201" i="35" s="1"/>
  <c r="AU200" i="35"/>
  <c r="AV200" i="35"/>
  <c r="AZ200" i="35" s="1"/>
  <c r="BM199" i="35"/>
  <c r="BU199" i="35" s="1"/>
  <c r="BK199" i="35"/>
  <c r="BM28" i="35"/>
  <c r="BU28" i="35" s="1"/>
  <c r="BK28" i="35"/>
  <c r="AV184" i="35"/>
  <c r="AZ184" i="35" s="1"/>
  <c r="AU184" i="35"/>
  <c r="BM133" i="35"/>
  <c r="BU133" i="35" s="1"/>
  <c r="BK133" i="35"/>
  <c r="AU21" i="35"/>
  <c r="AV21" i="35"/>
  <c r="AZ21" i="35" s="1"/>
  <c r="AU15" i="35"/>
  <c r="AV15" i="35"/>
  <c r="AZ15" i="35" s="1"/>
  <c r="BK36" i="35"/>
  <c r="BM36" i="35"/>
  <c r="BU36" i="35" s="1"/>
  <c r="AV150" i="35"/>
  <c r="AZ150" i="35" s="1"/>
  <c r="BA150" i="35" s="1"/>
  <c r="BB150" i="35" s="1"/>
  <c r="Q149" i="26" s="1"/>
  <c r="T148" i="27" s="1"/>
  <c r="T348" i="20" s="1"/>
  <c r="V348" i="20" s="1"/>
  <c r="AU150" i="35"/>
  <c r="BM50" i="35"/>
  <c r="BU50" i="35" s="1"/>
  <c r="BK50" i="35"/>
  <c r="AV178" i="35"/>
  <c r="AZ178" i="35" s="1"/>
  <c r="BA178" i="35" s="1"/>
  <c r="BB178" i="35" s="1"/>
  <c r="Q177" i="26" s="1"/>
  <c r="T176" i="27" s="1"/>
  <c r="T376" i="20" s="1"/>
  <c r="V376" i="20" s="1"/>
  <c r="AU178" i="35"/>
  <c r="BM194" i="35"/>
  <c r="BU194" i="35" s="1"/>
  <c r="BK194" i="35"/>
  <c r="BM40" i="35"/>
  <c r="BU40" i="35" s="1"/>
  <c r="BK40" i="35"/>
  <c r="BM157" i="35"/>
  <c r="BU157" i="35" s="1"/>
  <c r="BK157" i="35"/>
  <c r="AV60" i="35"/>
  <c r="AZ60" i="35" s="1"/>
  <c r="BA60" i="35" s="1"/>
  <c r="BB60" i="35" s="1"/>
  <c r="Q59" i="26" s="1"/>
  <c r="T58" i="27" s="1"/>
  <c r="T258" i="20" s="1"/>
  <c r="V258" i="20" s="1"/>
  <c r="AU60" i="35"/>
  <c r="BM181" i="35"/>
  <c r="BU181" i="35" s="1"/>
  <c r="BK181" i="35"/>
  <c r="AV188" i="35"/>
  <c r="AZ188" i="35" s="1"/>
  <c r="BA188" i="35" s="1"/>
  <c r="BB188" i="35" s="1"/>
  <c r="Q187" i="26" s="1"/>
  <c r="T186" i="27" s="1"/>
  <c r="T386" i="20" s="1"/>
  <c r="V386" i="20" s="1"/>
  <c r="AU188" i="35"/>
  <c r="BM49" i="35"/>
  <c r="BU49" i="35" s="1"/>
  <c r="BK49" i="35"/>
  <c r="AV187" i="35"/>
  <c r="AZ187" i="35" s="1"/>
  <c r="BA187" i="35" s="1"/>
  <c r="BB187" i="35" s="1"/>
  <c r="Q186" i="26" s="1"/>
  <c r="T185" i="27" s="1"/>
  <c r="T385" i="20" s="1"/>
  <c r="V385" i="20" s="1"/>
  <c r="AU187" i="35"/>
  <c r="AU161" i="35"/>
  <c r="AV161" i="35"/>
  <c r="AZ161" i="35" s="1"/>
  <c r="AV142" i="35"/>
  <c r="AZ142" i="35" s="1"/>
  <c r="BA142" i="35" s="1"/>
  <c r="BB142" i="35" s="1"/>
  <c r="Q141" i="26" s="1"/>
  <c r="T140" i="27" s="1"/>
  <c r="T340" i="20" s="1"/>
  <c r="V340" i="20" s="1"/>
  <c r="AU142" i="35"/>
  <c r="BM58" i="35"/>
  <c r="BU58" i="35" s="1"/>
  <c r="BK58" i="35"/>
  <c r="BM30" i="35"/>
  <c r="BU30" i="35" s="1"/>
  <c r="BK30" i="35"/>
  <c r="AV48" i="35"/>
  <c r="AZ48" i="35" s="1"/>
  <c r="AU48" i="35"/>
  <c r="BM151" i="35"/>
  <c r="BU151" i="35" s="1"/>
  <c r="BK151" i="35"/>
  <c r="BM148" i="35"/>
  <c r="BU148" i="35" s="1"/>
  <c r="BK148" i="35"/>
  <c r="AV134" i="35"/>
  <c r="AZ134" i="35" s="1"/>
  <c r="BA134" i="35" s="1"/>
  <c r="BB134" i="35" s="1"/>
  <c r="Q133" i="26" s="1"/>
  <c r="T132" i="27" s="1"/>
  <c r="T332" i="20" s="1"/>
  <c r="V332" i="20" s="1"/>
  <c r="AU134" i="35"/>
  <c r="AV147" i="35"/>
  <c r="AZ147" i="35" s="1"/>
  <c r="AU147" i="35"/>
  <c r="AV102" i="35"/>
  <c r="AZ102" i="35" s="1"/>
  <c r="BA102" i="35" s="1"/>
  <c r="BB102" i="35" s="1"/>
  <c r="Q101" i="26" s="1"/>
  <c r="T100" i="27" s="1"/>
  <c r="T300" i="20" s="1"/>
  <c r="V300" i="20" s="1"/>
  <c r="AU102" i="35"/>
  <c r="AV35" i="35"/>
  <c r="AZ35" i="35" s="1"/>
  <c r="AU35" i="35"/>
  <c r="AU121" i="35"/>
  <c r="AV121" i="35"/>
  <c r="AZ121" i="35" s="1"/>
  <c r="AV34" i="35"/>
  <c r="AZ34" i="35" s="1"/>
  <c r="AU34" i="35"/>
  <c r="AU5" i="35"/>
  <c r="AV5" i="35"/>
  <c r="AZ5" i="35" s="1"/>
  <c r="AV6" i="35"/>
  <c r="AZ6" i="35" s="1"/>
  <c r="AU6" i="35"/>
  <c r="BM67" i="35"/>
  <c r="BU67" i="35" s="1"/>
  <c r="BK67" i="35"/>
  <c r="AV138" i="35"/>
  <c r="AZ138" i="35" s="1"/>
  <c r="AU138" i="35"/>
  <c r="AV183" i="35"/>
  <c r="AZ183" i="35" s="1"/>
  <c r="BA183" i="35" s="1"/>
  <c r="BB183" i="35" s="1"/>
  <c r="Q182" i="26" s="1"/>
  <c r="T181" i="27" s="1"/>
  <c r="T381" i="20" s="1"/>
  <c r="V381" i="20" s="1"/>
  <c r="AU183" i="35"/>
  <c r="BM119" i="35"/>
  <c r="BU119" i="35" s="1"/>
  <c r="BK119" i="35"/>
  <c r="BM139" i="35"/>
  <c r="BU139" i="35" s="1"/>
  <c r="BK139" i="35"/>
  <c r="BM99" i="35"/>
  <c r="BU99" i="35" s="1"/>
  <c r="BK99" i="35"/>
  <c r="AV132" i="35"/>
  <c r="AZ132" i="35" s="1"/>
  <c r="BA132" i="35" s="1"/>
  <c r="BB132" i="35" s="1"/>
  <c r="Q131" i="26" s="1"/>
  <c r="T130" i="27" s="1"/>
  <c r="T330" i="20" s="1"/>
  <c r="V330" i="20" s="1"/>
  <c r="AU132" i="35"/>
  <c r="BM124" i="35"/>
  <c r="BU124" i="35" s="1"/>
  <c r="BK124" i="35"/>
  <c r="AU137" i="35"/>
  <c r="AV137" i="35"/>
  <c r="AZ137" i="35" s="1"/>
  <c r="BK131" i="35"/>
  <c r="BM131" i="35"/>
  <c r="BU131" i="35" s="1"/>
  <c r="BM100" i="35"/>
  <c r="BU100" i="35" s="1"/>
  <c r="BK100" i="35"/>
  <c r="AU56" i="35"/>
  <c r="AV56" i="35"/>
  <c r="AZ56" i="35" s="1"/>
  <c r="AV72" i="35"/>
  <c r="AZ72" i="35" s="1"/>
  <c r="BA72" i="35" s="1"/>
  <c r="BB72" i="35" s="1"/>
  <c r="Q71" i="26" s="1"/>
  <c r="T70" i="27" s="1"/>
  <c r="T270" i="20" s="1"/>
  <c r="V270" i="20" s="1"/>
  <c r="AU72" i="35"/>
  <c r="BM192" i="35"/>
  <c r="BU192" i="35" s="1"/>
  <c r="BK192" i="35"/>
  <c r="BM134" i="35"/>
  <c r="BU134" i="35" s="1"/>
  <c r="BK134" i="35"/>
  <c r="BK147" i="35"/>
  <c r="BM147" i="35"/>
  <c r="BU147" i="35" s="1"/>
  <c r="BM45" i="35"/>
  <c r="BU45" i="35" s="1"/>
  <c r="BK45" i="35"/>
  <c r="BM155" i="35"/>
  <c r="BU155" i="35" s="1"/>
  <c r="BK155" i="35"/>
  <c r="BM102" i="35"/>
  <c r="BU102" i="35" s="1"/>
  <c r="BK102" i="35"/>
  <c r="BM94" i="35"/>
  <c r="BU94" i="35" s="1"/>
  <c r="BK94" i="35"/>
  <c r="BM97" i="35"/>
  <c r="BU97" i="35" s="1"/>
  <c r="BK97" i="35"/>
  <c r="AU109" i="35"/>
  <c r="AV109" i="35"/>
  <c r="AZ109" i="35" s="1"/>
  <c r="BM34" i="35"/>
  <c r="BU34" i="35" s="1"/>
  <c r="BK34" i="35"/>
  <c r="AV162" i="35"/>
  <c r="AZ162" i="35" s="1"/>
  <c r="AU162" i="35"/>
  <c r="AU93" i="35"/>
  <c r="AV93" i="35"/>
  <c r="AZ93" i="35" s="1"/>
  <c r="AV156" i="35"/>
  <c r="AZ156" i="35" s="1"/>
  <c r="AU156" i="35"/>
  <c r="BM37" i="35"/>
  <c r="BU37" i="35" s="1"/>
  <c r="BK37" i="35"/>
  <c r="BM130" i="35"/>
  <c r="BU130" i="35" s="1"/>
  <c r="BK130" i="35"/>
  <c r="BM106" i="35"/>
  <c r="BU106" i="35" s="1"/>
  <c r="BK106" i="35"/>
  <c r="AU89" i="35"/>
  <c r="AV89" i="35"/>
  <c r="AZ89" i="35" s="1"/>
  <c r="BM195" i="35"/>
  <c r="BU195" i="35" s="1"/>
  <c r="BK195" i="35"/>
  <c r="BM26" i="35"/>
  <c r="BU26" i="35" s="1"/>
  <c r="BK26" i="35"/>
  <c r="BM75" i="35"/>
  <c r="BU75" i="35" s="1"/>
  <c r="BK75" i="35"/>
  <c r="P4" i="28"/>
  <c r="G4" i="28"/>
  <c r="M4" i="28"/>
  <c r="K4" i="28"/>
  <c r="D4" i="28"/>
  <c r="W4" i="28"/>
  <c r="Y4" i="28"/>
  <c r="S4" i="28"/>
  <c r="F4" i="28"/>
  <c r="J4" i="28"/>
  <c r="B4" i="28"/>
  <c r="C4" i="28"/>
  <c r="L4" i="28"/>
  <c r="U4" i="28"/>
  <c r="O4" i="28"/>
  <c r="R4" i="28"/>
  <c r="E4" i="28"/>
  <c r="I4" i="28"/>
  <c r="AE4" i="28"/>
  <c r="AA4" i="28"/>
  <c r="Q4" i="28"/>
  <c r="H4" i="28"/>
  <c r="N4" i="28"/>
  <c r="AC4" i="28"/>
  <c r="AG4" i="28"/>
  <c r="I4" i="46"/>
  <c r="B4" i="46"/>
  <c r="G4" i="46"/>
  <c r="A4" i="46"/>
  <c r="F4" i="46"/>
  <c r="E4" i="46"/>
  <c r="C4" i="46"/>
  <c r="J4" i="46"/>
  <c r="H4" i="46"/>
  <c r="G3" i="46"/>
  <c r="B3" i="46"/>
  <c r="I3" i="46"/>
  <c r="H3" i="46"/>
  <c r="C3" i="46"/>
  <c r="E3" i="46"/>
  <c r="J3" i="46"/>
  <c r="A3" i="46"/>
  <c r="F3" i="46"/>
  <c r="L3" i="28"/>
  <c r="Y3" i="28"/>
  <c r="W3" i="28"/>
  <c r="M3" i="28"/>
  <c r="AG3" i="28"/>
  <c r="B3" i="28"/>
  <c r="U3" i="28"/>
  <c r="K3" i="28"/>
  <c r="S3" i="28"/>
  <c r="F3" i="28"/>
  <c r="J3" i="28"/>
  <c r="H3" i="28"/>
  <c r="D3" i="28"/>
  <c r="I3" i="28"/>
  <c r="AA3" i="28"/>
  <c r="AE3" i="28"/>
  <c r="O3" i="28"/>
  <c r="E3" i="28"/>
  <c r="G3" i="28"/>
  <c r="C3" i="28"/>
  <c r="AC3" i="28"/>
  <c r="Q3" i="28"/>
  <c r="N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N2" i="28"/>
  <c r="AC2" i="28"/>
  <c r="D2" i="28"/>
  <c r="O2" i="28"/>
  <c r="F2" i="28"/>
  <c r="G2" i="28"/>
  <c r="M2" i="28"/>
  <c r="U2" i="28"/>
  <c r="C2" i="28"/>
  <c r="AA2" i="28"/>
  <c r="E2" i="28"/>
  <c r="L2" i="28"/>
  <c r="J2" i="28"/>
  <c r="K2" i="28"/>
  <c r="AE2" i="28"/>
  <c r="Y2" i="28"/>
  <c r="S2" i="28"/>
  <c r="B2" i="28"/>
  <c r="I2" i="28"/>
  <c r="AG2" i="28"/>
  <c r="W2" i="28"/>
  <c r="Q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R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BA158" i="35" l="1"/>
  <c r="BB158" i="35" s="1"/>
  <c r="Q157" i="26" s="1"/>
  <c r="T156" i="27" s="1"/>
  <c r="T356" i="20" s="1"/>
  <c r="V356" i="20" s="1"/>
  <c r="BA31" i="35"/>
  <c r="BB31" i="35" s="1"/>
  <c r="Q30" i="26" s="1"/>
  <c r="T29" i="27" s="1"/>
  <c r="T229" i="20" s="1"/>
  <c r="V229" i="20" s="1"/>
  <c r="BA136" i="35"/>
  <c r="BB136" i="35" s="1"/>
  <c r="Q135" i="26" s="1"/>
  <c r="T134" i="27" s="1"/>
  <c r="T334" i="20" s="1"/>
  <c r="V334" i="20" s="1"/>
  <c r="BA128" i="35"/>
  <c r="BB128" i="35" s="1"/>
  <c r="Q127" i="26" s="1"/>
  <c r="T126" i="27" s="1"/>
  <c r="T326" i="20" s="1"/>
  <c r="V326" i="20" s="1"/>
  <c r="BA28" i="35"/>
  <c r="BB28" i="35" s="1"/>
  <c r="Q27" i="26" s="1"/>
  <c r="T26" i="27" s="1"/>
  <c r="T226" i="20" s="1"/>
  <c r="V226" i="20" s="1"/>
  <c r="BA62" i="35"/>
  <c r="BB62" i="35" s="1"/>
  <c r="Q61" i="26" s="1"/>
  <c r="T60" i="27" s="1"/>
  <c r="T260" i="20" s="1"/>
  <c r="V260" i="20" s="1"/>
  <c r="BA186" i="35"/>
  <c r="BB186" i="35" s="1"/>
  <c r="Q185" i="26" s="1"/>
  <c r="T184" i="27" s="1"/>
  <c r="T384" i="20" s="1"/>
  <c r="V384" i="20" s="1"/>
  <c r="BA204" i="35"/>
  <c r="BB204" i="35" s="1"/>
  <c r="BA83" i="35"/>
  <c r="BB83" i="35" s="1"/>
  <c r="Q82" i="26" s="1"/>
  <c r="T81" i="27" s="1"/>
  <c r="T281" i="20" s="1"/>
  <c r="V281" i="20" s="1"/>
  <c r="BA12" i="35"/>
  <c r="BB12" i="35" s="1"/>
  <c r="Q11" i="26" s="1"/>
  <c r="T10" i="27" s="1"/>
  <c r="T210" i="20" s="1"/>
  <c r="V210" i="20" s="1"/>
  <c r="BA58" i="35"/>
  <c r="BB58" i="35" s="1"/>
  <c r="Q57" i="26" s="1"/>
  <c r="T56" i="27" s="1"/>
  <c r="T256" i="20" s="1"/>
  <c r="V256" i="20" s="1"/>
  <c r="BA160" i="35"/>
  <c r="BB160" i="35" s="1"/>
  <c r="Q159" i="26" s="1"/>
  <c r="T158" i="27" s="1"/>
  <c r="T358" i="20" s="1"/>
  <c r="V358" i="20" s="1"/>
  <c r="BA74" i="35"/>
  <c r="BB74" i="35" s="1"/>
  <c r="Q73" i="26" s="1"/>
  <c r="T72" i="27" s="1"/>
  <c r="T272" i="20" s="1"/>
  <c r="V272" i="20" s="1"/>
  <c r="BA122" i="35"/>
  <c r="BB122" i="35" s="1"/>
  <c r="Q121" i="26" s="1"/>
  <c r="T120" i="27" s="1"/>
  <c r="T320" i="20" s="1"/>
  <c r="V320" i="20" s="1"/>
  <c r="BA14" i="35"/>
  <c r="BB14" i="35" s="1"/>
  <c r="Q13" i="26" s="1"/>
  <c r="T12" i="27" s="1"/>
  <c r="T212" i="20" s="1"/>
  <c r="V212" i="20" s="1"/>
  <c r="BA192" i="35"/>
  <c r="BB192" i="35" s="1"/>
  <c r="Q191" i="26" s="1"/>
  <c r="T190" i="27" s="1"/>
  <c r="T390" i="20" s="1"/>
  <c r="V390" i="20" s="1"/>
  <c r="BA108" i="35"/>
  <c r="BB108" i="35" s="1"/>
  <c r="Q107" i="26" s="1"/>
  <c r="T106" i="27" s="1"/>
  <c r="T306" i="20" s="1"/>
  <c r="V306" i="20" s="1"/>
  <c r="BA91" i="35"/>
  <c r="BB91" i="35" s="1"/>
  <c r="Q90" i="26" s="1"/>
  <c r="T89" i="27" s="1"/>
  <c r="T289" i="20" s="1"/>
  <c r="V289" i="20" s="1"/>
  <c r="BA27" i="35"/>
  <c r="BB27" i="35" s="1"/>
  <c r="Q26" i="26" s="1"/>
  <c r="T25" i="27" s="1"/>
  <c r="T225" i="20" s="1"/>
  <c r="V225" i="20" s="1"/>
  <c r="BA144" i="35"/>
  <c r="BB144" i="35" s="1"/>
  <c r="Q143" i="26" s="1"/>
  <c r="T142" i="27" s="1"/>
  <c r="T342" i="20" s="1"/>
  <c r="V342" i="20" s="1"/>
  <c r="BA82" i="35"/>
  <c r="BB82" i="35" s="1"/>
  <c r="Q81" i="26" s="1"/>
  <c r="T80" i="27" s="1"/>
  <c r="T280" i="20" s="1"/>
  <c r="V280" i="20" s="1"/>
  <c r="BA180" i="35"/>
  <c r="BB180" i="35" s="1"/>
  <c r="Q179" i="26" s="1"/>
  <c r="T178" i="27" s="1"/>
  <c r="T378" i="20" s="1"/>
  <c r="V378" i="20" s="1"/>
  <c r="BA11" i="35"/>
  <c r="BB11" i="35" s="1"/>
  <c r="Q10" i="26" s="1"/>
  <c r="T9" i="27" s="1"/>
  <c r="T209" i="20" s="1"/>
  <c r="V209" i="20" s="1"/>
  <c r="BA172" i="35"/>
  <c r="BB172" i="35" s="1"/>
  <c r="Q171" i="26" s="1"/>
  <c r="T170" i="27" s="1"/>
  <c r="T370" i="20" s="1"/>
  <c r="V370" i="20" s="1"/>
  <c r="BA194" i="35"/>
  <c r="BB194" i="35" s="1"/>
  <c r="Q193" i="26" s="1"/>
  <c r="T192" i="27" s="1"/>
  <c r="T392" i="20" s="1"/>
  <c r="V392" i="20" s="1"/>
  <c r="BA87" i="35"/>
  <c r="BB87" i="35" s="1"/>
  <c r="Q86" i="26" s="1"/>
  <c r="T85" i="27" s="1"/>
  <c r="T285" i="20" s="1"/>
  <c r="V285" i="20" s="1"/>
  <c r="BA105" i="35"/>
  <c r="BB105" i="35" s="1"/>
  <c r="Q104" i="26" s="1"/>
  <c r="T103" i="27" s="1"/>
  <c r="T303" i="20" s="1"/>
  <c r="V303" i="20" s="1"/>
  <c r="BA54" i="35"/>
  <c r="BB54" i="35" s="1"/>
  <c r="Q53" i="26" s="1"/>
  <c r="T52" i="27" s="1"/>
  <c r="T252" i="20" s="1"/>
  <c r="V252" i="20" s="1"/>
  <c r="BA86" i="35"/>
  <c r="BB86" i="35" s="1"/>
  <c r="Q85" i="26" s="1"/>
  <c r="T84" i="27" s="1"/>
  <c r="T284" i="20" s="1"/>
  <c r="V284" i="20" s="1"/>
  <c r="BA38" i="35"/>
  <c r="BB38" i="35" s="1"/>
  <c r="Q37" i="26" s="1"/>
  <c r="T36" i="27" s="1"/>
  <c r="T236" i="20" s="1"/>
  <c r="V236" i="20" s="1"/>
  <c r="BA97" i="35"/>
  <c r="BB97" i="35" s="1"/>
  <c r="Q96" i="26" s="1"/>
  <c r="T95" i="27" s="1"/>
  <c r="T295" i="20" s="1"/>
  <c r="V295" i="20" s="1"/>
  <c r="BA94" i="35"/>
  <c r="BB94" i="35" s="1"/>
  <c r="Q93" i="26" s="1"/>
  <c r="T92" i="27" s="1"/>
  <c r="T292" i="20" s="1"/>
  <c r="V292" i="20" s="1"/>
  <c r="BA42" i="35"/>
  <c r="BB42" i="35" s="1"/>
  <c r="Q41" i="26" s="1"/>
  <c r="T40" i="27" s="1"/>
  <c r="T240" i="20" s="1"/>
  <c r="V240" i="20" s="1"/>
  <c r="BA145" i="35"/>
  <c r="BB145" i="35" s="1"/>
  <c r="Q144" i="26" s="1"/>
  <c r="T143" i="27" s="1"/>
  <c r="T343" i="20" s="1"/>
  <c r="V343" i="20" s="1"/>
  <c r="BA164" i="35"/>
  <c r="BB164" i="35" s="1"/>
  <c r="Q163" i="26" s="1"/>
  <c r="T162" i="27" s="1"/>
  <c r="T362" i="20" s="1"/>
  <c r="V362" i="20" s="1"/>
  <c r="BA168" i="35"/>
  <c r="BB168" i="35" s="1"/>
  <c r="Q167" i="26" s="1"/>
  <c r="T166" i="27" s="1"/>
  <c r="T366" i="20" s="1"/>
  <c r="V366" i="20" s="1"/>
  <c r="BA84" i="35"/>
  <c r="BB84" i="35" s="1"/>
  <c r="Q83" i="26" s="1"/>
  <c r="T82" i="27" s="1"/>
  <c r="T282" i="20" s="1"/>
  <c r="V282" i="20" s="1"/>
  <c r="BA18" i="35"/>
  <c r="BB18" i="35" s="1"/>
  <c r="Q17" i="26" s="1"/>
  <c r="T16" i="27" s="1"/>
  <c r="T216" i="20" s="1"/>
  <c r="V216" i="20" s="1"/>
  <c r="BA198" i="35"/>
  <c r="BB198" i="35" s="1"/>
  <c r="Q197" i="26" s="1"/>
  <c r="T196" i="27" s="1"/>
  <c r="T396" i="20" s="1"/>
  <c r="V396" i="20" s="1"/>
  <c r="BA40" i="35"/>
  <c r="BB40" i="35" s="1"/>
  <c r="Q39" i="26" s="1"/>
  <c r="T38" i="27" s="1"/>
  <c r="T238" i="20" s="1"/>
  <c r="V238" i="20" s="1"/>
  <c r="BA179" i="35"/>
  <c r="BB179" i="35" s="1"/>
  <c r="Q178" i="26" s="1"/>
  <c r="T177" i="27" s="1"/>
  <c r="T377" i="20" s="1"/>
  <c r="V377" i="20" s="1"/>
  <c r="BA116" i="35"/>
  <c r="BB116" i="35" s="1"/>
  <c r="Q115" i="26" s="1"/>
  <c r="T114" i="27" s="1"/>
  <c r="T314" i="20" s="1"/>
  <c r="V314" i="20" s="1"/>
  <c r="BA156" i="35"/>
  <c r="BB156" i="35" s="1"/>
  <c r="Q155" i="26" s="1"/>
  <c r="T154" i="27" s="1"/>
  <c r="T354" i="20" s="1"/>
  <c r="V354" i="20" s="1"/>
  <c r="BA162" i="35"/>
  <c r="BB162" i="35" s="1"/>
  <c r="Q161" i="26" s="1"/>
  <c r="T160" i="27" s="1"/>
  <c r="T360" i="20" s="1"/>
  <c r="V360" i="20" s="1"/>
  <c r="BA138" i="35"/>
  <c r="BB138" i="35" s="1"/>
  <c r="Q137" i="26" s="1"/>
  <c r="T136" i="27" s="1"/>
  <c r="T336" i="20" s="1"/>
  <c r="V336" i="20" s="1"/>
  <c r="BA6" i="35"/>
  <c r="BB6" i="35" s="1"/>
  <c r="Q5" i="26" s="1"/>
  <c r="T4" i="27" s="1"/>
  <c r="T204" i="20" s="1"/>
  <c r="V204" i="20" s="1"/>
  <c r="BA34" i="35"/>
  <c r="BB34" i="35" s="1"/>
  <c r="Q33" i="26" s="1"/>
  <c r="T32" i="27" s="1"/>
  <c r="T232" i="20" s="1"/>
  <c r="V232" i="20" s="1"/>
  <c r="BA35" i="35"/>
  <c r="BB35" i="35" s="1"/>
  <c r="Q34" i="26" s="1"/>
  <c r="T33" i="27" s="1"/>
  <c r="T233" i="20" s="1"/>
  <c r="V233" i="20" s="1"/>
  <c r="BA147" i="35"/>
  <c r="BB147" i="35" s="1"/>
  <c r="Q146" i="26" s="1"/>
  <c r="T145" i="27" s="1"/>
  <c r="T345" i="20" s="1"/>
  <c r="V345" i="20" s="1"/>
  <c r="BA48" i="35"/>
  <c r="BB48" i="35" s="1"/>
  <c r="Q47" i="26" s="1"/>
  <c r="T46" i="27" s="1"/>
  <c r="T246" i="20" s="1"/>
  <c r="V246" i="20" s="1"/>
  <c r="BA184" i="35"/>
  <c r="BB184" i="35" s="1"/>
  <c r="Q183" i="26" s="1"/>
  <c r="T182" i="27" s="1"/>
  <c r="T382" i="20" s="1"/>
  <c r="V382" i="20" s="1"/>
  <c r="BA46" i="35"/>
  <c r="BB46" i="35" s="1"/>
  <c r="Q45" i="26" s="1"/>
  <c r="T44" i="27" s="1"/>
  <c r="T244" i="20" s="1"/>
  <c r="V244" i="20" s="1"/>
  <c r="BA110" i="35"/>
  <c r="BB110" i="35" s="1"/>
  <c r="Q109" i="26" s="1"/>
  <c r="T108" i="27" s="1"/>
  <c r="T308" i="20" s="1"/>
  <c r="V308" i="20" s="1"/>
  <c r="BA104" i="35"/>
  <c r="BB104" i="35" s="1"/>
  <c r="Q103" i="26" s="1"/>
  <c r="T102" i="27" s="1"/>
  <c r="T302" i="20" s="1"/>
  <c r="V302" i="20" s="1"/>
  <c r="BA79" i="35"/>
  <c r="BB79" i="35" s="1"/>
  <c r="Q78" i="26" s="1"/>
  <c r="T77" i="27" s="1"/>
  <c r="T277" i="20" s="1"/>
  <c r="V277" i="20" s="1"/>
  <c r="BA120" i="35"/>
  <c r="BB120" i="35" s="1"/>
  <c r="Q119" i="26" s="1"/>
  <c r="T118" i="27" s="1"/>
  <c r="T318" i="20" s="1"/>
  <c r="V318" i="20" s="1"/>
  <c r="BA98" i="35"/>
  <c r="BB98" i="35" s="1"/>
  <c r="Q97" i="26" s="1"/>
  <c r="T96" i="27" s="1"/>
  <c r="T296" i="20" s="1"/>
  <c r="V296" i="20" s="1"/>
  <c r="BA68" i="35"/>
  <c r="BB68" i="35" s="1"/>
  <c r="Q67" i="26" s="1"/>
  <c r="T66" i="27" s="1"/>
  <c r="T266" i="20" s="1"/>
  <c r="V266" i="20" s="1"/>
  <c r="BA103" i="35"/>
  <c r="BB103" i="35" s="1"/>
  <c r="Q102" i="26" s="1"/>
  <c r="T101" i="27" s="1"/>
  <c r="T301" i="20" s="1"/>
  <c r="V301" i="20" s="1"/>
  <c r="BA64" i="35"/>
  <c r="BB64" i="35" s="1"/>
  <c r="Q63" i="26" s="1"/>
  <c r="T62" i="27" s="1"/>
  <c r="T262" i="20" s="1"/>
  <c r="V262" i="20" s="1"/>
  <c r="BA123" i="35"/>
  <c r="BB123" i="35" s="1"/>
  <c r="Q122" i="26" s="1"/>
  <c r="T121" i="27" s="1"/>
  <c r="T321" i="20" s="1"/>
  <c r="V321" i="20" s="1"/>
  <c r="BA159" i="35"/>
  <c r="BB159" i="35" s="1"/>
  <c r="Q158" i="26" s="1"/>
  <c r="T157" i="27" s="1"/>
  <c r="T357" i="20" s="1"/>
  <c r="V357" i="20" s="1"/>
  <c r="BA148" i="35"/>
  <c r="BB148" i="35" s="1"/>
  <c r="Q147" i="26" s="1"/>
  <c r="T146" i="27" s="1"/>
  <c r="T346" i="20" s="1"/>
  <c r="V346" i="20" s="1"/>
  <c r="BA26" i="35"/>
  <c r="BB26" i="35" s="1"/>
  <c r="Q25" i="26" s="1"/>
  <c r="T24" i="27" s="1"/>
  <c r="T224" i="20" s="1"/>
  <c r="V224" i="20" s="1"/>
  <c r="BA51" i="35"/>
  <c r="BB51" i="35" s="1"/>
  <c r="Q50" i="26" s="1"/>
  <c r="T49" i="27" s="1"/>
  <c r="T249" i="20" s="1"/>
  <c r="V249" i="20" s="1"/>
  <c r="BA131" i="35"/>
  <c r="BB131" i="35" s="1"/>
  <c r="Q130" i="26" s="1"/>
  <c r="T129" i="27" s="1"/>
  <c r="T329" i="20" s="1"/>
  <c r="V329" i="20" s="1"/>
  <c r="BA10" i="35"/>
  <c r="BB10" i="35" s="1"/>
  <c r="Q9" i="26" s="1"/>
  <c r="T8" i="27" s="1"/>
  <c r="T208" i="20" s="1"/>
  <c r="V208" i="20" s="1"/>
  <c r="BA126" i="35"/>
  <c r="BB126" i="35" s="1"/>
  <c r="Q125" i="26" s="1"/>
  <c r="T124" i="27" s="1"/>
  <c r="T324" i="20" s="1"/>
  <c r="V324" i="20" s="1"/>
  <c r="BA175" i="35"/>
  <c r="BB175" i="35" s="1"/>
  <c r="Q174" i="26" s="1"/>
  <c r="T173" i="27" s="1"/>
  <c r="T373" i="20" s="1"/>
  <c r="V373" i="20" s="1"/>
  <c r="BA66" i="35"/>
  <c r="BB66" i="35" s="1"/>
  <c r="Q65" i="26" s="1"/>
  <c r="T64" i="27" s="1"/>
  <c r="T264" i="20" s="1"/>
  <c r="V264" i="20" s="1"/>
  <c r="BA115" i="35"/>
  <c r="BB115" i="35" s="1"/>
  <c r="Q114" i="26" s="1"/>
  <c r="T113" i="27" s="1"/>
  <c r="T313" i="20" s="1"/>
  <c r="V313" i="20" s="1"/>
  <c r="BA24" i="35"/>
  <c r="BB24" i="35" s="1"/>
  <c r="Q23" i="26" s="1"/>
  <c r="T22" i="27" s="1"/>
  <c r="T222" i="20" s="1"/>
  <c r="V222" i="20" s="1"/>
  <c r="BA16" i="35"/>
  <c r="BB16" i="35" s="1"/>
  <c r="Q15" i="26" s="1"/>
  <c r="T14" i="27" s="1"/>
  <c r="T214" i="20" s="1"/>
  <c r="V214" i="20" s="1"/>
  <c r="BA171" i="35"/>
  <c r="BB171" i="35" s="1"/>
  <c r="Q170" i="26" s="1"/>
  <c r="T169" i="27" s="1"/>
  <c r="T369" i="20" s="1"/>
  <c r="V369" i="20" s="1"/>
  <c r="BA19" i="35"/>
  <c r="BB19" i="35" s="1"/>
  <c r="Q18" i="26" s="1"/>
  <c r="T17" i="27" s="1"/>
  <c r="T217" i="20" s="1"/>
  <c r="V217" i="20" s="1"/>
  <c r="BA63" i="35"/>
  <c r="BB63" i="35" s="1"/>
  <c r="Q62" i="26" s="1"/>
  <c r="T61" i="27" s="1"/>
  <c r="T261" i="20" s="1"/>
  <c r="V261" i="20" s="1"/>
  <c r="BA70" i="35"/>
  <c r="BB70" i="35" s="1"/>
  <c r="Q69" i="26" s="1"/>
  <c r="T68" i="27" s="1"/>
  <c r="T268" i="20" s="1"/>
  <c r="V268" i="20" s="1"/>
  <c r="BA95" i="35"/>
  <c r="BB95" i="35" s="1"/>
  <c r="Q94" i="26" s="1"/>
  <c r="T93" i="27" s="1"/>
  <c r="T293" i="20" s="1"/>
  <c r="V293" i="20" s="1"/>
  <c r="BA155" i="35"/>
  <c r="BB155" i="35" s="1"/>
  <c r="Q154" i="26" s="1"/>
  <c r="T153" i="27" s="1"/>
  <c r="T353" i="20" s="1"/>
  <c r="V353" i="20" s="1"/>
  <c r="BA76" i="35"/>
  <c r="BB76" i="35" s="1"/>
  <c r="Q75" i="26" s="1"/>
  <c r="T74" i="27" s="1"/>
  <c r="T274" i="20" s="1"/>
  <c r="V274" i="20" s="1"/>
  <c r="BA71" i="35"/>
  <c r="BB71" i="35" s="1"/>
  <c r="Q70" i="26" s="1"/>
  <c r="T69" i="27" s="1"/>
  <c r="T269" i="20" s="1"/>
  <c r="V269" i="20" s="1"/>
  <c r="BA135" i="35"/>
  <c r="BB135" i="35" s="1"/>
  <c r="Q134" i="26" s="1"/>
  <c r="T133" i="27" s="1"/>
  <c r="T333" i="20" s="1"/>
  <c r="V333" i="20" s="1"/>
  <c r="BA8" i="35"/>
  <c r="BB8" i="35" s="1"/>
  <c r="Q7" i="26" s="1"/>
  <c r="T6" i="27" s="1"/>
  <c r="T206" i="20" s="1"/>
  <c r="V206" i="20" s="1"/>
  <c r="BA191" i="35"/>
  <c r="BB191" i="35" s="1"/>
  <c r="Q190" i="26" s="1"/>
  <c r="T189" i="27" s="1"/>
  <c r="T389" i="20" s="1"/>
  <c r="V389" i="20" s="1"/>
  <c r="BA153" i="35"/>
  <c r="BB153" i="35" s="1"/>
  <c r="Q152" i="26" s="1"/>
  <c r="T151" i="27" s="1"/>
  <c r="T351" i="20" s="1"/>
  <c r="V351" i="20" s="1"/>
  <c r="BA36" i="35"/>
  <c r="BB36" i="35" s="1"/>
  <c r="Q35" i="26" s="1"/>
  <c r="T34" i="27" s="1"/>
  <c r="T234" i="20" s="1"/>
  <c r="V234" i="20" s="1"/>
  <c r="BA199" i="35"/>
  <c r="BB199" i="35" s="1"/>
  <c r="Q198" i="26" s="1"/>
  <c r="T197" i="27" s="1"/>
  <c r="T397" i="20" s="1"/>
  <c r="V397" i="20" s="1"/>
  <c r="BA52" i="35"/>
  <c r="BB52" i="35" s="1"/>
  <c r="Q51" i="26" s="1"/>
  <c r="T50" i="27" s="1"/>
  <c r="T250" i="20" s="1"/>
  <c r="V250" i="20" s="1"/>
  <c r="BA67" i="35"/>
  <c r="BB67" i="35" s="1"/>
  <c r="Q66" i="26" s="1"/>
  <c r="T65" i="27" s="1"/>
  <c r="T265" i="20" s="1"/>
  <c r="V265" i="20" s="1"/>
  <c r="BA7" i="35"/>
  <c r="BB7" i="35" s="1"/>
  <c r="Q6" i="26" s="1"/>
  <c r="T5" i="27" s="1"/>
  <c r="T205" i="20" s="1"/>
  <c r="V205" i="20" s="1"/>
  <c r="BA174" i="35"/>
  <c r="BB174" i="35" s="1"/>
  <c r="Q173" i="26" s="1"/>
  <c r="T172" i="27" s="1"/>
  <c r="T372" i="20" s="1"/>
  <c r="V372" i="20" s="1"/>
  <c r="BA4" i="35"/>
  <c r="BB4" i="35" s="1"/>
  <c r="Q3" i="26" s="1"/>
  <c r="T2" i="27" s="1"/>
  <c r="T202" i="20" s="1"/>
  <c r="V202" i="20" s="1"/>
  <c r="BA202" i="35"/>
  <c r="BB202" i="35" s="1"/>
  <c r="Q201" i="26" s="1"/>
  <c r="T200" i="27" s="1"/>
  <c r="T400" i="20" s="1"/>
  <c r="V400" i="20" s="1"/>
  <c r="BA106" i="35"/>
  <c r="BB106" i="35" s="1"/>
  <c r="Q105" i="26" s="1"/>
  <c r="T104" i="27" s="1"/>
  <c r="T304" i="20" s="1"/>
  <c r="V304" i="20" s="1"/>
  <c r="BA203" i="35"/>
  <c r="BB203" i="35" s="1"/>
  <c r="Q202" i="26" s="1"/>
  <c r="T201" i="27" s="1"/>
  <c r="T401" i="20" s="1"/>
  <c r="V401" i="20" s="1"/>
  <c r="BA39" i="35"/>
  <c r="BB39" i="35" s="1"/>
  <c r="Q38" i="26" s="1"/>
  <c r="T37" i="27" s="1"/>
  <c r="T237" i="20" s="1"/>
  <c r="V237" i="20" s="1"/>
  <c r="BA111" i="35"/>
  <c r="BB111" i="35" s="1"/>
  <c r="Q110" i="26" s="1"/>
  <c r="T109" i="27" s="1"/>
  <c r="T309" i="20" s="1"/>
  <c r="V309" i="20" s="1"/>
  <c r="BA100" i="35"/>
  <c r="BB100" i="35" s="1"/>
  <c r="Q99" i="26" s="1"/>
  <c r="T98" i="27" s="1"/>
  <c r="T298" i="20" s="1"/>
  <c r="V298" i="20" s="1"/>
  <c r="BA140" i="35"/>
  <c r="BB140" i="35" s="1"/>
  <c r="Q139" i="26" s="1"/>
  <c r="T138" i="27" s="1"/>
  <c r="T338" i="20" s="1"/>
  <c r="V338" i="20" s="1"/>
  <c r="BA44" i="35"/>
  <c r="BB44" i="35" s="1"/>
  <c r="Q43" i="26" s="1"/>
  <c r="T42" i="27" s="1"/>
  <c r="T242" i="20" s="1"/>
  <c r="V242" i="20" s="1"/>
  <c r="BA43" i="35"/>
  <c r="BB43" i="35" s="1"/>
  <c r="Q42" i="26" s="1"/>
  <c r="T41" i="27" s="1"/>
  <c r="T241" i="20" s="1"/>
  <c r="V241" i="20" s="1"/>
  <c r="BA112" i="35"/>
  <c r="BB112" i="35" s="1"/>
  <c r="Q111" i="26" s="1"/>
  <c r="T110" i="27" s="1"/>
  <c r="T310" i="20" s="1"/>
  <c r="V310" i="20" s="1"/>
  <c r="BA50" i="35"/>
  <c r="BB50" i="35" s="1"/>
  <c r="Q49" i="26" s="1"/>
  <c r="T48" i="27" s="1"/>
  <c r="T248" i="20" s="1"/>
  <c r="V248" i="20" s="1"/>
  <c r="BR75" i="35"/>
  <c r="BP75" i="35"/>
  <c r="BQ75" i="35" s="1"/>
  <c r="BP195" i="35"/>
  <c r="BQ195" i="35" s="1"/>
  <c r="BR195" i="35"/>
  <c r="BR106" i="35"/>
  <c r="BP106" i="35"/>
  <c r="BQ106" i="35" s="1"/>
  <c r="BR37" i="35"/>
  <c r="BP37" i="35"/>
  <c r="BQ37" i="35" s="1"/>
  <c r="BA93" i="35"/>
  <c r="BB93" i="35" s="1"/>
  <c r="Q92" i="26" s="1"/>
  <c r="T91" i="27" s="1"/>
  <c r="T291" i="20" s="1"/>
  <c r="V291" i="20" s="1"/>
  <c r="BR34" i="35"/>
  <c r="BP34" i="35"/>
  <c r="BQ34" i="35" s="1"/>
  <c r="BR97" i="35"/>
  <c r="BP97" i="35"/>
  <c r="BQ97" i="35" s="1"/>
  <c r="BR102" i="35"/>
  <c r="BP102" i="35"/>
  <c r="BQ102" i="35" s="1"/>
  <c r="BR45" i="35"/>
  <c r="BP45" i="35"/>
  <c r="BQ45" i="35" s="1"/>
  <c r="BR134" i="35"/>
  <c r="BP134" i="35"/>
  <c r="BQ134" i="35" s="1"/>
  <c r="BR100" i="35"/>
  <c r="BP100" i="35"/>
  <c r="BQ100" i="35" s="1"/>
  <c r="BA137" i="35"/>
  <c r="BB137" i="35" s="1"/>
  <c r="Q136" i="26" s="1"/>
  <c r="T135" i="27" s="1"/>
  <c r="T335" i="20" s="1"/>
  <c r="V335" i="20" s="1"/>
  <c r="BP139" i="35"/>
  <c r="BQ139" i="35" s="1"/>
  <c r="BR139" i="35"/>
  <c r="BR67" i="35"/>
  <c r="BP67" i="35"/>
  <c r="BQ67" i="35" s="1"/>
  <c r="BA5" i="35"/>
  <c r="BB5" i="35" s="1"/>
  <c r="Q4" i="26" s="1"/>
  <c r="T3" i="27" s="1"/>
  <c r="T203" i="20" s="1"/>
  <c r="V203" i="20" s="1"/>
  <c r="BA121" i="35"/>
  <c r="BB121" i="35" s="1"/>
  <c r="Q120" i="26" s="1"/>
  <c r="T119" i="27" s="1"/>
  <c r="T319" i="20" s="1"/>
  <c r="V319" i="20" s="1"/>
  <c r="BP151" i="35"/>
  <c r="BQ151" i="35" s="1"/>
  <c r="BR151" i="35"/>
  <c r="BR30" i="35"/>
  <c r="BP30" i="35"/>
  <c r="BQ30" i="35" s="1"/>
  <c r="BR40" i="35"/>
  <c r="BP40" i="35"/>
  <c r="BQ40" i="35" s="1"/>
  <c r="BA15" i="35"/>
  <c r="BB15" i="35" s="1"/>
  <c r="Q14" i="26" s="1"/>
  <c r="T13" i="27" s="1"/>
  <c r="T213" i="20" s="1"/>
  <c r="V213" i="20" s="1"/>
  <c r="BR133" i="35"/>
  <c r="BP133" i="35"/>
  <c r="BQ133" i="35" s="1"/>
  <c r="BR28" i="35"/>
  <c r="BP28" i="35"/>
  <c r="BQ28" i="35" s="1"/>
  <c r="BA200" i="35"/>
  <c r="BB200" i="35" s="1"/>
  <c r="Q199" i="26" s="1"/>
  <c r="T198" i="27" s="1"/>
  <c r="T398" i="20" s="1"/>
  <c r="V398" i="20" s="1"/>
  <c r="BR98" i="35"/>
  <c r="BP98" i="35"/>
  <c r="BQ98" i="35" s="1"/>
  <c r="BA92" i="35"/>
  <c r="BB92" i="35" s="1"/>
  <c r="Q91" i="26" s="1"/>
  <c r="T90" i="27" s="1"/>
  <c r="T290" i="20" s="1"/>
  <c r="V290" i="20" s="1"/>
  <c r="BP116" i="35"/>
  <c r="BQ116" i="35" s="1"/>
  <c r="BR116" i="35"/>
  <c r="BA176" i="35"/>
  <c r="BB176" i="35" s="1"/>
  <c r="Q175" i="26" s="1"/>
  <c r="T174" i="27" s="1"/>
  <c r="T374" i="20" s="1"/>
  <c r="V374" i="20" s="1"/>
  <c r="BP129" i="35"/>
  <c r="BQ129" i="35" s="1"/>
  <c r="BR129" i="35"/>
  <c r="BA49" i="35"/>
  <c r="BB49" i="35" s="1"/>
  <c r="Q48" i="26" s="1"/>
  <c r="T47" i="27" s="1"/>
  <c r="T247" i="20" s="1"/>
  <c r="V247" i="20" s="1"/>
  <c r="BA101" i="35"/>
  <c r="BB101" i="35" s="1"/>
  <c r="Q100" i="26" s="1"/>
  <c r="T99" i="27" s="1"/>
  <c r="T299" i="20" s="1"/>
  <c r="V299" i="20" s="1"/>
  <c r="CL13" i="35"/>
  <c r="CM13" i="35" s="1"/>
  <c r="CU13" i="35" s="1"/>
  <c r="CH13" i="35"/>
  <c r="CF13" i="35"/>
  <c r="CJ13" i="35"/>
  <c r="CD13" i="35"/>
  <c r="BR178" i="35"/>
  <c r="BP178" i="35"/>
  <c r="BQ178" i="35" s="1"/>
  <c r="BP71" i="35"/>
  <c r="BQ71" i="35" s="1"/>
  <c r="BR71" i="35"/>
  <c r="BA197" i="35"/>
  <c r="BB197" i="35" s="1"/>
  <c r="Q196" i="26" s="1"/>
  <c r="T195" i="27" s="1"/>
  <c r="T395" i="20" s="1"/>
  <c r="V395" i="20" s="1"/>
  <c r="BR164" i="35"/>
  <c r="BP164" i="35"/>
  <c r="BQ164" i="35" s="1"/>
  <c r="BP46" i="35"/>
  <c r="BQ46" i="35" s="1"/>
  <c r="BR46" i="35"/>
  <c r="BR8" i="35"/>
  <c r="BP8" i="35"/>
  <c r="BQ8" i="35" s="1"/>
  <c r="CD32" i="35"/>
  <c r="CH32" i="35"/>
  <c r="CJ32" i="35"/>
  <c r="CF32" i="35"/>
  <c r="CL32" i="35"/>
  <c r="CM32" i="35" s="1"/>
  <c r="CU32" i="35" s="1"/>
  <c r="BR175" i="35"/>
  <c r="BP175" i="35"/>
  <c r="BQ175" i="35" s="1"/>
  <c r="CF80" i="35"/>
  <c r="CD80" i="35"/>
  <c r="CJ80" i="35"/>
  <c r="CL80" i="35"/>
  <c r="CM80" i="35" s="1"/>
  <c r="CU80" i="35" s="1"/>
  <c r="CH80" i="35"/>
  <c r="BP4" i="35"/>
  <c r="BQ4" i="35" s="1"/>
  <c r="BR4" i="35"/>
  <c r="CJ185" i="35"/>
  <c r="CF185" i="35"/>
  <c r="CL185" i="35"/>
  <c r="CM185" i="35" s="1"/>
  <c r="CU185" i="35" s="1"/>
  <c r="CH185" i="35"/>
  <c r="CD185" i="35"/>
  <c r="BR202" i="35"/>
  <c r="BP202" i="35"/>
  <c r="BQ202" i="35" s="1"/>
  <c r="BP183" i="35"/>
  <c r="BQ183" i="35" s="1"/>
  <c r="BR183" i="35"/>
  <c r="BR138" i="35"/>
  <c r="BP138" i="35"/>
  <c r="BQ138" i="35" s="1"/>
  <c r="BR6" i="35"/>
  <c r="BP6" i="35"/>
  <c r="BQ6" i="35" s="1"/>
  <c r="BP14" i="35"/>
  <c r="BQ14" i="35" s="1"/>
  <c r="BR14" i="35"/>
  <c r="BR111" i="35"/>
  <c r="BP111" i="35"/>
  <c r="BQ111" i="35" s="1"/>
  <c r="CL55" i="35"/>
  <c r="CM55" i="35" s="1"/>
  <c r="CU55" i="35" s="1"/>
  <c r="CF55" i="35"/>
  <c r="CD55" i="35"/>
  <c r="CJ55" i="35"/>
  <c r="CH55" i="35"/>
  <c r="BA57" i="35"/>
  <c r="BB57" i="35" s="1"/>
  <c r="Q56" i="26" s="1"/>
  <c r="T55" i="27" s="1"/>
  <c r="T255" i="20" s="1"/>
  <c r="V255" i="20" s="1"/>
  <c r="BR156" i="35"/>
  <c r="BP156" i="35"/>
  <c r="BQ156" i="35" s="1"/>
  <c r="BR123" i="35"/>
  <c r="BP123" i="35"/>
  <c r="BQ123" i="35" s="1"/>
  <c r="BR33" i="35"/>
  <c r="BP33" i="35"/>
  <c r="BQ33" i="35" s="1"/>
  <c r="BA124" i="35"/>
  <c r="BB124" i="35" s="1"/>
  <c r="Q123" i="26" s="1"/>
  <c r="T122" i="27" s="1"/>
  <c r="T322" i="20" s="1"/>
  <c r="V322" i="20" s="1"/>
  <c r="BR101" i="35"/>
  <c r="BP101" i="35"/>
  <c r="BQ101" i="35" s="1"/>
  <c r="BR198" i="35"/>
  <c r="BP198" i="35"/>
  <c r="BQ198" i="35" s="1"/>
  <c r="CH120" i="35"/>
  <c r="CF120" i="35"/>
  <c r="CL120" i="35"/>
  <c r="CM120" i="35" s="1"/>
  <c r="CU120" i="35" s="1"/>
  <c r="CD120" i="35"/>
  <c r="CJ120" i="35"/>
  <c r="BP88" i="35"/>
  <c r="BQ88" i="35" s="1"/>
  <c r="BR88" i="35"/>
  <c r="BP179" i="35"/>
  <c r="BQ179" i="35" s="1"/>
  <c r="BR179" i="35"/>
  <c r="BA80" i="35"/>
  <c r="BB80" i="35" s="1"/>
  <c r="Q79" i="26" s="1"/>
  <c r="T78" i="27" s="1"/>
  <c r="T278" i="20" s="1"/>
  <c r="V278" i="20" s="1"/>
  <c r="BR188" i="35"/>
  <c r="BP188" i="35"/>
  <c r="BQ188" i="35" s="1"/>
  <c r="BA157" i="35"/>
  <c r="BB157" i="35" s="1"/>
  <c r="Q156" i="26" s="1"/>
  <c r="T155" i="27" s="1"/>
  <c r="T355" i="20" s="1"/>
  <c r="V355" i="20" s="1"/>
  <c r="BR82" i="35"/>
  <c r="BP82" i="35"/>
  <c r="BQ82" i="35" s="1"/>
  <c r="CJ166" i="35"/>
  <c r="CD166" i="35"/>
  <c r="CL166" i="35"/>
  <c r="CM166" i="35" s="1"/>
  <c r="CU166" i="35" s="1"/>
  <c r="CH166" i="35"/>
  <c r="CF166" i="35"/>
  <c r="BR200" i="35"/>
  <c r="BP200" i="35"/>
  <c r="BQ200" i="35" s="1"/>
  <c r="BR177" i="35"/>
  <c r="BP177" i="35"/>
  <c r="BQ177" i="35" s="1"/>
  <c r="BA53" i="35"/>
  <c r="BB53" i="35" s="1"/>
  <c r="Q52" i="26" s="1"/>
  <c r="T51" i="27" s="1"/>
  <c r="T251" i="20" s="1"/>
  <c r="V251" i="20" s="1"/>
  <c r="BR104" i="35"/>
  <c r="BP104" i="35"/>
  <c r="BQ104" i="35" s="1"/>
  <c r="BP70" i="35"/>
  <c r="BQ70" i="35" s="1"/>
  <c r="BR70" i="35"/>
  <c r="BA99" i="35"/>
  <c r="BB99" i="35" s="1"/>
  <c r="Q98" i="26" s="1"/>
  <c r="T97" i="27" s="1"/>
  <c r="T297" i="20" s="1"/>
  <c r="V297" i="20" s="1"/>
  <c r="BP107" i="35"/>
  <c r="BQ107" i="35" s="1"/>
  <c r="BR107" i="35"/>
  <c r="CF39" i="35"/>
  <c r="CD39" i="35"/>
  <c r="CJ39" i="35"/>
  <c r="CH39" i="35"/>
  <c r="CL39" i="35"/>
  <c r="CM39" i="35" s="1"/>
  <c r="CU39" i="35" s="1"/>
  <c r="BP121" i="35"/>
  <c r="BQ121" i="35" s="1"/>
  <c r="BR121" i="35"/>
  <c r="CH77" i="35"/>
  <c r="CD77" i="35"/>
  <c r="CJ77" i="35"/>
  <c r="CF77" i="35"/>
  <c r="CL77" i="35"/>
  <c r="CM77" i="35" s="1"/>
  <c r="CU77" i="35" s="1"/>
  <c r="CD103" i="35"/>
  <c r="CH103" i="35"/>
  <c r="CJ103" i="35"/>
  <c r="CF103" i="35"/>
  <c r="CL103" i="35"/>
  <c r="CM103" i="35" s="1"/>
  <c r="CU103" i="35" s="1"/>
  <c r="BR17" i="35"/>
  <c r="BP17" i="35"/>
  <c r="BQ17" i="35" s="1"/>
  <c r="BR204" i="35"/>
  <c r="BP204" i="35"/>
  <c r="BQ204" i="35" s="1"/>
  <c r="BR167" i="35"/>
  <c r="BP167" i="35"/>
  <c r="BQ167" i="35" s="1"/>
  <c r="BP162" i="35"/>
  <c r="BQ162" i="35" s="1"/>
  <c r="BR162" i="35"/>
  <c r="BR86" i="35"/>
  <c r="BP86" i="35"/>
  <c r="BQ86" i="35" s="1"/>
  <c r="BR132" i="35"/>
  <c r="BP132" i="35"/>
  <c r="BQ132" i="35" s="1"/>
  <c r="CL160" i="35"/>
  <c r="CM160" i="35" s="1"/>
  <c r="CU160" i="35" s="1"/>
  <c r="CD160" i="35"/>
  <c r="CJ160" i="35"/>
  <c r="CH160" i="35"/>
  <c r="CF160" i="35"/>
  <c r="BR153" i="35"/>
  <c r="BP153" i="35"/>
  <c r="BQ153" i="35" s="1"/>
  <c r="BP87" i="35"/>
  <c r="BQ87" i="35" s="1"/>
  <c r="BR87" i="35"/>
  <c r="BA22" i="35"/>
  <c r="BB22" i="35" s="1"/>
  <c r="Q21" i="26" s="1"/>
  <c r="T20" i="27" s="1"/>
  <c r="T220" i="20" s="1"/>
  <c r="V220" i="20" s="1"/>
  <c r="BR29" i="35"/>
  <c r="BP29" i="35"/>
  <c r="BQ29" i="35" s="1"/>
  <c r="BA189" i="35"/>
  <c r="BB189" i="35" s="1"/>
  <c r="Q188" i="26" s="1"/>
  <c r="T187" i="27" s="1"/>
  <c r="T387" i="20" s="1"/>
  <c r="V387" i="20" s="1"/>
  <c r="CL24" i="35"/>
  <c r="CM24" i="35" s="1"/>
  <c r="CU24" i="35" s="1"/>
  <c r="CD24" i="35"/>
  <c r="CH24" i="35"/>
  <c r="CJ24" i="35"/>
  <c r="CF24" i="35"/>
  <c r="BR171" i="35"/>
  <c r="BP171" i="35"/>
  <c r="BQ171" i="35" s="1"/>
  <c r="BP161" i="35"/>
  <c r="BQ161" i="35" s="1"/>
  <c r="BR161" i="35"/>
  <c r="BR22" i="35"/>
  <c r="BP22" i="35"/>
  <c r="BQ22" i="35" s="1"/>
  <c r="BA141" i="35"/>
  <c r="BB141" i="35" s="1"/>
  <c r="Q140" i="26" s="1"/>
  <c r="T139" i="27" s="1"/>
  <c r="T339" i="20" s="1"/>
  <c r="V339" i="20" s="1"/>
  <c r="BR11" i="35"/>
  <c r="BP11" i="35"/>
  <c r="BQ11" i="35" s="1"/>
  <c r="CH172" i="35"/>
  <c r="CF172" i="35"/>
  <c r="CL172" i="35"/>
  <c r="CM172" i="35" s="1"/>
  <c r="CU172" i="35" s="1"/>
  <c r="CD172" i="35"/>
  <c r="CJ172" i="35"/>
  <c r="BA165" i="35"/>
  <c r="BB165" i="35" s="1"/>
  <c r="Q164" i="26" s="1"/>
  <c r="T163" i="27" s="1"/>
  <c r="T363" i="20" s="1"/>
  <c r="V363" i="20" s="1"/>
  <c r="BA17" i="35"/>
  <c r="BB17" i="35" s="1"/>
  <c r="Q16" i="26" s="1"/>
  <c r="T15" i="27" s="1"/>
  <c r="T215" i="20" s="1"/>
  <c r="V215" i="20" s="1"/>
  <c r="BR122" i="35"/>
  <c r="BP122" i="35"/>
  <c r="BQ122" i="35" s="1"/>
  <c r="BA146" i="35"/>
  <c r="BB146" i="35" s="1"/>
  <c r="Q145" i="26" s="1"/>
  <c r="T144" i="27" s="1"/>
  <c r="T344" i="20" s="1"/>
  <c r="V344" i="20" s="1"/>
  <c r="BR127" i="35"/>
  <c r="BP127" i="35"/>
  <c r="BQ127" i="35" s="1"/>
  <c r="BA151" i="35"/>
  <c r="BB151" i="35" s="1"/>
  <c r="Q150" i="26" s="1"/>
  <c r="T149" i="27" s="1"/>
  <c r="T349" i="20" s="1"/>
  <c r="V349" i="20" s="1"/>
  <c r="BR76" i="35"/>
  <c r="BP76" i="35"/>
  <c r="BQ76" i="35" s="1"/>
  <c r="BR144" i="35"/>
  <c r="BP144" i="35"/>
  <c r="BQ144" i="35" s="1"/>
  <c r="BA149" i="35"/>
  <c r="BB149" i="35" s="1"/>
  <c r="Q148" i="26" s="1"/>
  <c r="T147" i="27" s="1"/>
  <c r="T347" i="20" s="1"/>
  <c r="V347" i="20" s="1"/>
  <c r="BR69" i="35"/>
  <c r="BP69" i="35"/>
  <c r="BQ69" i="35" s="1"/>
  <c r="BA170" i="35"/>
  <c r="BB170" i="35" s="1"/>
  <c r="Q169" i="26" s="1"/>
  <c r="T168" i="27" s="1"/>
  <c r="T368" i="20" s="1"/>
  <c r="V368" i="20" s="1"/>
  <c r="BR89" i="35"/>
  <c r="BP89" i="35"/>
  <c r="BQ89" i="35" s="1"/>
  <c r="BA107" i="35"/>
  <c r="BB107" i="35" s="1"/>
  <c r="Q106" i="26" s="1"/>
  <c r="T105" i="27" s="1"/>
  <c r="T305" i="20" s="1"/>
  <c r="V305" i="20" s="1"/>
  <c r="BA130" i="35"/>
  <c r="BB130" i="35" s="1"/>
  <c r="Q129" i="26" s="1"/>
  <c r="T128" i="27" s="1"/>
  <c r="T328" i="20" s="1"/>
  <c r="V328" i="20" s="1"/>
  <c r="BR59" i="35"/>
  <c r="BP59" i="35"/>
  <c r="BQ59" i="35" s="1"/>
  <c r="BR113" i="35"/>
  <c r="BP113" i="35"/>
  <c r="BQ113" i="35" s="1"/>
  <c r="CJ137" i="35"/>
  <c r="CF137" i="35"/>
  <c r="CL137" i="35"/>
  <c r="CM137" i="35" s="1"/>
  <c r="CU137" i="35" s="1"/>
  <c r="CH137" i="35"/>
  <c r="CD137" i="35"/>
  <c r="BA77" i="35"/>
  <c r="BB77" i="35" s="1"/>
  <c r="Q76" i="26" s="1"/>
  <c r="T75" i="27" s="1"/>
  <c r="T275" i="20" s="1"/>
  <c r="V275" i="20" s="1"/>
  <c r="BR43" i="35"/>
  <c r="BP43" i="35"/>
  <c r="BQ43" i="35" s="1"/>
  <c r="BR79" i="35"/>
  <c r="BP79" i="35"/>
  <c r="BQ79" i="35" s="1"/>
  <c r="BP136" i="35"/>
  <c r="BQ136" i="35" s="1"/>
  <c r="BR136" i="35"/>
  <c r="BP128" i="35"/>
  <c r="BQ128" i="35" s="1"/>
  <c r="BR128" i="35"/>
  <c r="BR196" i="35"/>
  <c r="BP196" i="35"/>
  <c r="BQ196" i="35" s="1"/>
  <c r="BP141" i="35"/>
  <c r="BQ141" i="35" s="1"/>
  <c r="BR141" i="35"/>
  <c r="BP9" i="35"/>
  <c r="BQ9" i="35" s="1"/>
  <c r="BR9" i="35"/>
  <c r="BR52" i="35"/>
  <c r="BP52" i="35"/>
  <c r="BQ52" i="35" s="1"/>
  <c r="BR41" i="35"/>
  <c r="BP41" i="35"/>
  <c r="BQ41" i="35" s="1"/>
  <c r="BA169" i="35"/>
  <c r="BB169" i="35" s="1"/>
  <c r="Q168" i="26" s="1"/>
  <c r="T167" i="27" s="1"/>
  <c r="T367" i="20" s="1"/>
  <c r="V367" i="20" s="1"/>
  <c r="BA181" i="35"/>
  <c r="BB181" i="35" s="1"/>
  <c r="Q180" i="26" s="1"/>
  <c r="T179" i="27" s="1"/>
  <c r="T379" i="20" s="1"/>
  <c r="V379" i="20" s="1"/>
  <c r="CL10" i="35"/>
  <c r="CM10" i="35" s="1"/>
  <c r="CU10" i="35" s="1"/>
  <c r="CH10" i="35"/>
  <c r="CJ10" i="35"/>
  <c r="CF10" i="35"/>
  <c r="CD10" i="35"/>
  <c r="BA29" i="35"/>
  <c r="BB29" i="35" s="1"/>
  <c r="Q28" i="26" s="1"/>
  <c r="T27" i="27" s="1"/>
  <c r="T227" i="20" s="1"/>
  <c r="V227" i="20" s="1"/>
  <c r="BP184" i="35"/>
  <c r="BQ184" i="35" s="1"/>
  <c r="BR184" i="35"/>
  <c r="BR180" i="35"/>
  <c r="BP180" i="35"/>
  <c r="BQ180" i="35" s="1"/>
  <c r="BP84" i="35"/>
  <c r="BQ84" i="35" s="1"/>
  <c r="BR84" i="35"/>
  <c r="CH75" i="35"/>
  <c r="CF75" i="35"/>
  <c r="CJ75" i="35"/>
  <c r="CL75" i="35"/>
  <c r="CM75" i="35" s="1"/>
  <c r="CU75" i="35" s="1"/>
  <c r="CD75" i="35"/>
  <c r="CL195" i="35"/>
  <c r="CM195" i="35" s="1"/>
  <c r="CU195" i="35" s="1"/>
  <c r="CD195" i="35"/>
  <c r="CH195" i="35"/>
  <c r="CF195" i="35"/>
  <c r="CJ195" i="35"/>
  <c r="CJ106" i="35"/>
  <c r="CD106" i="35"/>
  <c r="CL106" i="35"/>
  <c r="CM106" i="35" s="1"/>
  <c r="CU106" i="35" s="1"/>
  <c r="CH106" i="35"/>
  <c r="CF106" i="35"/>
  <c r="CJ37" i="35"/>
  <c r="CD37" i="35"/>
  <c r="CL37" i="35"/>
  <c r="CM37" i="35" s="1"/>
  <c r="CU37" i="35" s="1"/>
  <c r="CH37" i="35"/>
  <c r="CF37" i="35"/>
  <c r="CF34" i="35"/>
  <c r="CD34" i="35"/>
  <c r="CJ34" i="35"/>
  <c r="CL34" i="35"/>
  <c r="CM34" i="35" s="1"/>
  <c r="CU34" i="35" s="1"/>
  <c r="CH34" i="35"/>
  <c r="CL97" i="35"/>
  <c r="CM97" i="35" s="1"/>
  <c r="CU97" i="35" s="1"/>
  <c r="CH97" i="35"/>
  <c r="CD97" i="35"/>
  <c r="CF97" i="35"/>
  <c r="CJ97" i="35"/>
  <c r="CF102" i="35"/>
  <c r="CD102" i="35"/>
  <c r="CJ102" i="35"/>
  <c r="CL102" i="35"/>
  <c r="CM102" i="35" s="1"/>
  <c r="CU102" i="35" s="1"/>
  <c r="CH102" i="35"/>
  <c r="CJ45" i="35"/>
  <c r="CD45" i="35"/>
  <c r="CL45" i="35"/>
  <c r="CM45" i="35" s="1"/>
  <c r="CU45" i="35" s="1"/>
  <c r="CH45" i="35"/>
  <c r="CF45" i="35"/>
  <c r="CJ134" i="35"/>
  <c r="CD134" i="35"/>
  <c r="CL134" i="35"/>
  <c r="CM134" i="35" s="1"/>
  <c r="CU134" i="35" s="1"/>
  <c r="CH134" i="35"/>
  <c r="CF134" i="35"/>
  <c r="CL100" i="35"/>
  <c r="CM100" i="35" s="1"/>
  <c r="CU100" i="35" s="1"/>
  <c r="CH100" i="35"/>
  <c r="CF100" i="35"/>
  <c r="CD100" i="35"/>
  <c r="CJ100" i="35"/>
  <c r="CD139" i="35"/>
  <c r="CH139" i="35"/>
  <c r="CJ139" i="35"/>
  <c r="CF139" i="35"/>
  <c r="CL139" i="35"/>
  <c r="CM139" i="35" s="1"/>
  <c r="CU139" i="35" s="1"/>
  <c r="CH67" i="35"/>
  <c r="CF67" i="35"/>
  <c r="CJ67" i="35"/>
  <c r="CL67" i="35"/>
  <c r="CM67" i="35" s="1"/>
  <c r="CU67" i="35" s="1"/>
  <c r="CD67" i="35"/>
  <c r="CJ151" i="35"/>
  <c r="CF151" i="35"/>
  <c r="CL151" i="35"/>
  <c r="CM151" i="35" s="1"/>
  <c r="CU151" i="35" s="1"/>
  <c r="CD151" i="35"/>
  <c r="CH151" i="35"/>
  <c r="CF30" i="35"/>
  <c r="CD30" i="35"/>
  <c r="CJ30" i="35"/>
  <c r="CL30" i="35"/>
  <c r="CM30" i="35" s="1"/>
  <c r="CU30" i="35" s="1"/>
  <c r="CH30" i="35"/>
  <c r="CJ40" i="35"/>
  <c r="CF40" i="35"/>
  <c r="CL40" i="35"/>
  <c r="CM40" i="35" s="1"/>
  <c r="CU40" i="35" s="1"/>
  <c r="CD40" i="35"/>
  <c r="CH40" i="35"/>
  <c r="CJ133" i="35"/>
  <c r="CF133" i="35"/>
  <c r="CL133" i="35"/>
  <c r="CM133" i="35" s="1"/>
  <c r="CU133" i="35" s="1"/>
  <c r="CH133" i="35"/>
  <c r="CD133" i="35"/>
  <c r="CH28" i="35"/>
  <c r="CD28" i="35"/>
  <c r="CJ28" i="35"/>
  <c r="CF28" i="35"/>
  <c r="CL28" i="35"/>
  <c r="CM28" i="35" s="1"/>
  <c r="CU28" i="35" s="1"/>
  <c r="CH98" i="35"/>
  <c r="CF98" i="35"/>
  <c r="CJ98" i="35"/>
  <c r="CD98" i="35"/>
  <c r="CL98" i="35"/>
  <c r="CM98" i="35" s="1"/>
  <c r="CU98" i="35" s="1"/>
  <c r="CF116" i="35"/>
  <c r="CL116" i="35"/>
  <c r="CM116" i="35" s="1"/>
  <c r="CU116" i="35" s="1"/>
  <c r="CD116" i="35"/>
  <c r="CJ116" i="35"/>
  <c r="CH116" i="35"/>
  <c r="CH129" i="35"/>
  <c r="CD129" i="35"/>
  <c r="CJ129" i="35"/>
  <c r="CF129" i="35"/>
  <c r="CL129" i="35"/>
  <c r="CM129" i="35" s="1"/>
  <c r="CU129" i="35" s="1"/>
  <c r="BR13" i="35"/>
  <c r="BP13" i="35"/>
  <c r="BQ13" i="35" s="1"/>
  <c r="CJ178" i="35"/>
  <c r="CD178" i="35"/>
  <c r="CL178" i="35"/>
  <c r="CM178" i="35" s="1"/>
  <c r="CU178" i="35" s="1"/>
  <c r="CH178" i="35"/>
  <c r="CF178" i="35"/>
  <c r="CL71" i="35"/>
  <c r="CM71" i="35" s="1"/>
  <c r="CU71" i="35" s="1"/>
  <c r="CD71" i="35"/>
  <c r="CH71" i="35"/>
  <c r="CJ71" i="35"/>
  <c r="CF71" i="35"/>
  <c r="CH164" i="35"/>
  <c r="CF164" i="35"/>
  <c r="CL164" i="35"/>
  <c r="CM164" i="35" s="1"/>
  <c r="CU164" i="35" s="1"/>
  <c r="CD164" i="35"/>
  <c r="CJ164" i="35"/>
  <c r="CL46" i="35"/>
  <c r="CM46" i="35" s="1"/>
  <c r="CU46" i="35" s="1"/>
  <c r="CH46" i="35"/>
  <c r="CF46" i="35"/>
  <c r="CJ46" i="35"/>
  <c r="CD46" i="35"/>
  <c r="CJ8" i="35"/>
  <c r="CF8" i="35"/>
  <c r="CH8" i="35"/>
  <c r="CL8" i="35"/>
  <c r="CM8" i="35" s="1"/>
  <c r="CU8" i="35" s="1"/>
  <c r="CD8" i="35"/>
  <c r="BR32" i="35"/>
  <c r="BP32" i="35"/>
  <c r="BQ32" i="35" s="1"/>
  <c r="CL175" i="35"/>
  <c r="CM175" i="35" s="1"/>
  <c r="CU175" i="35" s="1"/>
  <c r="CD175" i="35"/>
  <c r="CH175" i="35"/>
  <c r="CJ175" i="35"/>
  <c r="CF175" i="35"/>
  <c r="BR80" i="35"/>
  <c r="BP80" i="35"/>
  <c r="BQ80" i="35" s="1"/>
  <c r="CJ4" i="35"/>
  <c r="CH4" i="35"/>
  <c r="CD4" i="35"/>
  <c r="CF4" i="35"/>
  <c r="CL4" i="35"/>
  <c r="CM4" i="35" s="1"/>
  <c r="CU4" i="35" s="1"/>
  <c r="BR185" i="35"/>
  <c r="BP185" i="35"/>
  <c r="BQ185" i="35" s="1"/>
  <c r="CJ202" i="35"/>
  <c r="CD202" i="35"/>
  <c r="CL202" i="35"/>
  <c r="CM202" i="35" s="1"/>
  <c r="CU202" i="35" s="1"/>
  <c r="CH202" i="35"/>
  <c r="CF202" i="35"/>
  <c r="CD183" i="35"/>
  <c r="CH183" i="35"/>
  <c r="CL183" i="35"/>
  <c r="CM183" i="35" s="1"/>
  <c r="CU183" i="35" s="1"/>
  <c r="CJ183" i="35"/>
  <c r="CF183" i="35"/>
  <c r="CJ138" i="35"/>
  <c r="CD138" i="35"/>
  <c r="CL138" i="35"/>
  <c r="CM138" i="35" s="1"/>
  <c r="CU138" i="35" s="1"/>
  <c r="CH138" i="35"/>
  <c r="CF138" i="35"/>
  <c r="CL6" i="35"/>
  <c r="CM6" i="35" s="1"/>
  <c r="CU6" i="35" s="1"/>
  <c r="CH6" i="35"/>
  <c r="CF6" i="35"/>
  <c r="CD6" i="35"/>
  <c r="CJ6" i="35"/>
  <c r="CL14" i="35"/>
  <c r="CM14" i="35" s="1"/>
  <c r="CU14" i="35" s="1"/>
  <c r="CH14" i="35"/>
  <c r="CF14" i="35"/>
  <c r="CJ14" i="35"/>
  <c r="CD14" i="35"/>
  <c r="CJ111" i="35"/>
  <c r="CF111" i="35"/>
  <c r="CL111" i="35"/>
  <c r="CM111" i="35" s="1"/>
  <c r="CU111" i="35" s="1"/>
  <c r="CD111" i="35"/>
  <c r="CH111" i="35"/>
  <c r="BP55" i="35"/>
  <c r="BQ55" i="35" s="1"/>
  <c r="BR55" i="35"/>
  <c r="CH156" i="35"/>
  <c r="CF156" i="35"/>
  <c r="CL156" i="35"/>
  <c r="CM156" i="35" s="1"/>
  <c r="CU156" i="35" s="1"/>
  <c r="CD156" i="35"/>
  <c r="CJ156" i="35"/>
  <c r="CL123" i="35"/>
  <c r="CM123" i="35" s="1"/>
  <c r="CU123" i="35" s="1"/>
  <c r="CD123" i="35"/>
  <c r="CH123" i="35"/>
  <c r="CJ123" i="35"/>
  <c r="CF123" i="35"/>
  <c r="CL33" i="35"/>
  <c r="CM33" i="35" s="1"/>
  <c r="CU33" i="35" s="1"/>
  <c r="CH33" i="35"/>
  <c r="CF33" i="35"/>
  <c r="CJ33" i="35"/>
  <c r="CD33" i="35"/>
  <c r="CD101" i="35"/>
  <c r="CJ101" i="35"/>
  <c r="CF101" i="35"/>
  <c r="CL101" i="35"/>
  <c r="CM101" i="35" s="1"/>
  <c r="CU101" i="35" s="1"/>
  <c r="CH101" i="35"/>
  <c r="CL198" i="35"/>
  <c r="CM198" i="35" s="1"/>
  <c r="CU198" i="35" s="1"/>
  <c r="CH198" i="35"/>
  <c r="CF198" i="35"/>
  <c r="CD198" i="35"/>
  <c r="CJ198" i="35"/>
  <c r="BR120" i="35"/>
  <c r="BP120" i="35"/>
  <c r="BQ120" i="35" s="1"/>
  <c r="CH88" i="35"/>
  <c r="CF88" i="35"/>
  <c r="CJ88" i="35"/>
  <c r="CD88" i="35"/>
  <c r="CL88" i="35"/>
  <c r="CM88" i="35" s="1"/>
  <c r="CU88" i="35" s="1"/>
  <c r="CJ179" i="35"/>
  <c r="CF179" i="35"/>
  <c r="CL179" i="35"/>
  <c r="CM179" i="35" s="1"/>
  <c r="CU179" i="35" s="1"/>
  <c r="CD179" i="35"/>
  <c r="CH179" i="35"/>
  <c r="CH188" i="35"/>
  <c r="CF188" i="35"/>
  <c r="CL188" i="35"/>
  <c r="CM188" i="35" s="1"/>
  <c r="CU188" i="35" s="1"/>
  <c r="CD188" i="35"/>
  <c r="CJ188" i="35"/>
  <c r="CJ82" i="35"/>
  <c r="CD82" i="35"/>
  <c r="CL82" i="35"/>
  <c r="CM82" i="35" s="1"/>
  <c r="CU82" i="35" s="1"/>
  <c r="CH82" i="35"/>
  <c r="CF82" i="35"/>
  <c r="BR166" i="35"/>
  <c r="BP166" i="35"/>
  <c r="BQ166" i="35" s="1"/>
  <c r="CF200" i="35"/>
  <c r="CL200" i="35"/>
  <c r="CM200" i="35" s="1"/>
  <c r="CU200" i="35" s="1"/>
  <c r="CD200" i="35"/>
  <c r="CJ200" i="35"/>
  <c r="CH200" i="35"/>
  <c r="CJ177" i="35"/>
  <c r="CF177" i="35"/>
  <c r="CL177" i="35"/>
  <c r="CM177" i="35" s="1"/>
  <c r="CU177" i="35" s="1"/>
  <c r="CH177" i="35"/>
  <c r="CD177" i="35"/>
  <c r="CL104" i="35"/>
  <c r="CM104" i="35" s="1"/>
  <c r="CU104" i="35" s="1"/>
  <c r="CH104" i="35"/>
  <c r="CF104" i="35"/>
  <c r="CD104" i="35"/>
  <c r="CJ104" i="35"/>
  <c r="CF70" i="35"/>
  <c r="CJ70" i="35"/>
  <c r="CD70" i="35"/>
  <c r="CL70" i="35"/>
  <c r="CM70" i="35" s="1"/>
  <c r="CU70" i="35" s="1"/>
  <c r="CH70" i="35"/>
  <c r="CD107" i="35"/>
  <c r="CH107" i="35"/>
  <c r="CJ107" i="35"/>
  <c r="CF107" i="35"/>
  <c r="CL107" i="35"/>
  <c r="CM107" i="35" s="1"/>
  <c r="CU107" i="35" s="1"/>
  <c r="BP39" i="35"/>
  <c r="BQ39" i="35" s="1"/>
  <c r="BR39" i="35"/>
  <c r="CD121" i="35"/>
  <c r="CF121" i="35"/>
  <c r="CJ121" i="35"/>
  <c r="CL121" i="35"/>
  <c r="CM121" i="35" s="1"/>
  <c r="CU121" i="35" s="1"/>
  <c r="CH121" i="35"/>
  <c r="BR77" i="35"/>
  <c r="BP77" i="35"/>
  <c r="BQ77" i="35" s="1"/>
  <c r="BR103" i="35"/>
  <c r="BP103" i="35"/>
  <c r="BQ103" i="35" s="1"/>
  <c r="CH17" i="35"/>
  <c r="CF17" i="35"/>
  <c r="CJ17" i="35"/>
  <c r="CD17" i="35"/>
  <c r="CL17" i="35"/>
  <c r="CM17" i="35" s="1"/>
  <c r="CU17" i="35" s="1"/>
  <c r="CJ204" i="35"/>
  <c r="CH204" i="35"/>
  <c r="CD204" i="35"/>
  <c r="CF204" i="35"/>
  <c r="CL204" i="35"/>
  <c r="CM204" i="35" s="1"/>
  <c r="CU204" i="35" s="1"/>
  <c r="CH167" i="35"/>
  <c r="CJ167" i="35"/>
  <c r="CF167" i="35"/>
  <c r="CL167" i="35"/>
  <c r="CM167" i="35" s="1"/>
  <c r="CU167" i="35" s="1"/>
  <c r="CD167" i="35"/>
  <c r="CH162" i="35"/>
  <c r="CF162" i="35"/>
  <c r="CJ162" i="35"/>
  <c r="CD162" i="35"/>
  <c r="CL162" i="35"/>
  <c r="CM162" i="35" s="1"/>
  <c r="CU162" i="35" s="1"/>
  <c r="CJ86" i="35"/>
  <c r="CD86" i="35"/>
  <c r="CL86" i="35"/>
  <c r="CM86" i="35" s="1"/>
  <c r="CU86" i="35" s="1"/>
  <c r="CH86" i="35"/>
  <c r="CF86" i="35"/>
  <c r="CF132" i="35"/>
  <c r="CL132" i="35"/>
  <c r="CM132" i="35" s="1"/>
  <c r="CU132" i="35" s="1"/>
  <c r="CD132" i="35"/>
  <c r="CJ132" i="35"/>
  <c r="CH132" i="35"/>
  <c r="BR160" i="35"/>
  <c r="BP160" i="35"/>
  <c r="BQ160" i="35" s="1"/>
  <c r="CH153" i="35"/>
  <c r="CD153" i="35"/>
  <c r="CJ153" i="35"/>
  <c r="CF153" i="35"/>
  <c r="CL153" i="35"/>
  <c r="CM153" i="35" s="1"/>
  <c r="CU153" i="35" s="1"/>
  <c r="CD87" i="35"/>
  <c r="CH87" i="35"/>
  <c r="CJ87" i="35"/>
  <c r="CF87" i="35"/>
  <c r="CL87" i="35"/>
  <c r="CM87" i="35" s="1"/>
  <c r="CU87" i="35" s="1"/>
  <c r="CJ29" i="35"/>
  <c r="CD29" i="35"/>
  <c r="CL29" i="35"/>
  <c r="CM29" i="35" s="1"/>
  <c r="CU29" i="35" s="1"/>
  <c r="CH29" i="35"/>
  <c r="CF29" i="35"/>
  <c r="BR24" i="35"/>
  <c r="BP24" i="35"/>
  <c r="BQ24" i="35" s="1"/>
  <c r="CL171" i="35"/>
  <c r="CM171" i="35" s="1"/>
  <c r="CU171" i="35" s="1"/>
  <c r="CD171" i="35"/>
  <c r="CH171" i="35"/>
  <c r="CF171" i="35"/>
  <c r="CJ171" i="35"/>
  <c r="CJ161" i="35"/>
  <c r="CF161" i="35"/>
  <c r="CL161" i="35"/>
  <c r="CM161" i="35" s="1"/>
  <c r="CU161" i="35" s="1"/>
  <c r="CH161" i="35"/>
  <c r="CD161" i="35"/>
  <c r="CL22" i="35"/>
  <c r="CM22" i="35" s="1"/>
  <c r="CU22" i="35" s="1"/>
  <c r="CH22" i="35"/>
  <c r="CF22" i="35"/>
  <c r="CD22" i="35"/>
  <c r="CJ22" i="35"/>
  <c r="CD11" i="35"/>
  <c r="CH11" i="35"/>
  <c r="CJ11" i="35"/>
  <c r="CL11" i="35"/>
  <c r="CM11" i="35" s="1"/>
  <c r="CU11" i="35" s="1"/>
  <c r="CF11" i="35"/>
  <c r="BR172" i="35"/>
  <c r="BP172" i="35"/>
  <c r="BQ172" i="35" s="1"/>
  <c r="CL122" i="35"/>
  <c r="CM122" i="35" s="1"/>
  <c r="CU122" i="35" s="1"/>
  <c r="CH122" i="35"/>
  <c r="CF122" i="35"/>
  <c r="CD122" i="35"/>
  <c r="CJ122" i="35"/>
  <c r="CH127" i="35"/>
  <c r="CJ127" i="35"/>
  <c r="CF127" i="35"/>
  <c r="CD127" i="35"/>
  <c r="CL127" i="35"/>
  <c r="CM127" i="35" s="1"/>
  <c r="CU127" i="35" s="1"/>
  <c r="CL76" i="35"/>
  <c r="CM76" i="35" s="1"/>
  <c r="CU76" i="35" s="1"/>
  <c r="CH76" i="35"/>
  <c r="CF76" i="35"/>
  <c r="CJ76" i="35"/>
  <c r="CD76" i="35"/>
  <c r="CJ144" i="35"/>
  <c r="CH144" i="35"/>
  <c r="CF144" i="35"/>
  <c r="CD144" i="35"/>
  <c r="CL144" i="35"/>
  <c r="CM144" i="35" s="1"/>
  <c r="CU144" i="35" s="1"/>
  <c r="CH69" i="35"/>
  <c r="CD69" i="35"/>
  <c r="CJ69" i="35"/>
  <c r="CF69" i="35"/>
  <c r="CL69" i="35"/>
  <c r="CM69" i="35" s="1"/>
  <c r="CU69" i="35" s="1"/>
  <c r="CJ89" i="35"/>
  <c r="CF89" i="35"/>
  <c r="CL89" i="35"/>
  <c r="CM89" i="35" s="1"/>
  <c r="CU89" i="35" s="1"/>
  <c r="CH89" i="35"/>
  <c r="CD89" i="35"/>
  <c r="CL59" i="35"/>
  <c r="CM59" i="35" s="1"/>
  <c r="CU59" i="35" s="1"/>
  <c r="CF59" i="35"/>
  <c r="CD59" i="35"/>
  <c r="CJ59" i="35"/>
  <c r="CH59" i="35"/>
  <c r="CD113" i="35"/>
  <c r="CJ113" i="35"/>
  <c r="CF113" i="35"/>
  <c r="CL113" i="35"/>
  <c r="CM113" i="35" s="1"/>
  <c r="CU113" i="35" s="1"/>
  <c r="CH113" i="35"/>
  <c r="BR137" i="35"/>
  <c r="BP137" i="35"/>
  <c r="BQ137" i="35" s="1"/>
  <c r="CL43" i="35"/>
  <c r="CM43" i="35" s="1"/>
  <c r="CU43" i="35" s="1"/>
  <c r="CF43" i="35"/>
  <c r="CD43" i="35"/>
  <c r="CJ43" i="35"/>
  <c r="CH43" i="35"/>
  <c r="CD79" i="35"/>
  <c r="CH79" i="35"/>
  <c r="CJ79" i="35"/>
  <c r="CF79" i="35"/>
  <c r="CL79" i="35"/>
  <c r="CM79" i="35" s="1"/>
  <c r="CU79" i="35" s="1"/>
  <c r="CL136" i="35"/>
  <c r="CM136" i="35" s="1"/>
  <c r="CU136" i="35" s="1"/>
  <c r="CD136" i="35"/>
  <c r="CJ136" i="35"/>
  <c r="CH136" i="35"/>
  <c r="CF136" i="35"/>
  <c r="CH128" i="35"/>
  <c r="CF128" i="35"/>
  <c r="CL128" i="35"/>
  <c r="CM128" i="35" s="1"/>
  <c r="CU128" i="35" s="1"/>
  <c r="CD128" i="35"/>
  <c r="CJ128" i="35"/>
  <c r="CF196" i="35"/>
  <c r="CL196" i="35"/>
  <c r="CM196" i="35" s="1"/>
  <c r="CU196" i="35" s="1"/>
  <c r="CD196" i="35"/>
  <c r="CJ196" i="35"/>
  <c r="CH196" i="35"/>
  <c r="CJ141" i="35"/>
  <c r="CF141" i="35"/>
  <c r="CL141" i="35"/>
  <c r="CM141" i="35" s="1"/>
  <c r="CU141" i="35" s="1"/>
  <c r="CH141" i="35"/>
  <c r="CD141" i="35"/>
  <c r="CL9" i="35"/>
  <c r="CM9" i="35" s="1"/>
  <c r="CU9" i="35" s="1"/>
  <c r="CH9" i="35"/>
  <c r="CF9" i="35"/>
  <c r="CJ9" i="35"/>
  <c r="CD9" i="35"/>
  <c r="CH52" i="35"/>
  <c r="CD52" i="35"/>
  <c r="CJ52" i="35"/>
  <c r="CF52" i="35"/>
  <c r="CL52" i="35"/>
  <c r="CM52" i="35" s="1"/>
  <c r="CU52" i="35" s="1"/>
  <c r="CH41" i="35"/>
  <c r="CF41" i="35"/>
  <c r="CJ41" i="35"/>
  <c r="CD41" i="35"/>
  <c r="CL41" i="35"/>
  <c r="CM41" i="35" s="1"/>
  <c r="CU41" i="35" s="1"/>
  <c r="BR10" i="35"/>
  <c r="BP10" i="35"/>
  <c r="BQ10" i="35" s="1"/>
  <c r="CH184" i="35"/>
  <c r="CF184" i="35"/>
  <c r="CJ184" i="35"/>
  <c r="CL184" i="35"/>
  <c r="CM184" i="35" s="1"/>
  <c r="CU184" i="35" s="1"/>
  <c r="CD184" i="35"/>
  <c r="CH180" i="35"/>
  <c r="CF180" i="35"/>
  <c r="CL180" i="35"/>
  <c r="CM180" i="35" s="1"/>
  <c r="CU180" i="35" s="1"/>
  <c r="CD180" i="35"/>
  <c r="CJ180" i="35"/>
  <c r="CH84" i="35"/>
  <c r="CF84" i="35"/>
  <c r="CJ84" i="35"/>
  <c r="CD84" i="35"/>
  <c r="CL84" i="35"/>
  <c r="CM84" i="35" s="1"/>
  <c r="CU84" i="35" s="1"/>
  <c r="T4" i="28"/>
  <c r="BR26" i="35"/>
  <c r="BP26" i="35"/>
  <c r="BQ26" i="35" s="1"/>
  <c r="BA89" i="35"/>
  <c r="BB89" i="35" s="1"/>
  <c r="Q88" i="26" s="1"/>
  <c r="T87" i="27" s="1"/>
  <c r="T287" i="20" s="1"/>
  <c r="V287" i="20" s="1"/>
  <c r="BR130" i="35"/>
  <c r="BP130" i="35"/>
  <c r="BQ130" i="35" s="1"/>
  <c r="BA109" i="35"/>
  <c r="BB109" i="35" s="1"/>
  <c r="Q108" i="26" s="1"/>
  <c r="T107" i="27" s="1"/>
  <c r="T307" i="20" s="1"/>
  <c r="V307" i="20" s="1"/>
  <c r="BP94" i="35"/>
  <c r="BQ94" i="35" s="1"/>
  <c r="BR94" i="35"/>
  <c r="BR155" i="35"/>
  <c r="BP155" i="35"/>
  <c r="BQ155" i="35" s="1"/>
  <c r="CH147" i="35"/>
  <c r="CJ147" i="35"/>
  <c r="CF147" i="35"/>
  <c r="CL147" i="35"/>
  <c r="CM147" i="35" s="1"/>
  <c r="CU147" i="35" s="1"/>
  <c r="CD147" i="35"/>
  <c r="BP192" i="35"/>
  <c r="BQ192" i="35" s="1"/>
  <c r="BR192" i="35"/>
  <c r="BA56" i="35"/>
  <c r="BB56" i="35" s="1"/>
  <c r="Q55" i="26" s="1"/>
  <c r="T54" i="27" s="1"/>
  <c r="T254" i="20" s="1"/>
  <c r="V254" i="20" s="1"/>
  <c r="CL131" i="35"/>
  <c r="CM131" i="35" s="1"/>
  <c r="CU131" i="35" s="1"/>
  <c r="CD131" i="35"/>
  <c r="CH131" i="35"/>
  <c r="CF131" i="35"/>
  <c r="CJ131" i="35"/>
  <c r="BR124" i="35"/>
  <c r="BP124" i="35"/>
  <c r="BQ124" i="35" s="1"/>
  <c r="BR99" i="35"/>
  <c r="BP99" i="35"/>
  <c r="BQ99" i="35" s="1"/>
  <c r="BP119" i="35"/>
  <c r="BQ119" i="35" s="1"/>
  <c r="BR119" i="35"/>
  <c r="BR148" i="35"/>
  <c r="BP148" i="35"/>
  <c r="BQ148" i="35" s="1"/>
  <c r="BR58" i="35"/>
  <c r="BP58" i="35"/>
  <c r="BQ58" i="35" s="1"/>
  <c r="BA161" i="35"/>
  <c r="BB161" i="35" s="1"/>
  <c r="Q160" i="26" s="1"/>
  <c r="T159" i="27" s="1"/>
  <c r="T359" i="20" s="1"/>
  <c r="V359" i="20" s="1"/>
  <c r="BP49" i="35"/>
  <c r="BQ49" i="35" s="1"/>
  <c r="BR49" i="35"/>
  <c r="BP181" i="35"/>
  <c r="BQ181" i="35" s="1"/>
  <c r="BR181" i="35"/>
  <c r="BP157" i="35"/>
  <c r="BQ157" i="35" s="1"/>
  <c r="BR157" i="35"/>
  <c r="BR194" i="35"/>
  <c r="BP194" i="35"/>
  <c r="BQ194" i="35" s="1"/>
  <c r="BP50" i="35"/>
  <c r="BQ50" i="35" s="1"/>
  <c r="BR50" i="35"/>
  <c r="CH36" i="35"/>
  <c r="CD36" i="35"/>
  <c r="CJ36" i="35"/>
  <c r="CF36" i="35"/>
  <c r="CL36" i="35"/>
  <c r="CM36" i="35" s="1"/>
  <c r="CU36" i="35" s="1"/>
  <c r="BA21" i="35"/>
  <c r="BB21" i="35" s="1"/>
  <c r="Q20" i="26" s="1"/>
  <c r="T19" i="27" s="1"/>
  <c r="T219" i="20" s="1"/>
  <c r="V219" i="20" s="1"/>
  <c r="BR199" i="35"/>
  <c r="BP199" i="35"/>
  <c r="BQ199" i="35" s="1"/>
  <c r="BA201" i="35"/>
  <c r="BB201" i="35" s="1"/>
  <c r="Q200" i="26" s="1"/>
  <c r="T199" i="27" s="1"/>
  <c r="T399" i="20" s="1"/>
  <c r="V399" i="20" s="1"/>
  <c r="BR16" i="35"/>
  <c r="BP16" i="35"/>
  <c r="BQ16" i="35" s="1"/>
  <c r="BA193" i="35"/>
  <c r="BB193" i="35" s="1"/>
  <c r="Q192" i="26" s="1"/>
  <c r="T191" i="27" s="1"/>
  <c r="T391" i="20" s="1"/>
  <c r="V391" i="20" s="1"/>
  <c r="BR54" i="35"/>
  <c r="BP54" i="35"/>
  <c r="BQ54" i="35" s="1"/>
  <c r="BP61" i="35"/>
  <c r="BQ61" i="35" s="1"/>
  <c r="BR61" i="35"/>
  <c r="BR150" i="35"/>
  <c r="BP150" i="35"/>
  <c r="BQ150" i="35" s="1"/>
  <c r="BP21" i="35"/>
  <c r="BQ21" i="35" s="1"/>
  <c r="BR21" i="35"/>
  <c r="BR126" i="35"/>
  <c r="BP126" i="35"/>
  <c r="BQ126" i="35" s="1"/>
  <c r="CF92" i="35"/>
  <c r="CD92" i="35"/>
  <c r="CJ92" i="35"/>
  <c r="CL92" i="35"/>
  <c r="CM92" i="35" s="1"/>
  <c r="CU92" i="35" s="1"/>
  <c r="CH92" i="35"/>
  <c r="BR110" i="35"/>
  <c r="BP110" i="35"/>
  <c r="BQ110" i="35" s="1"/>
  <c r="BA41" i="35"/>
  <c r="BB41" i="35" s="1"/>
  <c r="Q40" i="26" s="1"/>
  <c r="T39" i="27" s="1"/>
  <c r="T239" i="20" s="1"/>
  <c r="V239" i="20" s="1"/>
  <c r="BR73" i="35"/>
  <c r="BP73" i="35"/>
  <c r="BQ73" i="35" s="1"/>
  <c r="BR193" i="35"/>
  <c r="BP193" i="35"/>
  <c r="BQ193" i="35" s="1"/>
  <c r="BR57" i="35"/>
  <c r="BP57" i="35"/>
  <c r="BQ57" i="35" s="1"/>
  <c r="BA85" i="35"/>
  <c r="BB85" i="35" s="1"/>
  <c r="Q84" i="26" s="1"/>
  <c r="T83" i="27" s="1"/>
  <c r="T283" i="20" s="1"/>
  <c r="V283" i="20" s="1"/>
  <c r="BR74" i="35"/>
  <c r="BP74" i="35"/>
  <c r="BQ74" i="35" s="1"/>
  <c r="BA119" i="35"/>
  <c r="BB119" i="35" s="1"/>
  <c r="Q118" i="26" s="1"/>
  <c r="T117" i="27" s="1"/>
  <c r="T317" i="20" s="1"/>
  <c r="V317" i="20" s="1"/>
  <c r="BR95" i="35"/>
  <c r="BP95" i="35"/>
  <c r="BQ95" i="35" s="1"/>
  <c r="BR190" i="35"/>
  <c r="BP190" i="35"/>
  <c r="BQ190" i="35" s="1"/>
  <c r="BP203" i="35"/>
  <c r="BQ203" i="35" s="1"/>
  <c r="BR203" i="35"/>
  <c r="CL152" i="35"/>
  <c r="CM152" i="35" s="1"/>
  <c r="CU152" i="35" s="1"/>
  <c r="CD152" i="35"/>
  <c r="CF152" i="35"/>
  <c r="CJ152" i="35"/>
  <c r="CH152" i="35"/>
  <c r="BR91" i="35"/>
  <c r="BP91" i="35"/>
  <c r="BQ91" i="35" s="1"/>
  <c r="BR27" i="35"/>
  <c r="BP27" i="35"/>
  <c r="BQ27" i="35" s="1"/>
  <c r="BR145" i="35"/>
  <c r="BP145" i="35"/>
  <c r="BQ145" i="35" s="1"/>
  <c r="BA75" i="35"/>
  <c r="BB75" i="35" s="1"/>
  <c r="Q74" i="26" s="1"/>
  <c r="T73" i="27" s="1"/>
  <c r="T273" i="20" s="1"/>
  <c r="V273" i="20" s="1"/>
  <c r="BA114" i="35"/>
  <c r="BB114" i="35" s="1"/>
  <c r="Q113" i="26" s="1"/>
  <c r="T112" i="27" s="1"/>
  <c r="T312" i="20" s="1"/>
  <c r="V312" i="20" s="1"/>
  <c r="BR90" i="35"/>
  <c r="BP90" i="35"/>
  <c r="BQ90" i="35" s="1"/>
  <c r="BR163" i="35"/>
  <c r="BP163" i="35"/>
  <c r="BQ163" i="35" s="1"/>
  <c r="BR159" i="35"/>
  <c r="BP159" i="35"/>
  <c r="BQ159" i="35" s="1"/>
  <c r="BP72" i="35"/>
  <c r="BQ72" i="35" s="1"/>
  <c r="BR72" i="35"/>
  <c r="CD56" i="35"/>
  <c r="CH56" i="35"/>
  <c r="CJ56" i="35"/>
  <c r="CF56" i="35"/>
  <c r="CL56" i="35"/>
  <c r="CM56" i="35" s="1"/>
  <c r="CU56" i="35" s="1"/>
  <c r="BR174" i="35"/>
  <c r="BP174" i="35"/>
  <c r="BQ174" i="35" s="1"/>
  <c r="BA61" i="35"/>
  <c r="BB61" i="35" s="1"/>
  <c r="Q60" i="26" s="1"/>
  <c r="T59" i="27" s="1"/>
  <c r="T259" i="20" s="1"/>
  <c r="V259" i="20" s="1"/>
  <c r="BR182" i="35"/>
  <c r="BP182" i="35"/>
  <c r="BQ182" i="35" s="1"/>
  <c r="CF112" i="35"/>
  <c r="CJ112" i="35"/>
  <c r="CD112" i="35"/>
  <c r="CL112" i="35"/>
  <c r="CM112" i="35" s="1"/>
  <c r="CU112" i="35" s="1"/>
  <c r="CH112" i="35"/>
  <c r="BA166" i="35"/>
  <c r="BB166" i="35" s="1"/>
  <c r="Q165" i="26" s="1"/>
  <c r="T164" i="27" s="1"/>
  <c r="T364" i="20" s="1"/>
  <c r="V364" i="20" s="1"/>
  <c r="BP53" i="35"/>
  <c r="BQ53" i="35" s="1"/>
  <c r="BR53" i="35"/>
  <c r="BR143" i="35"/>
  <c r="BP143" i="35"/>
  <c r="BQ143" i="35" s="1"/>
  <c r="BR187" i="35"/>
  <c r="BP187" i="35"/>
  <c r="BQ187" i="35" s="1"/>
  <c r="BA182" i="35"/>
  <c r="BB182" i="35" s="1"/>
  <c r="Q181" i="26" s="1"/>
  <c r="T180" i="27" s="1"/>
  <c r="T380" i="20" s="1"/>
  <c r="V380" i="20" s="1"/>
  <c r="CH125" i="35"/>
  <c r="CD125" i="35"/>
  <c r="CJ125" i="35"/>
  <c r="CF125" i="35"/>
  <c r="CL125" i="35"/>
  <c r="CM125" i="35" s="1"/>
  <c r="CU125" i="35" s="1"/>
  <c r="BR15" i="35"/>
  <c r="BP15" i="35"/>
  <c r="BQ15" i="35" s="1"/>
  <c r="CJ25" i="35"/>
  <c r="CD25" i="35"/>
  <c r="CL25" i="35"/>
  <c r="CM25" i="35" s="1"/>
  <c r="CU25" i="35" s="1"/>
  <c r="CH25" i="35"/>
  <c r="CF25" i="35"/>
  <c r="BR135" i="35"/>
  <c r="BP135" i="35"/>
  <c r="BQ135" i="35" s="1"/>
  <c r="CJ81" i="35"/>
  <c r="CF81" i="35"/>
  <c r="CL81" i="35"/>
  <c r="CM81" i="35" s="1"/>
  <c r="CU81" i="35" s="1"/>
  <c r="CH81" i="35"/>
  <c r="CD81" i="35"/>
  <c r="BP189" i="35"/>
  <c r="BQ189" i="35" s="1"/>
  <c r="BR189" i="35"/>
  <c r="BR44" i="35"/>
  <c r="BP44" i="35"/>
  <c r="BQ44" i="35" s="1"/>
  <c r="BR168" i="35"/>
  <c r="BP168" i="35"/>
  <c r="BQ168" i="35" s="1"/>
  <c r="CH38" i="35"/>
  <c r="CF38" i="35"/>
  <c r="CJ38" i="35"/>
  <c r="CD38" i="35"/>
  <c r="CL38" i="35"/>
  <c r="CM38" i="35" s="1"/>
  <c r="CU38" i="35" s="1"/>
  <c r="BR170" i="35"/>
  <c r="BP170" i="35"/>
  <c r="BQ170" i="35" s="1"/>
  <c r="BP114" i="35"/>
  <c r="BQ114" i="35" s="1"/>
  <c r="BR114" i="35"/>
  <c r="BA59" i="35"/>
  <c r="BB59" i="35" s="1"/>
  <c r="Q58" i="26" s="1"/>
  <c r="T57" i="27" s="1"/>
  <c r="T257" i="20" s="1"/>
  <c r="V257" i="20" s="1"/>
  <c r="CJ51" i="35"/>
  <c r="CH51" i="35"/>
  <c r="CL51" i="35"/>
  <c r="CM51" i="35" s="1"/>
  <c r="CU51" i="35" s="1"/>
  <c r="CF51" i="35"/>
  <c r="CD51" i="35"/>
  <c r="BR108" i="35"/>
  <c r="BP108" i="35"/>
  <c r="BQ108" i="35" s="1"/>
  <c r="BP23" i="35"/>
  <c r="BQ23" i="35" s="1"/>
  <c r="BR23" i="35"/>
  <c r="BP48" i="35"/>
  <c r="BQ48" i="35" s="1"/>
  <c r="BR48" i="35"/>
  <c r="BR140" i="35"/>
  <c r="BP140" i="35"/>
  <c r="BQ140" i="35" s="1"/>
  <c r="BA65" i="35"/>
  <c r="BB65" i="35" s="1"/>
  <c r="Q64" i="26" s="1"/>
  <c r="T63" i="27" s="1"/>
  <c r="T263" i="20" s="1"/>
  <c r="V263" i="20" s="1"/>
  <c r="BR186" i="35"/>
  <c r="BP186" i="35"/>
  <c r="BQ186" i="35" s="1"/>
  <c r="BR85" i="35"/>
  <c r="BP85" i="35"/>
  <c r="BQ85" i="35" s="1"/>
  <c r="CH64" i="35"/>
  <c r="CF64" i="35"/>
  <c r="CJ64" i="35"/>
  <c r="CD64" i="35"/>
  <c r="CL64" i="35"/>
  <c r="CM64" i="35" s="1"/>
  <c r="CU64" i="35" s="1"/>
  <c r="BA190" i="35"/>
  <c r="BB190" i="35" s="1"/>
  <c r="Q189" i="26" s="1"/>
  <c r="T188" i="27" s="1"/>
  <c r="T388" i="20" s="1"/>
  <c r="V388" i="20" s="1"/>
  <c r="BR146" i="35"/>
  <c r="BP146" i="35"/>
  <c r="BQ146" i="35" s="1"/>
  <c r="BR109" i="35"/>
  <c r="BP109" i="35"/>
  <c r="BQ109" i="35" s="1"/>
  <c r="BA45" i="35"/>
  <c r="BB45" i="35" s="1"/>
  <c r="Q44" i="26" s="1"/>
  <c r="T43" i="27" s="1"/>
  <c r="T243" i="20" s="1"/>
  <c r="V243" i="20" s="1"/>
  <c r="BR7" i="35"/>
  <c r="BP7" i="35"/>
  <c r="BQ7" i="35" s="1"/>
  <c r="CH83" i="35"/>
  <c r="CJ83" i="35"/>
  <c r="CF83" i="35"/>
  <c r="CL83" i="35"/>
  <c r="CM83" i="35" s="1"/>
  <c r="CU83" i="35" s="1"/>
  <c r="CD83" i="35"/>
  <c r="BR12" i="35"/>
  <c r="BP12" i="35"/>
  <c r="BQ12" i="35" s="1"/>
  <c r="BR65" i="35"/>
  <c r="BP65" i="35"/>
  <c r="BQ65" i="35" s="1"/>
  <c r="BP20" i="35"/>
  <c r="BQ20" i="35" s="1"/>
  <c r="BR20" i="35"/>
  <c r="BP18" i="35"/>
  <c r="BQ18" i="35" s="1"/>
  <c r="BR18" i="35"/>
  <c r="BR66" i="35"/>
  <c r="BP66" i="35"/>
  <c r="BQ66" i="35" s="1"/>
  <c r="BA13" i="35"/>
  <c r="BB13" i="35" s="1"/>
  <c r="Q12" i="26" s="1"/>
  <c r="T11" i="27" s="1"/>
  <c r="T211" i="20" s="1"/>
  <c r="V211" i="20" s="1"/>
  <c r="CD31" i="35"/>
  <c r="CJ31" i="35"/>
  <c r="CH31" i="35"/>
  <c r="CL31" i="35"/>
  <c r="CM31" i="35" s="1"/>
  <c r="CU31" i="35" s="1"/>
  <c r="CF31" i="35"/>
  <c r="BR197" i="35"/>
  <c r="BP197" i="35"/>
  <c r="BQ197" i="35" s="1"/>
  <c r="BP62" i="35"/>
  <c r="BQ62" i="35" s="1"/>
  <c r="BR62" i="35"/>
  <c r="BA32" i="35"/>
  <c r="BB32" i="35" s="1"/>
  <c r="Q31" i="26" s="1"/>
  <c r="T30" i="27" s="1"/>
  <c r="T230" i="20" s="1"/>
  <c r="V230" i="20" s="1"/>
  <c r="BR19" i="35"/>
  <c r="BP19" i="35"/>
  <c r="BQ19" i="35" s="1"/>
  <c r="BR47" i="35"/>
  <c r="BP47" i="35"/>
  <c r="BQ47" i="35" s="1"/>
  <c r="BA133" i="35"/>
  <c r="BB133" i="35" s="1"/>
  <c r="Q132" i="26" s="1"/>
  <c r="T131" i="27" s="1"/>
  <c r="T331" i="20" s="1"/>
  <c r="V331" i="20" s="1"/>
  <c r="BP118" i="35"/>
  <c r="BQ118" i="35" s="1"/>
  <c r="BR118" i="35"/>
  <c r="BR176" i="35"/>
  <c r="BP176" i="35"/>
  <c r="BQ176" i="35" s="1"/>
  <c r="BR169" i="35"/>
  <c r="BP169" i="35"/>
  <c r="BQ169" i="35" s="1"/>
  <c r="BA69" i="35"/>
  <c r="BB69" i="35" s="1"/>
  <c r="Q68" i="26" s="1"/>
  <c r="T67" i="27" s="1"/>
  <c r="T267" i="20" s="1"/>
  <c r="V267" i="20" s="1"/>
  <c r="BR5" i="35"/>
  <c r="BP5" i="35"/>
  <c r="BQ5" i="35" s="1"/>
  <c r="BA113" i="35"/>
  <c r="BB113" i="35" s="1"/>
  <c r="Q112" i="26" s="1"/>
  <c r="T111" i="27" s="1"/>
  <c r="T311" i="20" s="1"/>
  <c r="V311" i="20" s="1"/>
  <c r="BR35" i="35"/>
  <c r="BP35" i="35"/>
  <c r="BQ35" i="35" s="1"/>
  <c r="BR42" i="35"/>
  <c r="BP42" i="35"/>
  <c r="BQ42" i="35" s="1"/>
  <c r="BA117" i="35"/>
  <c r="BB117" i="35" s="1"/>
  <c r="Q116" i="26" s="1"/>
  <c r="T115" i="27" s="1"/>
  <c r="T315" i="20" s="1"/>
  <c r="V315" i="20" s="1"/>
  <c r="BR142" i="35"/>
  <c r="BP142" i="35"/>
  <c r="BQ142" i="35" s="1"/>
  <c r="BA185" i="35"/>
  <c r="BB185" i="35" s="1"/>
  <c r="Q184" i="26" s="1"/>
  <c r="T183" i="27" s="1"/>
  <c r="T383" i="20" s="1"/>
  <c r="V383" i="20" s="1"/>
  <c r="BP63" i="35"/>
  <c r="BQ63" i="35" s="1"/>
  <c r="BR63" i="35"/>
  <c r="BA37" i="35"/>
  <c r="BB37" i="35" s="1"/>
  <c r="Q36" i="26" s="1"/>
  <c r="T35" i="27" s="1"/>
  <c r="T235" i="20" s="1"/>
  <c r="V235" i="20" s="1"/>
  <c r="BR93" i="35"/>
  <c r="BP93" i="35"/>
  <c r="BQ93" i="35" s="1"/>
  <c r="BR117" i="35"/>
  <c r="BP117" i="35"/>
  <c r="BQ117" i="35" s="1"/>
  <c r="BR149" i="35"/>
  <c r="BP149" i="35"/>
  <c r="BQ149" i="35" s="1"/>
  <c r="CH115" i="35"/>
  <c r="CF115" i="35"/>
  <c r="CJ115" i="35"/>
  <c r="CL115" i="35"/>
  <c r="CM115" i="35" s="1"/>
  <c r="CU115" i="35" s="1"/>
  <c r="CD115" i="35"/>
  <c r="BA125" i="35"/>
  <c r="BB125" i="35" s="1"/>
  <c r="Q124" i="26" s="1"/>
  <c r="T123" i="27" s="1"/>
  <c r="T323" i="20" s="1"/>
  <c r="V323" i="20" s="1"/>
  <c r="BA25" i="35"/>
  <c r="BB25" i="35" s="1"/>
  <c r="Q24" i="26" s="1"/>
  <c r="T23" i="27" s="1"/>
  <c r="T223" i="20" s="1"/>
  <c r="V223" i="20" s="1"/>
  <c r="BA78" i="35"/>
  <c r="BB78" i="35" s="1"/>
  <c r="Q77" i="26" s="1"/>
  <c r="T76" i="27" s="1"/>
  <c r="T276" i="20" s="1"/>
  <c r="V276" i="20" s="1"/>
  <c r="CD173" i="35"/>
  <c r="CF173" i="35"/>
  <c r="CJ173" i="35"/>
  <c r="CL173" i="35"/>
  <c r="CM173" i="35" s="1"/>
  <c r="CU173" i="35" s="1"/>
  <c r="CH173" i="35"/>
  <c r="BA81" i="35"/>
  <c r="BB81" i="35" s="1"/>
  <c r="Q80" i="26" s="1"/>
  <c r="T79" i="27" s="1"/>
  <c r="T279" i="20" s="1"/>
  <c r="V279" i="20" s="1"/>
  <c r="BP68" i="35"/>
  <c r="BQ68" i="35" s="1"/>
  <c r="BR68" i="35"/>
  <c r="BA177" i="35"/>
  <c r="BB177" i="35" s="1"/>
  <c r="Q176" i="26" s="1"/>
  <c r="T175" i="27" s="1"/>
  <c r="T375" i="20" s="1"/>
  <c r="V375" i="20" s="1"/>
  <c r="BP165" i="35"/>
  <c r="BQ165" i="35" s="1"/>
  <c r="BR165" i="35"/>
  <c r="BA73" i="35"/>
  <c r="BB73" i="35" s="1"/>
  <c r="Q72" i="26" s="1"/>
  <c r="T71" i="27" s="1"/>
  <c r="T271" i="20" s="1"/>
  <c r="V271" i="20" s="1"/>
  <c r="BR105" i="35"/>
  <c r="BP105" i="35"/>
  <c r="BQ105" i="35" s="1"/>
  <c r="BR96" i="35"/>
  <c r="BP96" i="35"/>
  <c r="BQ96" i="35" s="1"/>
  <c r="BR60" i="35"/>
  <c r="BP60" i="35"/>
  <c r="BQ60" i="35" s="1"/>
  <c r="BR78" i="35"/>
  <c r="BP78" i="35"/>
  <c r="BQ78" i="35" s="1"/>
  <c r="BA173" i="35"/>
  <c r="BB173" i="35" s="1"/>
  <c r="Q172" i="26" s="1"/>
  <c r="T171" i="27" s="1"/>
  <c r="T371" i="20" s="1"/>
  <c r="V371" i="20" s="1"/>
  <c r="BA88" i="35"/>
  <c r="BB88" i="35" s="1"/>
  <c r="Q87" i="26" s="1"/>
  <c r="T86" i="27" s="1"/>
  <c r="T286" i="20" s="1"/>
  <c r="V286" i="20" s="1"/>
  <c r="BR201" i="35"/>
  <c r="BP201" i="35"/>
  <c r="BQ201" i="35" s="1"/>
  <c r="BA9" i="35"/>
  <c r="BB9" i="35" s="1"/>
  <c r="Q8" i="26" s="1"/>
  <c r="T7" i="27" s="1"/>
  <c r="T207" i="20" s="1"/>
  <c r="V207" i="20" s="1"/>
  <c r="BR158" i="35"/>
  <c r="BP158" i="35"/>
  <c r="BQ158" i="35" s="1"/>
  <c r="BR191" i="35"/>
  <c r="BP191" i="35"/>
  <c r="BQ191" i="35" s="1"/>
  <c r="BA129" i="35"/>
  <c r="BB129" i="35" s="1"/>
  <c r="Q128" i="26" s="1"/>
  <c r="T127" i="27" s="1"/>
  <c r="T327" i="20" s="1"/>
  <c r="V327" i="20" s="1"/>
  <c r="BR154" i="35"/>
  <c r="BP154" i="35"/>
  <c r="BQ154" i="35" s="1"/>
  <c r="CL26" i="35"/>
  <c r="CM26" i="35" s="1"/>
  <c r="CU26" i="35" s="1"/>
  <c r="CH26" i="35"/>
  <c r="CF26" i="35"/>
  <c r="CJ26" i="35"/>
  <c r="CD26" i="35"/>
  <c r="CJ130" i="35"/>
  <c r="CD130" i="35"/>
  <c r="CL130" i="35"/>
  <c r="CM130" i="35" s="1"/>
  <c r="CU130" i="35" s="1"/>
  <c r="CH130" i="35"/>
  <c r="CF130" i="35"/>
  <c r="CL94" i="35"/>
  <c r="CM94" i="35" s="1"/>
  <c r="CU94" i="35" s="1"/>
  <c r="CH94" i="35"/>
  <c r="CF94" i="35"/>
  <c r="CJ94" i="35"/>
  <c r="CD94" i="35"/>
  <c r="CH155" i="35"/>
  <c r="CF155" i="35"/>
  <c r="CJ155" i="35"/>
  <c r="CL155" i="35"/>
  <c r="CM155" i="35" s="1"/>
  <c r="CU155" i="35" s="1"/>
  <c r="CD155" i="35"/>
  <c r="BR147" i="35"/>
  <c r="BP147" i="35"/>
  <c r="BQ147" i="35" s="1"/>
  <c r="CH192" i="35"/>
  <c r="CF192" i="35"/>
  <c r="CL192" i="35"/>
  <c r="CM192" i="35" s="1"/>
  <c r="CU192" i="35" s="1"/>
  <c r="CD192" i="35"/>
  <c r="CJ192" i="35"/>
  <c r="BR131" i="35"/>
  <c r="BP131" i="35"/>
  <c r="BQ131" i="35" s="1"/>
  <c r="CH124" i="35"/>
  <c r="CF124" i="35"/>
  <c r="CL124" i="35"/>
  <c r="CM124" i="35" s="1"/>
  <c r="CU124" i="35" s="1"/>
  <c r="CD124" i="35"/>
  <c r="CJ124" i="35"/>
  <c r="CD99" i="35"/>
  <c r="CH99" i="35"/>
  <c r="CJ99" i="35"/>
  <c r="CF99" i="35"/>
  <c r="CL99" i="35"/>
  <c r="CM99" i="35" s="1"/>
  <c r="CU99" i="35" s="1"/>
  <c r="CD119" i="35"/>
  <c r="CH119" i="35"/>
  <c r="CJ119" i="35"/>
  <c r="CF119" i="35"/>
  <c r="CL119" i="35"/>
  <c r="CM119" i="35" s="1"/>
  <c r="CU119" i="35" s="1"/>
  <c r="CJ148" i="35"/>
  <c r="CH148" i="35"/>
  <c r="CF148" i="35"/>
  <c r="CL148" i="35"/>
  <c r="CM148" i="35" s="1"/>
  <c r="CU148" i="35" s="1"/>
  <c r="CD148" i="35"/>
  <c r="CF58" i="35"/>
  <c r="CD58" i="35"/>
  <c r="CJ58" i="35"/>
  <c r="CL58" i="35"/>
  <c r="CM58" i="35" s="1"/>
  <c r="CU58" i="35" s="1"/>
  <c r="CH58" i="35"/>
  <c r="CL49" i="35"/>
  <c r="CM49" i="35" s="1"/>
  <c r="CU49" i="35" s="1"/>
  <c r="CH49" i="35"/>
  <c r="CF49" i="35"/>
  <c r="CD49" i="35"/>
  <c r="CJ49" i="35"/>
  <c r="CL181" i="35"/>
  <c r="CM181" i="35" s="1"/>
  <c r="CU181" i="35" s="1"/>
  <c r="CH181" i="35"/>
  <c r="CD181" i="35"/>
  <c r="CJ181" i="35"/>
  <c r="CF181" i="35"/>
  <c r="CL157" i="35"/>
  <c r="CM157" i="35" s="1"/>
  <c r="CU157" i="35" s="1"/>
  <c r="CH157" i="35"/>
  <c r="CD157" i="35"/>
  <c r="CF157" i="35"/>
  <c r="CJ157" i="35"/>
  <c r="CH194" i="35"/>
  <c r="CF194" i="35"/>
  <c r="CJ194" i="35"/>
  <c r="CD194" i="35"/>
  <c r="CL194" i="35"/>
  <c r="CM194" i="35" s="1"/>
  <c r="CU194" i="35" s="1"/>
  <c r="CJ50" i="35"/>
  <c r="CD50" i="35"/>
  <c r="CL50" i="35"/>
  <c r="CM50" i="35" s="1"/>
  <c r="CU50" i="35" s="1"/>
  <c r="CH50" i="35"/>
  <c r="CF50" i="35"/>
  <c r="BP36" i="35"/>
  <c r="BQ36" i="35" s="1"/>
  <c r="BR36" i="35"/>
  <c r="CL199" i="35"/>
  <c r="CM199" i="35" s="1"/>
  <c r="CU199" i="35" s="1"/>
  <c r="CD199" i="35"/>
  <c r="CH199" i="35"/>
  <c r="CJ199" i="35"/>
  <c r="CF199" i="35"/>
  <c r="CJ16" i="35"/>
  <c r="CF16" i="35"/>
  <c r="CL16" i="35"/>
  <c r="CM16" i="35" s="1"/>
  <c r="CU16" i="35" s="1"/>
  <c r="CD16" i="35"/>
  <c r="CH16" i="35"/>
  <c r="CH54" i="35"/>
  <c r="CF54" i="35"/>
  <c r="CJ54" i="35"/>
  <c r="CD54" i="35"/>
  <c r="CL54" i="35"/>
  <c r="CM54" i="35" s="1"/>
  <c r="CU54" i="35" s="1"/>
  <c r="CJ61" i="35"/>
  <c r="CD61" i="35"/>
  <c r="CL61" i="35"/>
  <c r="CM61" i="35" s="1"/>
  <c r="CU61" i="35" s="1"/>
  <c r="CH61" i="35"/>
  <c r="CF61" i="35"/>
  <c r="CH150" i="35"/>
  <c r="CF150" i="35"/>
  <c r="CJ150" i="35"/>
  <c r="CD150" i="35"/>
  <c r="CL150" i="35"/>
  <c r="CM150" i="35" s="1"/>
  <c r="CU150" i="35" s="1"/>
  <c r="CH21" i="35"/>
  <c r="CF21" i="35"/>
  <c r="CJ21" i="35"/>
  <c r="CD21" i="35"/>
  <c r="CL21" i="35"/>
  <c r="CM21" i="35" s="1"/>
  <c r="CU21" i="35" s="1"/>
  <c r="CL126" i="35"/>
  <c r="CM126" i="35" s="1"/>
  <c r="CU126" i="35" s="1"/>
  <c r="CH126" i="35"/>
  <c r="CF126" i="35"/>
  <c r="CJ126" i="35"/>
  <c r="CD126" i="35"/>
  <c r="BR92" i="35"/>
  <c r="BP92" i="35"/>
  <c r="BQ92" i="35" s="1"/>
  <c r="CF110" i="35"/>
  <c r="CD110" i="35"/>
  <c r="CJ110" i="35"/>
  <c r="CL110" i="35"/>
  <c r="CM110" i="35" s="1"/>
  <c r="CU110" i="35" s="1"/>
  <c r="CH110" i="35"/>
  <c r="CD73" i="35"/>
  <c r="CJ73" i="35"/>
  <c r="CF73" i="35"/>
  <c r="CL73" i="35"/>
  <c r="CM73" i="35" s="1"/>
  <c r="CU73" i="35" s="1"/>
  <c r="CH73" i="35"/>
  <c r="CD193" i="35"/>
  <c r="CJ193" i="35"/>
  <c r="CF193" i="35"/>
  <c r="CL193" i="35"/>
  <c r="CM193" i="35" s="1"/>
  <c r="CU193" i="35" s="1"/>
  <c r="CH193" i="35"/>
  <c r="CH57" i="35"/>
  <c r="CF57" i="35"/>
  <c r="CJ57" i="35"/>
  <c r="CD57" i="35"/>
  <c r="CL57" i="35"/>
  <c r="CM57" i="35" s="1"/>
  <c r="CU57" i="35" s="1"/>
  <c r="CH74" i="35"/>
  <c r="CF74" i="35"/>
  <c r="CJ74" i="35"/>
  <c r="CD74" i="35"/>
  <c r="CL74" i="35"/>
  <c r="CM74" i="35" s="1"/>
  <c r="CU74" i="35" s="1"/>
  <c r="CJ95" i="35"/>
  <c r="CF95" i="35"/>
  <c r="CL95" i="35"/>
  <c r="CM95" i="35" s="1"/>
  <c r="CU95" i="35" s="1"/>
  <c r="CD95" i="35"/>
  <c r="CH95" i="35"/>
  <c r="CH190" i="35"/>
  <c r="CF190" i="35"/>
  <c r="CJ190" i="35"/>
  <c r="CD190" i="35"/>
  <c r="CL190" i="35"/>
  <c r="CM190" i="35" s="1"/>
  <c r="CU190" i="35" s="1"/>
  <c r="CL203" i="35"/>
  <c r="CM203" i="35" s="1"/>
  <c r="CU203" i="35" s="1"/>
  <c r="CD203" i="35"/>
  <c r="CH203" i="35"/>
  <c r="CJ203" i="35"/>
  <c r="CF203" i="35"/>
  <c r="BP152" i="35"/>
  <c r="BQ152" i="35" s="1"/>
  <c r="BR152" i="35"/>
  <c r="CD91" i="35"/>
  <c r="CH91" i="35"/>
  <c r="CJ91" i="35"/>
  <c r="CF91" i="35"/>
  <c r="CL91" i="35"/>
  <c r="CM91" i="35" s="1"/>
  <c r="CU91" i="35" s="1"/>
  <c r="CJ27" i="35"/>
  <c r="CH27" i="35"/>
  <c r="CL27" i="35"/>
  <c r="CM27" i="35" s="1"/>
  <c r="CU27" i="35" s="1"/>
  <c r="CF27" i="35"/>
  <c r="CD27" i="35"/>
  <c r="CD145" i="35"/>
  <c r="CF145" i="35"/>
  <c r="CJ145" i="35"/>
  <c r="CL145" i="35"/>
  <c r="CM145" i="35" s="1"/>
  <c r="CU145" i="35" s="1"/>
  <c r="CH145" i="35"/>
  <c r="CF90" i="35"/>
  <c r="CD90" i="35"/>
  <c r="CJ90" i="35"/>
  <c r="CL90" i="35"/>
  <c r="CM90" i="35" s="1"/>
  <c r="CU90" i="35" s="1"/>
  <c r="CH90" i="35"/>
  <c r="CJ163" i="35"/>
  <c r="CF163" i="35"/>
  <c r="CL163" i="35"/>
  <c r="CM163" i="35" s="1"/>
  <c r="CU163" i="35" s="1"/>
  <c r="CD163" i="35"/>
  <c r="CH163" i="35"/>
  <c r="CJ159" i="35"/>
  <c r="CF159" i="35"/>
  <c r="CL159" i="35"/>
  <c r="CM159" i="35" s="1"/>
  <c r="CU159" i="35" s="1"/>
  <c r="CD159" i="35"/>
  <c r="CH159" i="35"/>
  <c r="CJ72" i="35"/>
  <c r="CD72" i="35"/>
  <c r="CL72" i="35"/>
  <c r="CM72" i="35" s="1"/>
  <c r="CU72" i="35" s="1"/>
  <c r="CH72" i="35"/>
  <c r="CF72" i="35"/>
  <c r="BR56" i="35"/>
  <c r="BP56" i="35"/>
  <c r="BQ56" i="35" s="1"/>
  <c r="CJ174" i="35"/>
  <c r="CD174" i="35"/>
  <c r="CL174" i="35"/>
  <c r="CM174" i="35" s="1"/>
  <c r="CU174" i="35" s="1"/>
  <c r="CH174" i="35"/>
  <c r="CF174" i="35"/>
  <c r="CJ182" i="35"/>
  <c r="CD182" i="35"/>
  <c r="CL182" i="35"/>
  <c r="CM182" i="35" s="1"/>
  <c r="CU182" i="35" s="1"/>
  <c r="CH182" i="35"/>
  <c r="CF182" i="35"/>
  <c r="BR112" i="35"/>
  <c r="BP112" i="35"/>
  <c r="BQ112" i="35" s="1"/>
  <c r="CL53" i="35"/>
  <c r="CM53" i="35" s="1"/>
  <c r="CU53" i="35" s="1"/>
  <c r="CH53" i="35"/>
  <c r="CF53" i="35"/>
  <c r="CD53" i="35"/>
  <c r="CJ53" i="35"/>
  <c r="CL143" i="35"/>
  <c r="CM143" i="35" s="1"/>
  <c r="CU143" i="35" s="1"/>
  <c r="CD143" i="35"/>
  <c r="CH143" i="35"/>
  <c r="CJ143" i="35"/>
  <c r="CF143" i="35"/>
  <c r="CL187" i="35"/>
  <c r="CM187" i="35" s="1"/>
  <c r="CU187" i="35" s="1"/>
  <c r="CD187" i="35"/>
  <c r="CH187" i="35"/>
  <c r="CJ187" i="35"/>
  <c r="CF187" i="35"/>
  <c r="BR125" i="35"/>
  <c r="BP125" i="35"/>
  <c r="BQ125" i="35" s="1"/>
  <c r="CJ15" i="35"/>
  <c r="CH15" i="35"/>
  <c r="CL15" i="35"/>
  <c r="CM15" i="35" s="1"/>
  <c r="CU15" i="35" s="1"/>
  <c r="CF15" i="35"/>
  <c r="CD15" i="35"/>
  <c r="BR25" i="35"/>
  <c r="BP25" i="35"/>
  <c r="BQ25" i="35" s="1"/>
  <c r="CJ135" i="35"/>
  <c r="CF135" i="35"/>
  <c r="CL135" i="35"/>
  <c r="CM135" i="35" s="1"/>
  <c r="CU135" i="35" s="1"/>
  <c r="CD135" i="35"/>
  <c r="CH135" i="35"/>
  <c r="BR81" i="35"/>
  <c r="BP81" i="35"/>
  <c r="BQ81" i="35" s="1"/>
  <c r="CL189" i="35"/>
  <c r="CM189" i="35" s="1"/>
  <c r="CU189" i="35" s="1"/>
  <c r="CH189" i="35"/>
  <c r="CD189" i="35"/>
  <c r="CF189" i="35"/>
  <c r="CJ189" i="35"/>
  <c r="CJ44" i="35"/>
  <c r="CF44" i="35"/>
  <c r="CL44" i="35"/>
  <c r="CM44" i="35" s="1"/>
  <c r="CU44" i="35" s="1"/>
  <c r="CH44" i="35"/>
  <c r="CD44" i="35"/>
  <c r="CF168" i="35"/>
  <c r="CD168" i="35"/>
  <c r="CL168" i="35"/>
  <c r="CM168" i="35" s="1"/>
  <c r="CU168" i="35" s="1"/>
  <c r="CJ168" i="35"/>
  <c r="CH168" i="35"/>
  <c r="BR38" i="35"/>
  <c r="BP38" i="35"/>
  <c r="BQ38" i="35" s="1"/>
  <c r="CH170" i="35"/>
  <c r="CF170" i="35"/>
  <c r="CJ170" i="35"/>
  <c r="CD170" i="35"/>
  <c r="CL170" i="35"/>
  <c r="CM170" i="35" s="1"/>
  <c r="CU170" i="35" s="1"/>
  <c r="CF114" i="35"/>
  <c r="CD114" i="35"/>
  <c r="CJ114" i="35"/>
  <c r="CL114" i="35"/>
  <c r="CM114" i="35" s="1"/>
  <c r="CU114" i="35" s="1"/>
  <c r="CH114" i="35"/>
  <c r="BR51" i="35"/>
  <c r="BP51" i="35"/>
  <c r="BQ51" i="35" s="1"/>
  <c r="CH108" i="35"/>
  <c r="CF108" i="35"/>
  <c r="CJ108" i="35"/>
  <c r="CD108" i="35"/>
  <c r="CL108" i="35"/>
  <c r="CM108" i="35" s="1"/>
  <c r="CU108" i="35" s="1"/>
  <c r="CD23" i="35"/>
  <c r="CH23" i="35"/>
  <c r="CJ23" i="35"/>
  <c r="CL23" i="35"/>
  <c r="CM23" i="35" s="1"/>
  <c r="CU23" i="35" s="1"/>
  <c r="CF23" i="35"/>
  <c r="CH48" i="35"/>
  <c r="CF48" i="35"/>
  <c r="CJ48" i="35"/>
  <c r="CL48" i="35"/>
  <c r="CM48" i="35" s="1"/>
  <c r="CU48" i="35" s="1"/>
  <c r="CD48" i="35"/>
  <c r="CH140" i="35"/>
  <c r="CF140" i="35"/>
  <c r="CL140" i="35"/>
  <c r="CM140" i="35" s="1"/>
  <c r="CU140" i="35" s="1"/>
  <c r="CD140" i="35"/>
  <c r="CJ140" i="35"/>
  <c r="CF186" i="35"/>
  <c r="CJ186" i="35"/>
  <c r="CD186" i="35"/>
  <c r="CL186" i="35"/>
  <c r="CM186" i="35" s="1"/>
  <c r="CU186" i="35" s="1"/>
  <c r="CH186" i="35"/>
  <c r="CL85" i="35"/>
  <c r="CM85" i="35" s="1"/>
  <c r="CU85" i="35" s="1"/>
  <c r="CH85" i="35"/>
  <c r="CD85" i="35"/>
  <c r="CJ85" i="35"/>
  <c r="CF85" i="35"/>
  <c r="BP64" i="35"/>
  <c r="BQ64" i="35" s="1"/>
  <c r="BR64" i="35"/>
  <c r="CH146" i="35"/>
  <c r="CF146" i="35"/>
  <c r="CJ146" i="35"/>
  <c r="CD146" i="35"/>
  <c r="CL146" i="35"/>
  <c r="CM146" i="35" s="1"/>
  <c r="CU146" i="35" s="1"/>
  <c r="CL109" i="35"/>
  <c r="CM109" i="35" s="1"/>
  <c r="CU109" i="35" s="1"/>
  <c r="CH109" i="35"/>
  <c r="CD109" i="35"/>
  <c r="CJ109" i="35"/>
  <c r="CF109" i="35"/>
  <c r="CL7" i="35"/>
  <c r="CM7" i="35" s="1"/>
  <c r="CU7" i="35" s="1"/>
  <c r="CF7" i="35"/>
  <c r="CD7" i="35"/>
  <c r="CJ7" i="35"/>
  <c r="CH7" i="35"/>
  <c r="BR83" i="35"/>
  <c r="BP83" i="35"/>
  <c r="BQ83" i="35" s="1"/>
  <c r="CJ12" i="35"/>
  <c r="CF12" i="35"/>
  <c r="CL12" i="35"/>
  <c r="CM12" i="35" s="1"/>
  <c r="CU12" i="35" s="1"/>
  <c r="CH12" i="35"/>
  <c r="CD12" i="35"/>
  <c r="CL65" i="35"/>
  <c r="CM65" i="35" s="1"/>
  <c r="CU65" i="35" s="1"/>
  <c r="CH65" i="35"/>
  <c r="CD65" i="35"/>
  <c r="CF65" i="35"/>
  <c r="CJ65" i="35"/>
  <c r="CD20" i="35"/>
  <c r="CF20" i="35"/>
  <c r="CJ20" i="35"/>
  <c r="CL20" i="35"/>
  <c r="CM20" i="35" s="1"/>
  <c r="CU20" i="35" s="1"/>
  <c r="CH20" i="35"/>
  <c r="CL18" i="35"/>
  <c r="CM18" i="35" s="1"/>
  <c r="CU18" i="35" s="1"/>
  <c r="CH18" i="35"/>
  <c r="CF18" i="35"/>
  <c r="CD18" i="35"/>
  <c r="CJ18" i="35"/>
  <c r="CL66" i="35"/>
  <c r="CM66" i="35" s="1"/>
  <c r="CU66" i="35" s="1"/>
  <c r="CH66" i="35"/>
  <c r="CF66" i="35"/>
  <c r="CJ66" i="35"/>
  <c r="CD66" i="35"/>
  <c r="BR31" i="35"/>
  <c r="BP31" i="35"/>
  <c r="BQ31" i="35" s="1"/>
  <c r="CJ197" i="35"/>
  <c r="CF197" i="35"/>
  <c r="CL197" i="35"/>
  <c r="CM197" i="35" s="1"/>
  <c r="CU197" i="35" s="1"/>
  <c r="CH197" i="35"/>
  <c r="CD197" i="35"/>
  <c r="CL62" i="35"/>
  <c r="CM62" i="35" s="1"/>
  <c r="CU62" i="35" s="1"/>
  <c r="CH62" i="35"/>
  <c r="CF62" i="35"/>
  <c r="CJ62" i="35"/>
  <c r="CD62" i="35"/>
  <c r="CF19" i="35"/>
  <c r="CD19" i="35"/>
  <c r="CJ19" i="35"/>
  <c r="CH19" i="35"/>
  <c r="CL19" i="35"/>
  <c r="CM19" i="35" s="1"/>
  <c r="CU19" i="35" s="1"/>
  <c r="CD47" i="35"/>
  <c r="CJ47" i="35"/>
  <c r="CH47" i="35"/>
  <c r="CL47" i="35"/>
  <c r="CM47" i="35" s="1"/>
  <c r="CU47" i="35" s="1"/>
  <c r="CF47" i="35"/>
  <c r="CJ118" i="35"/>
  <c r="CD118" i="35"/>
  <c r="CL118" i="35"/>
  <c r="CM118" i="35" s="1"/>
  <c r="CU118" i="35" s="1"/>
  <c r="CH118" i="35"/>
  <c r="CF118" i="35"/>
  <c r="CF176" i="35"/>
  <c r="CL176" i="35"/>
  <c r="CM176" i="35" s="1"/>
  <c r="CU176" i="35" s="1"/>
  <c r="CD176" i="35"/>
  <c r="CJ176" i="35"/>
  <c r="CH176" i="35"/>
  <c r="CD169" i="35"/>
  <c r="CJ169" i="35"/>
  <c r="CF169" i="35"/>
  <c r="CL169" i="35"/>
  <c r="CM169" i="35" s="1"/>
  <c r="CU169" i="35" s="1"/>
  <c r="CH169" i="35"/>
  <c r="CJ5" i="35"/>
  <c r="CD5" i="35"/>
  <c r="CL5" i="35"/>
  <c r="CM5" i="35" s="1"/>
  <c r="CU5" i="35" s="1"/>
  <c r="CH5" i="35"/>
  <c r="CF5" i="35"/>
  <c r="CD35" i="35"/>
  <c r="CJ35" i="35"/>
  <c r="CH35" i="35"/>
  <c r="CL35" i="35"/>
  <c r="CM35" i="35" s="1"/>
  <c r="CU35" i="35" s="1"/>
  <c r="CF35" i="35"/>
  <c r="CH42" i="35"/>
  <c r="CF42" i="35"/>
  <c r="CJ42" i="35"/>
  <c r="CD42" i="35"/>
  <c r="CL42" i="35"/>
  <c r="CM42" i="35" s="1"/>
  <c r="CU42" i="35" s="1"/>
  <c r="CJ142" i="35"/>
  <c r="CD142" i="35"/>
  <c r="CL142" i="35"/>
  <c r="CM142" i="35" s="1"/>
  <c r="CU142" i="35" s="1"/>
  <c r="CH142" i="35"/>
  <c r="CF142" i="35"/>
  <c r="CL63" i="35"/>
  <c r="CM63" i="35" s="1"/>
  <c r="CU63" i="35" s="1"/>
  <c r="CD63" i="35"/>
  <c r="CH63" i="35"/>
  <c r="CF63" i="35"/>
  <c r="CJ63" i="35"/>
  <c r="CH93" i="35"/>
  <c r="CD93" i="35"/>
  <c r="CJ93" i="35"/>
  <c r="CF93" i="35"/>
  <c r="CL93" i="35"/>
  <c r="CM93" i="35" s="1"/>
  <c r="CU93" i="35" s="1"/>
  <c r="CH117" i="35"/>
  <c r="CD117" i="35"/>
  <c r="CJ117" i="35"/>
  <c r="CF117" i="35"/>
  <c r="CL117" i="35"/>
  <c r="CM117" i="35" s="1"/>
  <c r="CU117" i="35" s="1"/>
  <c r="CL149" i="35"/>
  <c r="CM149" i="35" s="1"/>
  <c r="CU149" i="35" s="1"/>
  <c r="CH149" i="35"/>
  <c r="CF149" i="35"/>
  <c r="CD149" i="35"/>
  <c r="CJ149" i="35"/>
  <c r="BR115" i="35"/>
  <c r="BP115" i="35"/>
  <c r="BQ115" i="35" s="1"/>
  <c r="BP173" i="35"/>
  <c r="BQ173" i="35" s="1"/>
  <c r="BR173" i="35"/>
  <c r="CJ68" i="35"/>
  <c r="CD68" i="35"/>
  <c r="CL68" i="35"/>
  <c r="CM68" i="35" s="1"/>
  <c r="CU68" i="35" s="1"/>
  <c r="CH68" i="35"/>
  <c r="CF68" i="35"/>
  <c r="CL165" i="35"/>
  <c r="CM165" i="35" s="1"/>
  <c r="CU165" i="35" s="1"/>
  <c r="CH165" i="35"/>
  <c r="CD165" i="35"/>
  <c r="CF165" i="35"/>
  <c r="CJ165" i="35"/>
  <c r="CD105" i="35"/>
  <c r="CF105" i="35"/>
  <c r="CJ105" i="35"/>
  <c r="CL105" i="35"/>
  <c r="CM105" i="35" s="1"/>
  <c r="CU105" i="35" s="1"/>
  <c r="CH105" i="35"/>
  <c r="CH96" i="35"/>
  <c r="CF96" i="35"/>
  <c r="CJ96" i="35"/>
  <c r="CD96" i="35"/>
  <c r="CL96" i="35"/>
  <c r="CM96" i="35" s="1"/>
  <c r="CU96" i="35" s="1"/>
  <c r="CH60" i="35"/>
  <c r="CD60" i="35"/>
  <c r="CJ60" i="35"/>
  <c r="CF60" i="35"/>
  <c r="CL60" i="35"/>
  <c r="CM60" i="35" s="1"/>
  <c r="CU60" i="35" s="1"/>
  <c r="CL78" i="35"/>
  <c r="CM78" i="35" s="1"/>
  <c r="CU78" i="35" s="1"/>
  <c r="CH78" i="35"/>
  <c r="CF78" i="35"/>
  <c r="CJ78" i="35"/>
  <c r="CD78" i="35"/>
  <c r="CL201" i="35"/>
  <c r="CM201" i="35" s="1"/>
  <c r="CU201" i="35" s="1"/>
  <c r="CH201" i="35"/>
  <c r="CD201" i="35"/>
  <c r="CF201" i="35"/>
  <c r="CJ201" i="35"/>
  <c r="CL158" i="35"/>
  <c r="CM158" i="35" s="1"/>
  <c r="CU158" i="35" s="1"/>
  <c r="CH158" i="35"/>
  <c r="CF158" i="35"/>
  <c r="CJ158" i="35"/>
  <c r="CD158" i="35"/>
  <c r="CJ191" i="35"/>
  <c r="CF191" i="35"/>
  <c r="CL191" i="35"/>
  <c r="CM191" i="35" s="1"/>
  <c r="CU191" i="35" s="1"/>
  <c r="CD191" i="35"/>
  <c r="CH191" i="35"/>
  <c r="CL154" i="35"/>
  <c r="CM154" i="35" s="1"/>
  <c r="CU154" i="35" s="1"/>
  <c r="CH154" i="35"/>
  <c r="CF154" i="35"/>
  <c r="CD154" i="35"/>
  <c r="CJ154" i="35"/>
  <c r="P3" i="28"/>
  <c r="V4" i="28"/>
  <c r="R2" i="20"/>
  <c r="R2" i="28" s="1"/>
  <c r="P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BA12" i="29" s="1"/>
  <c r="BB12" i="29" s="1"/>
  <c r="Q11" i="19" s="1"/>
  <c r="T10" i="20" s="1"/>
  <c r="V10" i="20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BA51" i="29" s="1"/>
  <c r="BB51" i="29" s="1"/>
  <c r="Q50" i="19" s="1"/>
  <c r="T49" i="20" s="1"/>
  <c r="V49" i="20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BA33" i="29" s="1"/>
  <c r="BB33" i="29" s="1"/>
  <c r="Q32" i="19" s="1"/>
  <c r="T31" i="20" s="1"/>
  <c r="V31" i="20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BA118" i="29" s="1"/>
  <c r="BB118" i="29" s="1"/>
  <c r="Q117" i="19" s="1"/>
  <c r="T116" i="20" s="1"/>
  <c r="V116" i="20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BA200" i="29" s="1"/>
  <c r="BB200" i="29" s="1"/>
  <c r="Q199" i="19" s="1"/>
  <c r="T198" i="20" s="1"/>
  <c r="V198" i="20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BA135" i="29" s="1"/>
  <c r="BB135" i="29" s="1"/>
  <c r="Q134" i="19" s="1"/>
  <c r="T133" i="20" s="1"/>
  <c r="V133" i="20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BA11" i="29" s="1"/>
  <c r="BB11" i="29" s="1"/>
  <c r="Q10" i="19" s="1"/>
  <c r="T9" i="20" s="1"/>
  <c r="V9" i="20" s="1"/>
  <c r="AU11" i="29"/>
  <c r="BM46" i="29"/>
  <c r="BU46" i="29" s="1"/>
  <c r="BK46" i="29"/>
  <c r="AV96" i="29"/>
  <c r="AZ96" i="29" s="1"/>
  <c r="BA96" i="29" s="1"/>
  <c r="BB96" i="29" s="1"/>
  <c r="Q95" i="19" s="1"/>
  <c r="T94" i="20" s="1"/>
  <c r="V94" i="20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BA175" i="29" s="1"/>
  <c r="BB175" i="29" s="1"/>
  <c r="Q174" i="19" s="1"/>
  <c r="T173" i="20" s="1"/>
  <c r="V173" i="20" s="1"/>
  <c r="AU175" i="29"/>
  <c r="AV115" i="29"/>
  <c r="AZ115" i="29" s="1"/>
  <c r="AU115" i="29"/>
  <c r="AV41" i="29"/>
  <c r="AZ41" i="29" s="1"/>
  <c r="BA41" i="29" s="1"/>
  <c r="BB41" i="29" s="1"/>
  <c r="Q40" i="19" s="1"/>
  <c r="T39" i="20" s="1"/>
  <c r="V39" i="20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BA50" i="29" s="1"/>
  <c r="BB50" i="29" s="1"/>
  <c r="Q49" i="19" s="1"/>
  <c r="T48" i="20" s="1"/>
  <c r="V48" i="20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BA131" i="29" s="1"/>
  <c r="BB131" i="29" s="1"/>
  <c r="Q130" i="19" s="1"/>
  <c r="T129" i="20" s="1"/>
  <c r="V129" i="20" s="1"/>
  <c r="AU131" i="29"/>
  <c r="AV112" i="29"/>
  <c r="AZ112" i="29" s="1"/>
  <c r="AU112" i="29"/>
  <c r="AV83" i="29"/>
  <c r="AZ83" i="29" s="1"/>
  <c r="BA83" i="29" s="1"/>
  <c r="BB83" i="29" s="1"/>
  <c r="Q82" i="19" s="1"/>
  <c r="T81" i="20" s="1"/>
  <c r="V81" i="20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BA47" i="29" s="1"/>
  <c r="BB47" i="29" s="1"/>
  <c r="Q46" i="19" s="1"/>
  <c r="T45" i="20" s="1"/>
  <c r="V45" i="20" s="1"/>
  <c r="AU47" i="29"/>
  <c r="AU114" i="29"/>
  <c r="AV114" i="29"/>
  <c r="AZ114" i="29" s="1"/>
  <c r="AV55" i="29"/>
  <c r="AZ55" i="29" s="1"/>
  <c r="BA55" i="29" s="1"/>
  <c r="BB55" i="29" s="1"/>
  <c r="Q54" i="19" s="1"/>
  <c r="T53" i="20" s="1"/>
  <c r="V53" i="20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BA151" i="29" s="1"/>
  <c r="BB151" i="29" s="1"/>
  <c r="Q150" i="19" s="1"/>
  <c r="T149" i="20" s="1"/>
  <c r="V149" i="20" s="1"/>
  <c r="AU151" i="29"/>
  <c r="BM196" i="29"/>
  <c r="BU196" i="29" s="1"/>
  <c r="BK196" i="29"/>
  <c r="AV78" i="29"/>
  <c r="AZ78" i="29" s="1"/>
  <c r="BA78" i="29" s="1"/>
  <c r="BB78" i="29" s="1"/>
  <c r="Q77" i="19" s="1"/>
  <c r="T76" i="20" s="1"/>
  <c r="V76" i="20" s="1"/>
  <c r="AU78" i="29"/>
  <c r="AV173" i="29"/>
  <c r="AZ173" i="29" s="1"/>
  <c r="AU173" i="29"/>
  <c r="AV110" i="29"/>
  <c r="AZ110" i="29" s="1"/>
  <c r="BA110" i="29" s="1"/>
  <c r="BB110" i="29" s="1"/>
  <c r="Q109" i="19" s="1"/>
  <c r="T108" i="20" s="1"/>
  <c r="V108" i="20" s="1"/>
  <c r="AU110" i="29"/>
  <c r="AU145" i="29"/>
  <c r="AV145" i="29"/>
  <c r="AZ145" i="29" s="1"/>
  <c r="AV122" i="29"/>
  <c r="AZ122" i="29" s="1"/>
  <c r="BA122" i="29" s="1"/>
  <c r="BB122" i="29" s="1"/>
  <c r="Q121" i="19" s="1"/>
  <c r="T120" i="20" s="1"/>
  <c r="V120" i="20" s="1"/>
  <c r="AU122" i="29"/>
  <c r="AU9" i="29"/>
  <c r="AV9" i="29"/>
  <c r="AZ9" i="29" s="1"/>
  <c r="AV152" i="29"/>
  <c r="AZ152" i="29" s="1"/>
  <c r="BA152" i="29" s="1"/>
  <c r="BB152" i="29" s="1"/>
  <c r="Q151" i="19" s="1"/>
  <c r="T150" i="20" s="1"/>
  <c r="V150" i="20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BA35" i="29" s="1"/>
  <c r="BB35" i="29" s="1"/>
  <c r="Q34" i="19" s="1"/>
  <c r="T33" i="20" s="1"/>
  <c r="V33" i="20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BA172" i="29" s="1"/>
  <c r="BB172" i="29" s="1"/>
  <c r="Q171" i="19" s="1"/>
  <c r="T170" i="20" s="1"/>
  <c r="V170" i="20" s="1"/>
  <c r="AU172" i="29"/>
  <c r="BK79" i="29"/>
  <c r="BM79" i="29"/>
  <c r="BU79" i="29" s="1"/>
  <c r="AV25" i="29"/>
  <c r="AZ25" i="29" s="1"/>
  <c r="BA25" i="29" s="1"/>
  <c r="BB25" i="29" s="1"/>
  <c r="Q24" i="19" s="1"/>
  <c r="T23" i="20" s="1"/>
  <c r="V23" i="20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BA203" i="29" s="1"/>
  <c r="BB203" i="29" s="1"/>
  <c r="Q202" i="19" s="1"/>
  <c r="T201" i="20" s="1"/>
  <c r="V201" i="20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BA124" i="29" s="1"/>
  <c r="BB124" i="29" s="1"/>
  <c r="Q123" i="19" s="1"/>
  <c r="T122" i="20" s="1"/>
  <c r="V122" i="20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E4" i="37" s="1"/>
  <c r="BU2" i="40"/>
  <c r="BW2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BA6" i="29" s="1"/>
  <c r="BB6" i="29" s="1"/>
  <c r="Q5" i="19" s="1"/>
  <c r="T4" i="20" s="1"/>
  <c r="V4" i="20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BA201" i="29" s="1"/>
  <c r="BB201" i="29" s="1"/>
  <c r="Q200" i="19" s="1"/>
  <c r="T199" i="20" s="1"/>
  <c r="V199" i="20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BA191" i="29" s="1"/>
  <c r="BB191" i="29" s="1"/>
  <c r="Q190" i="19" s="1"/>
  <c r="T189" i="20" s="1"/>
  <c r="V189" i="20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BA82" i="29" s="1"/>
  <c r="BB82" i="29" s="1"/>
  <c r="Q81" i="19" s="1"/>
  <c r="T80" i="20" s="1"/>
  <c r="V80" i="20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BA72" i="29" l="1"/>
  <c r="BB72" i="29" s="1"/>
  <c r="Q71" i="19" s="1"/>
  <c r="T70" i="20" s="1"/>
  <c r="V70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32" i="29"/>
  <c r="BB32" i="29" s="1"/>
  <c r="Q31" i="19" s="1"/>
  <c r="T30" i="20" s="1"/>
  <c r="V30" i="20" s="1"/>
  <c r="BA136" i="29"/>
  <c r="BB136" i="29" s="1"/>
  <c r="Q135" i="19" s="1"/>
  <c r="T134" i="20" s="1"/>
  <c r="V134" i="20" s="1"/>
  <c r="BA97" i="29"/>
  <c r="BB97" i="29" s="1"/>
  <c r="Q96" i="19" s="1"/>
  <c r="T95" i="20" s="1"/>
  <c r="V95" i="20" s="1"/>
  <c r="BA178" i="29"/>
  <c r="BB178" i="29" s="1"/>
  <c r="Q177" i="19" s="1"/>
  <c r="T176" i="20" s="1"/>
  <c r="V176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CI191" i="35"/>
  <c r="CK191" i="35"/>
  <c r="CS191" i="35" s="1"/>
  <c r="CK78" i="35"/>
  <c r="CS78" i="35" s="1"/>
  <c r="CI78" i="35"/>
  <c r="CK105" i="35"/>
  <c r="CS105" i="35" s="1"/>
  <c r="CI105" i="35"/>
  <c r="CI68" i="35"/>
  <c r="CK68" i="35"/>
  <c r="CS68" i="35" s="1"/>
  <c r="BS115" i="35"/>
  <c r="BT115" i="35"/>
  <c r="BX115" i="35" s="1"/>
  <c r="CK117" i="35"/>
  <c r="CS117" i="35" s="1"/>
  <c r="CI117" i="35"/>
  <c r="CK63" i="35"/>
  <c r="CS63" i="35" s="1"/>
  <c r="CI63" i="35"/>
  <c r="CK42" i="35"/>
  <c r="CS42" i="35" s="1"/>
  <c r="CI42" i="35"/>
  <c r="CI5" i="35"/>
  <c r="CK5" i="35"/>
  <c r="CS5" i="35" s="1"/>
  <c r="CK169" i="35"/>
  <c r="CS169" i="35" s="1"/>
  <c r="CI169" i="35"/>
  <c r="BS83" i="35"/>
  <c r="BT83" i="35"/>
  <c r="BX83" i="35" s="1"/>
  <c r="BT64" i="35"/>
  <c r="BX64" i="35" s="1"/>
  <c r="BS64" i="35"/>
  <c r="CI140" i="35"/>
  <c r="CK140" i="35"/>
  <c r="CS140" i="35" s="1"/>
  <c r="CK23" i="35"/>
  <c r="CS23" i="35" s="1"/>
  <c r="CI23" i="35"/>
  <c r="CK114" i="35"/>
  <c r="CS114" i="35" s="1"/>
  <c r="CI114" i="35"/>
  <c r="CI189" i="35"/>
  <c r="CK189" i="35"/>
  <c r="CS189" i="35" s="1"/>
  <c r="BT125" i="35"/>
  <c r="BX125" i="35" s="1"/>
  <c r="BS125" i="35"/>
  <c r="CI163" i="35"/>
  <c r="CK163" i="35"/>
  <c r="CS163" i="35" s="1"/>
  <c r="CK145" i="35"/>
  <c r="CS145" i="35" s="1"/>
  <c r="CI145" i="35"/>
  <c r="CI203" i="35"/>
  <c r="CK203" i="35"/>
  <c r="CS203" i="35" s="1"/>
  <c r="CI74" i="35"/>
  <c r="CK74" i="35"/>
  <c r="CS74" i="35" s="1"/>
  <c r="CK73" i="35"/>
  <c r="CS73" i="35" s="1"/>
  <c r="CI73" i="35"/>
  <c r="CK110" i="35"/>
  <c r="CS110" i="35" s="1"/>
  <c r="CI110" i="35"/>
  <c r="BT92" i="35"/>
  <c r="BX92" i="35" s="1"/>
  <c r="BS92" i="35"/>
  <c r="CK21" i="35"/>
  <c r="CS21" i="35" s="1"/>
  <c r="CI21" i="35"/>
  <c r="CK61" i="35"/>
  <c r="CS61" i="35" s="1"/>
  <c r="CI61" i="35"/>
  <c r="CI199" i="35"/>
  <c r="CK199" i="35"/>
  <c r="CS199" i="35" s="1"/>
  <c r="BS36" i="35"/>
  <c r="BT36" i="35"/>
  <c r="BX36" i="35" s="1"/>
  <c r="CI157" i="35"/>
  <c r="CK157" i="35"/>
  <c r="CS157" i="35" s="1"/>
  <c r="CI148" i="35"/>
  <c r="CK148" i="35"/>
  <c r="CS148" i="35" s="1"/>
  <c r="CK99" i="35"/>
  <c r="CS99" i="35" s="1"/>
  <c r="CI99" i="35"/>
  <c r="BT147" i="35"/>
  <c r="BX147" i="35" s="1"/>
  <c r="BS147" i="35"/>
  <c r="BT60" i="35"/>
  <c r="BX60" i="35" s="1"/>
  <c r="BS60" i="35"/>
  <c r="BT105" i="35"/>
  <c r="BX105" i="35" s="1"/>
  <c r="BS105" i="35"/>
  <c r="BT117" i="35"/>
  <c r="BX117" i="35" s="1"/>
  <c r="BS117" i="35"/>
  <c r="BS63" i="35"/>
  <c r="BT63" i="35"/>
  <c r="BX63" i="35" s="1"/>
  <c r="BT142" i="35"/>
  <c r="BX142" i="35" s="1"/>
  <c r="BS142" i="35"/>
  <c r="BT5" i="35"/>
  <c r="BX5" i="35" s="1"/>
  <c r="BS5" i="35"/>
  <c r="BT19" i="35"/>
  <c r="BX19" i="35" s="1"/>
  <c r="BS19" i="35"/>
  <c r="BS20" i="35"/>
  <c r="BT20" i="35"/>
  <c r="BX20" i="35" s="1"/>
  <c r="BT7" i="35"/>
  <c r="BX7" i="35" s="1"/>
  <c r="BS7" i="35"/>
  <c r="BS108" i="35"/>
  <c r="BT108" i="35"/>
  <c r="BX108" i="35" s="1"/>
  <c r="BT189" i="35"/>
  <c r="BX189" i="35" s="1"/>
  <c r="BS189" i="35"/>
  <c r="BS135" i="35"/>
  <c r="BT135" i="35"/>
  <c r="BX135" i="35" s="1"/>
  <c r="CK112" i="35"/>
  <c r="CS112" i="35" s="1"/>
  <c r="CI112" i="35"/>
  <c r="BT72" i="35"/>
  <c r="BX72" i="35" s="1"/>
  <c r="BS72" i="35"/>
  <c r="BT190" i="35"/>
  <c r="BX190" i="35" s="1"/>
  <c r="BS190" i="35"/>
  <c r="BS57" i="35"/>
  <c r="BT57" i="35"/>
  <c r="BX57" i="35" s="1"/>
  <c r="BS73" i="35"/>
  <c r="BT73" i="35"/>
  <c r="BX73" i="35" s="1"/>
  <c r="BS199" i="35"/>
  <c r="BT199" i="35"/>
  <c r="BX199" i="35" s="1"/>
  <c r="CI36" i="35"/>
  <c r="CK36" i="35"/>
  <c r="CS36" i="35" s="1"/>
  <c r="CI131" i="35"/>
  <c r="CK131" i="35"/>
  <c r="CS131" i="35" s="1"/>
  <c r="CI184" i="35"/>
  <c r="CK184" i="35"/>
  <c r="CS184" i="35" s="1"/>
  <c r="BT10" i="35"/>
  <c r="BX10" i="35" s="1"/>
  <c r="BS10" i="35"/>
  <c r="CK52" i="35"/>
  <c r="CS52" i="35" s="1"/>
  <c r="CI52" i="35"/>
  <c r="CK9" i="35"/>
  <c r="CS9" i="35" s="1"/>
  <c r="CI9" i="35"/>
  <c r="CK141" i="35"/>
  <c r="CS141" i="35" s="1"/>
  <c r="CI141" i="35"/>
  <c r="CI144" i="35"/>
  <c r="CK144" i="35"/>
  <c r="CS144" i="35" s="1"/>
  <c r="CK11" i="35"/>
  <c r="CS11" i="35" s="1"/>
  <c r="CI11" i="35"/>
  <c r="CK161" i="35"/>
  <c r="CS161" i="35" s="1"/>
  <c r="CI161" i="35"/>
  <c r="CK29" i="35"/>
  <c r="CS29" i="35" s="1"/>
  <c r="CI29" i="35"/>
  <c r="CI153" i="35"/>
  <c r="CK153" i="35"/>
  <c r="CS153" i="35" s="1"/>
  <c r="BT160" i="35"/>
  <c r="BX160" i="35" s="1"/>
  <c r="BS160" i="35"/>
  <c r="CI17" i="35"/>
  <c r="CK17" i="35"/>
  <c r="CS17" i="35" s="1"/>
  <c r="BS103" i="35"/>
  <c r="BT103" i="35"/>
  <c r="BX103" i="35" s="1"/>
  <c r="BT39" i="35"/>
  <c r="BX39" i="35" s="1"/>
  <c r="BS39" i="35"/>
  <c r="CI107" i="35"/>
  <c r="CK107" i="35"/>
  <c r="CS107" i="35" s="1"/>
  <c r="CI104" i="35"/>
  <c r="CK104" i="35"/>
  <c r="CS104" i="35" s="1"/>
  <c r="BT166" i="35"/>
  <c r="BX166" i="35" s="1"/>
  <c r="BS166" i="35"/>
  <c r="BS55" i="35"/>
  <c r="BT55" i="35"/>
  <c r="BX55" i="35" s="1"/>
  <c r="CI14" i="35"/>
  <c r="CK14" i="35"/>
  <c r="CS14" i="35" s="1"/>
  <c r="CI6" i="35"/>
  <c r="CK6" i="35"/>
  <c r="CS6" i="35" s="1"/>
  <c r="BS80" i="35"/>
  <c r="BT80" i="35"/>
  <c r="BX80" i="35" s="1"/>
  <c r="CI8" i="35"/>
  <c r="CK8" i="35"/>
  <c r="CS8" i="35" s="1"/>
  <c r="CK71" i="35"/>
  <c r="CS71" i="35" s="1"/>
  <c r="CI71" i="35"/>
  <c r="CI178" i="35"/>
  <c r="CK178" i="35"/>
  <c r="CS178" i="35" s="1"/>
  <c r="CK28" i="35"/>
  <c r="CS28" i="35" s="1"/>
  <c r="CI28" i="35"/>
  <c r="CI40" i="35"/>
  <c r="CK40" i="35"/>
  <c r="CS40" i="35" s="1"/>
  <c r="CI34" i="35"/>
  <c r="CK34" i="35"/>
  <c r="CS34" i="35" s="1"/>
  <c r="CK106" i="35"/>
  <c r="CS106" i="35" s="1"/>
  <c r="CI106" i="35"/>
  <c r="CK75" i="35"/>
  <c r="CS75" i="35" s="1"/>
  <c r="CI75" i="35"/>
  <c r="CK10" i="35"/>
  <c r="CS10" i="35" s="1"/>
  <c r="CI10" i="35"/>
  <c r="BS52" i="35"/>
  <c r="BT52" i="35"/>
  <c r="BX52" i="35" s="1"/>
  <c r="BS79" i="35"/>
  <c r="BT79" i="35"/>
  <c r="BX79" i="35" s="1"/>
  <c r="CK137" i="35"/>
  <c r="CS137" i="35" s="1"/>
  <c r="CI137" i="35"/>
  <c r="BS59" i="35"/>
  <c r="BT59" i="35"/>
  <c r="BX59" i="35" s="1"/>
  <c r="BS89" i="35"/>
  <c r="BT89" i="35"/>
  <c r="BX89" i="35" s="1"/>
  <c r="BT76" i="35"/>
  <c r="BX76" i="35" s="1"/>
  <c r="BS76" i="35"/>
  <c r="CK24" i="35"/>
  <c r="CS24" i="35" s="1"/>
  <c r="CI24" i="35"/>
  <c r="BS87" i="35"/>
  <c r="BT87" i="35"/>
  <c r="BX87" i="35" s="1"/>
  <c r="BT86" i="35"/>
  <c r="BX86" i="35" s="1"/>
  <c r="BS86" i="35"/>
  <c r="BS167" i="35"/>
  <c r="BT167" i="35"/>
  <c r="BX167" i="35" s="1"/>
  <c r="BT17" i="35"/>
  <c r="BX17" i="35" s="1"/>
  <c r="BS17" i="35"/>
  <c r="CK77" i="35"/>
  <c r="CS77" i="35" s="1"/>
  <c r="CI77" i="35"/>
  <c r="BS104" i="35"/>
  <c r="BT104" i="35"/>
  <c r="BX104" i="35" s="1"/>
  <c r="BT82" i="35"/>
  <c r="BX82" i="35" s="1"/>
  <c r="BS82" i="35"/>
  <c r="BS33" i="35"/>
  <c r="BT33" i="35"/>
  <c r="BX33" i="35" s="1"/>
  <c r="BT156" i="35"/>
  <c r="BX156" i="35" s="1"/>
  <c r="BS156" i="35"/>
  <c r="BS111" i="35"/>
  <c r="BT111" i="35"/>
  <c r="BX111" i="35" s="1"/>
  <c r="BS6" i="35"/>
  <c r="BT6" i="35"/>
  <c r="BX6" i="35" s="1"/>
  <c r="BS4" i="35"/>
  <c r="BT4" i="35"/>
  <c r="BX4" i="35" s="1"/>
  <c r="CK80" i="35"/>
  <c r="CS80" i="35" s="1"/>
  <c r="CI80" i="35"/>
  <c r="BS175" i="35"/>
  <c r="BT175" i="35"/>
  <c r="BX175" i="35" s="1"/>
  <c r="BS46" i="35"/>
  <c r="BT46" i="35"/>
  <c r="BX46" i="35" s="1"/>
  <c r="BT178" i="35"/>
  <c r="BX178" i="35" s="1"/>
  <c r="BS178" i="35"/>
  <c r="BT129" i="35"/>
  <c r="BX129" i="35" s="1"/>
  <c r="BS129" i="35"/>
  <c r="BS133" i="35"/>
  <c r="BT133" i="35"/>
  <c r="BX133" i="35" s="1"/>
  <c r="BS139" i="35"/>
  <c r="BT139" i="35"/>
  <c r="BX139" i="35" s="1"/>
  <c r="BS100" i="35"/>
  <c r="BT100" i="35"/>
  <c r="BX100" i="35" s="1"/>
  <c r="BT45" i="35"/>
  <c r="BX45" i="35" s="1"/>
  <c r="BS45" i="35"/>
  <c r="BS97" i="35"/>
  <c r="BT97" i="35"/>
  <c r="BX97" i="35" s="1"/>
  <c r="BS195" i="35"/>
  <c r="BT195" i="35"/>
  <c r="BX195" i="35" s="1"/>
  <c r="BS173" i="35"/>
  <c r="BT173" i="35"/>
  <c r="BX173" i="35" s="1"/>
  <c r="CI149" i="35"/>
  <c r="CK149" i="35"/>
  <c r="CS149" i="35" s="1"/>
  <c r="CK93" i="35"/>
  <c r="CS93" i="35" s="1"/>
  <c r="CI93" i="35"/>
  <c r="CI142" i="35"/>
  <c r="CK142" i="35"/>
  <c r="CS142" i="35" s="1"/>
  <c r="BS31" i="35"/>
  <c r="BT31" i="35"/>
  <c r="BX31" i="35" s="1"/>
  <c r="CK65" i="35"/>
  <c r="CS65" i="35" s="1"/>
  <c r="CI65" i="35"/>
  <c r="CI146" i="35"/>
  <c r="CK146" i="35"/>
  <c r="CS146" i="35" s="1"/>
  <c r="CI108" i="35"/>
  <c r="CK108" i="35"/>
  <c r="CS108" i="35" s="1"/>
  <c r="BT51" i="35"/>
  <c r="BX51" i="35" s="1"/>
  <c r="BS51" i="35"/>
  <c r="CI170" i="35"/>
  <c r="CK170" i="35"/>
  <c r="CS170" i="35" s="1"/>
  <c r="BS38" i="35"/>
  <c r="BT38" i="35"/>
  <c r="BX38" i="35" s="1"/>
  <c r="BT25" i="35"/>
  <c r="BX25" i="35" s="1"/>
  <c r="BS25" i="35"/>
  <c r="BT112" i="35"/>
  <c r="BX112" i="35" s="1"/>
  <c r="BS112" i="35"/>
  <c r="BT56" i="35"/>
  <c r="BX56" i="35" s="1"/>
  <c r="BS56" i="35"/>
  <c r="BT152" i="35"/>
  <c r="BX152" i="35" s="1"/>
  <c r="BS152" i="35"/>
  <c r="CK95" i="35"/>
  <c r="CS95" i="35" s="1"/>
  <c r="CI95" i="35"/>
  <c r="CK57" i="35"/>
  <c r="CS57" i="35" s="1"/>
  <c r="CI57" i="35"/>
  <c r="CI150" i="35"/>
  <c r="CK150" i="35"/>
  <c r="CS150" i="35" s="1"/>
  <c r="CI194" i="35"/>
  <c r="CK194" i="35"/>
  <c r="CS194" i="35" s="1"/>
  <c r="CK58" i="35"/>
  <c r="CS58" i="35" s="1"/>
  <c r="CI58" i="35"/>
  <c r="BT131" i="35"/>
  <c r="BX131" i="35" s="1"/>
  <c r="BS131" i="35"/>
  <c r="CI26" i="35"/>
  <c r="CK26" i="35"/>
  <c r="CS26" i="35" s="1"/>
  <c r="BT191" i="35"/>
  <c r="BX191" i="35" s="1"/>
  <c r="BS191" i="35"/>
  <c r="BT68" i="35"/>
  <c r="BX68" i="35" s="1"/>
  <c r="BS68" i="35"/>
  <c r="BT35" i="35"/>
  <c r="BX35" i="35" s="1"/>
  <c r="BS35" i="35"/>
  <c r="BT176" i="35"/>
  <c r="BX176" i="35" s="1"/>
  <c r="BS176" i="35"/>
  <c r="BT197" i="35"/>
  <c r="BX197" i="35" s="1"/>
  <c r="BS197" i="35"/>
  <c r="CI31" i="35"/>
  <c r="CK31" i="35"/>
  <c r="CS31" i="35" s="1"/>
  <c r="BT66" i="35"/>
  <c r="BX66" i="35" s="1"/>
  <c r="BS66" i="35"/>
  <c r="BS12" i="35"/>
  <c r="BT12" i="35"/>
  <c r="BX12" i="35" s="1"/>
  <c r="CK83" i="35"/>
  <c r="CS83" i="35" s="1"/>
  <c r="CI83" i="35"/>
  <c r="BT146" i="35"/>
  <c r="BX146" i="35" s="1"/>
  <c r="BS146" i="35"/>
  <c r="CK64" i="35"/>
  <c r="CS64" i="35" s="1"/>
  <c r="CI64" i="35"/>
  <c r="BT85" i="35"/>
  <c r="BX85" i="35" s="1"/>
  <c r="BS85" i="35"/>
  <c r="BT23" i="35"/>
  <c r="BX23" i="35" s="1"/>
  <c r="BS23" i="35"/>
  <c r="CK51" i="35"/>
  <c r="CS51" i="35" s="1"/>
  <c r="CI51" i="35"/>
  <c r="CI38" i="35"/>
  <c r="CK38" i="35"/>
  <c r="CS38" i="35" s="1"/>
  <c r="BS168" i="35"/>
  <c r="BT168" i="35"/>
  <c r="BX168" i="35" s="1"/>
  <c r="CK25" i="35"/>
  <c r="CS25" i="35" s="1"/>
  <c r="CI25" i="35"/>
  <c r="BS143" i="35"/>
  <c r="BT143" i="35"/>
  <c r="BX143" i="35" s="1"/>
  <c r="CI56" i="35"/>
  <c r="CK56" i="35"/>
  <c r="CS56" i="35" s="1"/>
  <c r="BT163" i="35"/>
  <c r="BX163" i="35" s="1"/>
  <c r="BS163" i="35"/>
  <c r="BT27" i="35"/>
  <c r="BX27" i="35" s="1"/>
  <c r="BS27" i="35"/>
  <c r="CI152" i="35"/>
  <c r="CK152" i="35"/>
  <c r="CS152" i="35" s="1"/>
  <c r="BS203" i="35"/>
  <c r="BT203" i="35"/>
  <c r="BX203" i="35" s="1"/>
  <c r="BT74" i="35"/>
  <c r="BX74" i="35" s="1"/>
  <c r="BS74" i="35"/>
  <c r="BS16" i="35"/>
  <c r="BT16" i="35"/>
  <c r="BX16" i="35" s="1"/>
  <c r="BT181" i="35"/>
  <c r="BX181" i="35" s="1"/>
  <c r="BS181" i="35"/>
  <c r="BS148" i="35"/>
  <c r="BT148" i="35"/>
  <c r="BX148" i="35" s="1"/>
  <c r="BS99" i="35"/>
  <c r="BT99" i="35"/>
  <c r="BX99" i="35" s="1"/>
  <c r="CK180" i="35"/>
  <c r="CS180" i="35" s="1"/>
  <c r="CI180" i="35"/>
  <c r="CI136" i="35"/>
  <c r="CK136" i="35"/>
  <c r="CS136" i="35" s="1"/>
  <c r="CI69" i="35"/>
  <c r="CK69" i="35"/>
  <c r="CS69" i="35" s="1"/>
  <c r="CI127" i="35"/>
  <c r="CK127" i="35"/>
  <c r="CS127" i="35" s="1"/>
  <c r="BT172" i="35"/>
  <c r="BX172" i="35" s="1"/>
  <c r="BS172" i="35"/>
  <c r="CI171" i="35"/>
  <c r="CK171" i="35"/>
  <c r="CS171" i="35" s="1"/>
  <c r="CI162" i="35"/>
  <c r="CK162" i="35"/>
  <c r="CS162" i="35" s="1"/>
  <c r="CK204" i="35"/>
  <c r="CS204" i="35" s="1"/>
  <c r="CI204" i="35"/>
  <c r="CK121" i="35"/>
  <c r="CS121" i="35" s="1"/>
  <c r="CI121" i="35"/>
  <c r="CI177" i="35"/>
  <c r="CK177" i="35"/>
  <c r="CS177" i="35" s="1"/>
  <c r="CK82" i="35"/>
  <c r="CS82" i="35" s="1"/>
  <c r="CI82" i="35"/>
  <c r="CI138" i="35"/>
  <c r="CK138" i="35"/>
  <c r="CS138" i="35" s="1"/>
  <c r="BS185" i="35"/>
  <c r="BT185" i="35"/>
  <c r="BX185" i="35" s="1"/>
  <c r="CK129" i="35"/>
  <c r="CS129" i="35" s="1"/>
  <c r="CI129" i="35"/>
  <c r="CI116" i="35"/>
  <c r="CK116" i="35"/>
  <c r="CS116" i="35" s="1"/>
  <c r="CI67" i="35"/>
  <c r="CK67" i="35"/>
  <c r="CS67" i="35" s="1"/>
  <c r="CK100" i="35"/>
  <c r="CS100" i="35" s="1"/>
  <c r="CI100" i="35"/>
  <c r="CK97" i="35"/>
  <c r="CS97" i="35" s="1"/>
  <c r="CI97" i="35"/>
  <c r="CI195" i="35"/>
  <c r="CK195" i="35"/>
  <c r="CS195" i="35" s="1"/>
  <c r="BT9" i="35"/>
  <c r="BX9" i="35" s="1"/>
  <c r="BS9" i="35"/>
  <c r="BT136" i="35"/>
  <c r="BX136" i="35" s="1"/>
  <c r="BS136" i="35"/>
  <c r="CI172" i="35"/>
  <c r="CK172" i="35"/>
  <c r="CS172" i="35" s="1"/>
  <c r="BS162" i="35"/>
  <c r="BT162" i="35"/>
  <c r="BX162" i="35" s="1"/>
  <c r="BT70" i="35"/>
  <c r="BX70" i="35" s="1"/>
  <c r="BS70" i="35"/>
  <c r="BT200" i="35"/>
  <c r="BX200" i="35" s="1"/>
  <c r="BS200" i="35"/>
  <c r="BS179" i="35"/>
  <c r="BT179" i="35"/>
  <c r="BX179" i="35" s="1"/>
  <c r="CI120" i="35"/>
  <c r="CK120" i="35"/>
  <c r="CS120" i="35" s="1"/>
  <c r="BS101" i="35"/>
  <c r="BT101" i="35"/>
  <c r="BX101" i="35" s="1"/>
  <c r="BS14" i="35"/>
  <c r="BT14" i="35"/>
  <c r="BX14" i="35" s="1"/>
  <c r="BS71" i="35"/>
  <c r="BT71" i="35"/>
  <c r="BX71" i="35" s="1"/>
  <c r="BT30" i="35"/>
  <c r="BX30" i="35" s="1"/>
  <c r="BS30" i="35"/>
  <c r="BS37" i="35"/>
  <c r="BT37" i="35"/>
  <c r="BX37" i="35" s="1"/>
  <c r="CI158" i="35"/>
  <c r="CK158" i="35"/>
  <c r="CS158" i="35" s="1"/>
  <c r="CK201" i="35"/>
  <c r="CS201" i="35" s="1"/>
  <c r="CI201" i="35"/>
  <c r="CI60" i="35"/>
  <c r="CK60" i="35"/>
  <c r="CS60" i="35" s="1"/>
  <c r="CK35" i="35"/>
  <c r="CS35" i="35" s="1"/>
  <c r="CI35" i="35"/>
  <c r="CK20" i="35"/>
  <c r="CS20" i="35" s="1"/>
  <c r="CI20" i="35"/>
  <c r="CI12" i="35"/>
  <c r="CK12" i="35"/>
  <c r="CS12" i="35" s="1"/>
  <c r="CI7" i="35"/>
  <c r="CK7" i="35"/>
  <c r="CS7" i="35" s="1"/>
  <c r="CI186" i="35"/>
  <c r="CK186" i="35"/>
  <c r="CS186" i="35" s="1"/>
  <c r="BT81" i="35"/>
  <c r="BX81" i="35" s="1"/>
  <c r="BS81" i="35"/>
  <c r="CI15" i="35"/>
  <c r="CK15" i="35"/>
  <c r="CS15" i="35" s="1"/>
  <c r="CI187" i="35"/>
  <c r="CK187" i="35"/>
  <c r="CS187" i="35" s="1"/>
  <c r="CI182" i="35"/>
  <c r="CK182" i="35"/>
  <c r="CS182" i="35" s="1"/>
  <c r="CK72" i="35"/>
  <c r="CS72" i="35" s="1"/>
  <c r="CI72" i="35"/>
  <c r="CK91" i="35"/>
  <c r="CS91" i="35" s="1"/>
  <c r="CI91" i="35"/>
  <c r="CI190" i="35"/>
  <c r="CK190" i="35"/>
  <c r="CS190" i="35" s="1"/>
  <c r="CI126" i="35"/>
  <c r="CK126" i="35"/>
  <c r="CS126" i="35" s="1"/>
  <c r="CK16" i="35"/>
  <c r="CS16" i="35" s="1"/>
  <c r="CI16" i="35"/>
  <c r="CK50" i="35"/>
  <c r="CS50" i="35" s="1"/>
  <c r="CI50" i="35"/>
  <c r="CI181" i="35"/>
  <c r="CK181" i="35"/>
  <c r="CS181" i="35" s="1"/>
  <c r="CK49" i="35"/>
  <c r="CS49" i="35" s="1"/>
  <c r="CI49" i="35"/>
  <c r="CI192" i="35"/>
  <c r="CK192" i="35"/>
  <c r="CS192" i="35" s="1"/>
  <c r="BT154" i="35"/>
  <c r="BX154" i="35" s="1"/>
  <c r="BS154" i="35"/>
  <c r="BS201" i="35"/>
  <c r="BT201" i="35"/>
  <c r="BX201" i="35" s="1"/>
  <c r="BS78" i="35"/>
  <c r="BT78" i="35"/>
  <c r="BX78" i="35" s="1"/>
  <c r="BT96" i="35"/>
  <c r="BX96" i="35" s="1"/>
  <c r="BS96" i="35"/>
  <c r="BT165" i="35"/>
  <c r="BX165" i="35" s="1"/>
  <c r="BS165" i="35"/>
  <c r="CK173" i="35"/>
  <c r="CS173" i="35" s="1"/>
  <c r="CI173" i="35"/>
  <c r="CK115" i="35"/>
  <c r="CS115" i="35" s="1"/>
  <c r="CI115" i="35"/>
  <c r="BT149" i="35"/>
  <c r="BX149" i="35" s="1"/>
  <c r="BS149" i="35"/>
  <c r="BT93" i="35"/>
  <c r="BX93" i="35" s="1"/>
  <c r="BS93" i="35"/>
  <c r="BT118" i="35"/>
  <c r="BX118" i="35" s="1"/>
  <c r="BS118" i="35"/>
  <c r="BT47" i="35"/>
  <c r="BX47" i="35" s="1"/>
  <c r="BS47" i="35"/>
  <c r="BS62" i="35"/>
  <c r="BT62" i="35"/>
  <c r="BX62" i="35" s="1"/>
  <c r="BT18" i="35"/>
  <c r="BX18" i="35" s="1"/>
  <c r="BS18" i="35"/>
  <c r="BT140" i="35"/>
  <c r="BX140" i="35" s="1"/>
  <c r="BS140" i="35"/>
  <c r="BT170" i="35"/>
  <c r="BX170" i="35" s="1"/>
  <c r="BS170" i="35"/>
  <c r="CK81" i="35"/>
  <c r="CS81" i="35" s="1"/>
  <c r="CI81" i="35"/>
  <c r="CI125" i="35"/>
  <c r="CK125" i="35"/>
  <c r="CS125" i="35" s="1"/>
  <c r="BT53" i="35"/>
  <c r="BX53" i="35" s="1"/>
  <c r="BS53" i="35"/>
  <c r="BS174" i="35"/>
  <c r="BT174" i="35"/>
  <c r="BX174" i="35" s="1"/>
  <c r="BT95" i="35"/>
  <c r="BX95" i="35" s="1"/>
  <c r="BS95" i="35"/>
  <c r="BS193" i="35"/>
  <c r="BT193" i="35"/>
  <c r="BX193" i="35" s="1"/>
  <c r="CK92" i="35"/>
  <c r="CS92" i="35" s="1"/>
  <c r="CI92" i="35"/>
  <c r="BT126" i="35"/>
  <c r="BX126" i="35" s="1"/>
  <c r="BS126" i="35"/>
  <c r="BT150" i="35"/>
  <c r="BX150" i="35" s="1"/>
  <c r="BS150" i="35"/>
  <c r="BT54" i="35"/>
  <c r="BX54" i="35" s="1"/>
  <c r="BS54" i="35"/>
  <c r="BT194" i="35"/>
  <c r="BX194" i="35" s="1"/>
  <c r="BS194" i="35"/>
  <c r="BS119" i="35"/>
  <c r="BT119" i="35"/>
  <c r="BX119" i="35" s="1"/>
  <c r="BS192" i="35"/>
  <c r="BT192" i="35"/>
  <c r="BX192" i="35" s="1"/>
  <c r="BS155" i="35"/>
  <c r="BT155" i="35"/>
  <c r="BX155" i="35" s="1"/>
  <c r="BS26" i="35"/>
  <c r="BT26" i="35"/>
  <c r="BX26" i="35" s="1"/>
  <c r="CI84" i="35"/>
  <c r="CK84" i="35"/>
  <c r="CS84" i="35" s="1"/>
  <c r="CI196" i="35"/>
  <c r="CK196" i="35"/>
  <c r="CS196" i="35" s="1"/>
  <c r="CK128" i="35"/>
  <c r="CS128" i="35" s="1"/>
  <c r="CI128" i="35"/>
  <c r="CK79" i="35"/>
  <c r="CS79" i="35" s="1"/>
  <c r="CI79" i="35"/>
  <c r="CK43" i="35"/>
  <c r="CS43" i="35" s="1"/>
  <c r="CI43" i="35"/>
  <c r="CK59" i="35"/>
  <c r="CS59" i="35" s="1"/>
  <c r="CI59" i="35"/>
  <c r="CK89" i="35"/>
  <c r="CS89" i="35" s="1"/>
  <c r="CI89" i="35"/>
  <c r="CK76" i="35"/>
  <c r="CS76" i="35" s="1"/>
  <c r="CI76" i="35"/>
  <c r="CK132" i="35"/>
  <c r="CS132" i="35" s="1"/>
  <c r="CI132" i="35"/>
  <c r="CK86" i="35"/>
  <c r="CS86" i="35" s="1"/>
  <c r="CI86" i="35"/>
  <c r="BT77" i="35"/>
  <c r="BX77" i="35" s="1"/>
  <c r="BS77" i="35"/>
  <c r="CK70" i="35"/>
  <c r="CS70" i="35" s="1"/>
  <c r="CI70" i="35"/>
  <c r="CI188" i="35"/>
  <c r="CK188" i="35"/>
  <c r="CS188" i="35" s="1"/>
  <c r="CK88" i="35"/>
  <c r="CS88" i="35" s="1"/>
  <c r="CI88" i="35"/>
  <c r="BT120" i="35"/>
  <c r="BX120" i="35" s="1"/>
  <c r="BS120" i="35"/>
  <c r="CI33" i="35"/>
  <c r="CK33" i="35"/>
  <c r="CS33" i="35" s="1"/>
  <c r="CK111" i="35"/>
  <c r="CS111" i="35" s="1"/>
  <c r="CI111" i="35"/>
  <c r="CI4" i="35"/>
  <c r="CK4" i="35"/>
  <c r="CS4" i="35" s="1"/>
  <c r="CI175" i="35"/>
  <c r="CK175" i="35"/>
  <c r="CS175" i="35" s="1"/>
  <c r="CK46" i="35"/>
  <c r="CS46" i="35" s="1"/>
  <c r="CI46" i="35"/>
  <c r="CI164" i="35"/>
  <c r="CK164" i="35"/>
  <c r="CS164" i="35" s="1"/>
  <c r="BS13" i="35"/>
  <c r="BT13" i="35"/>
  <c r="BX13" i="35" s="1"/>
  <c r="CK151" i="35"/>
  <c r="CS151" i="35" s="1"/>
  <c r="CI151" i="35"/>
  <c r="CK139" i="35"/>
  <c r="CS139" i="35" s="1"/>
  <c r="CI139" i="35"/>
  <c r="CI134" i="35"/>
  <c r="CK134" i="35"/>
  <c r="CS134" i="35" s="1"/>
  <c r="CK102" i="35"/>
  <c r="CS102" i="35" s="1"/>
  <c r="CI102" i="35"/>
  <c r="BT180" i="35"/>
  <c r="BX180" i="35" s="1"/>
  <c r="BS180" i="35"/>
  <c r="BT41" i="35"/>
  <c r="BX41" i="35" s="1"/>
  <c r="BS41" i="35"/>
  <c r="BT196" i="35"/>
  <c r="BX196" i="35" s="1"/>
  <c r="BS196" i="35"/>
  <c r="BT43" i="35"/>
  <c r="BX43" i="35" s="1"/>
  <c r="BS43" i="35"/>
  <c r="BS113" i="35"/>
  <c r="BT113" i="35"/>
  <c r="BX113" i="35" s="1"/>
  <c r="BT144" i="35"/>
  <c r="BX144" i="35" s="1"/>
  <c r="BS144" i="35"/>
  <c r="BS122" i="35"/>
  <c r="BT122" i="35"/>
  <c r="BX122" i="35" s="1"/>
  <c r="BT22" i="35"/>
  <c r="BX22" i="35" s="1"/>
  <c r="BS22" i="35"/>
  <c r="BS171" i="35"/>
  <c r="BT171" i="35"/>
  <c r="BX171" i="35" s="1"/>
  <c r="BT29" i="35"/>
  <c r="BX29" i="35" s="1"/>
  <c r="BS29" i="35"/>
  <c r="CK160" i="35"/>
  <c r="CS160" i="35" s="1"/>
  <c r="CI160" i="35"/>
  <c r="BT132" i="35"/>
  <c r="BX132" i="35" s="1"/>
  <c r="BS132" i="35"/>
  <c r="BS204" i="35"/>
  <c r="BT204" i="35"/>
  <c r="BX204" i="35" s="1"/>
  <c r="BS107" i="35"/>
  <c r="BT107" i="35"/>
  <c r="BX107" i="35" s="1"/>
  <c r="CK166" i="35"/>
  <c r="CS166" i="35" s="1"/>
  <c r="CI166" i="35"/>
  <c r="BT123" i="35"/>
  <c r="BX123" i="35" s="1"/>
  <c r="BS123" i="35"/>
  <c r="BS138" i="35"/>
  <c r="BT138" i="35"/>
  <c r="BX138" i="35" s="1"/>
  <c r="BT202" i="35"/>
  <c r="BX202" i="35" s="1"/>
  <c r="BS202" i="35"/>
  <c r="CI13" i="35"/>
  <c r="CK13" i="35"/>
  <c r="CS13" i="35" s="1"/>
  <c r="BT28" i="35"/>
  <c r="BX28" i="35" s="1"/>
  <c r="BS28" i="35"/>
  <c r="BS151" i="35"/>
  <c r="BT151" i="35"/>
  <c r="BX151" i="35" s="1"/>
  <c r="BS134" i="35"/>
  <c r="BT134" i="35"/>
  <c r="BX134" i="35" s="1"/>
  <c r="BT102" i="35"/>
  <c r="BX102" i="35" s="1"/>
  <c r="BS102" i="35"/>
  <c r="BT34" i="35"/>
  <c r="BX34" i="35" s="1"/>
  <c r="BS34" i="35"/>
  <c r="CK154" i="35"/>
  <c r="CS154" i="35" s="1"/>
  <c r="CI154" i="35"/>
  <c r="CK96" i="35"/>
  <c r="CS96" i="35" s="1"/>
  <c r="CI96" i="35"/>
  <c r="CK165" i="35"/>
  <c r="CS165" i="35" s="1"/>
  <c r="CI165" i="35"/>
  <c r="CK176" i="35"/>
  <c r="CS176" i="35" s="1"/>
  <c r="CI176" i="35"/>
  <c r="CI118" i="35"/>
  <c r="CK118" i="35"/>
  <c r="CS118" i="35" s="1"/>
  <c r="CI47" i="35"/>
  <c r="CK47" i="35"/>
  <c r="CS47" i="35" s="1"/>
  <c r="CK19" i="35"/>
  <c r="CS19" i="35" s="1"/>
  <c r="CI19" i="35"/>
  <c r="CK62" i="35"/>
  <c r="CS62" i="35" s="1"/>
  <c r="CI62" i="35"/>
  <c r="CI197" i="35"/>
  <c r="CK197" i="35"/>
  <c r="CS197" i="35" s="1"/>
  <c r="CI66" i="35"/>
  <c r="CK66" i="35"/>
  <c r="CS66" i="35" s="1"/>
  <c r="CK18" i="35"/>
  <c r="CS18" i="35" s="1"/>
  <c r="CI18" i="35"/>
  <c r="CI109" i="35"/>
  <c r="CK109" i="35"/>
  <c r="CS109" i="35" s="1"/>
  <c r="CI85" i="35"/>
  <c r="CK85" i="35"/>
  <c r="CS85" i="35" s="1"/>
  <c r="CI48" i="35"/>
  <c r="CK48" i="35"/>
  <c r="CS48" i="35" s="1"/>
  <c r="CI168" i="35"/>
  <c r="CK168" i="35"/>
  <c r="CS168" i="35" s="1"/>
  <c r="CI44" i="35"/>
  <c r="CK44" i="35"/>
  <c r="CS44" i="35" s="1"/>
  <c r="CI135" i="35"/>
  <c r="CK135" i="35"/>
  <c r="CS135" i="35" s="1"/>
  <c r="CI143" i="35"/>
  <c r="CK143" i="35"/>
  <c r="CS143" i="35" s="1"/>
  <c r="CK53" i="35"/>
  <c r="CS53" i="35" s="1"/>
  <c r="CI53" i="35"/>
  <c r="CI174" i="35"/>
  <c r="CK174" i="35"/>
  <c r="CS174" i="35" s="1"/>
  <c r="CI159" i="35"/>
  <c r="CK159" i="35"/>
  <c r="CS159" i="35" s="1"/>
  <c r="CK90" i="35"/>
  <c r="CS90" i="35" s="1"/>
  <c r="CI90" i="35"/>
  <c r="CK27" i="35"/>
  <c r="CS27" i="35" s="1"/>
  <c r="CI27" i="35"/>
  <c r="CI193" i="35"/>
  <c r="CK193" i="35"/>
  <c r="CS193" i="35" s="1"/>
  <c r="CI54" i="35"/>
  <c r="CK54" i="35"/>
  <c r="CS54" i="35" s="1"/>
  <c r="CI119" i="35"/>
  <c r="CK119" i="35"/>
  <c r="CS119" i="35" s="1"/>
  <c r="CI124" i="35"/>
  <c r="CK124" i="35"/>
  <c r="CS124" i="35" s="1"/>
  <c r="CI155" i="35"/>
  <c r="CK155" i="35"/>
  <c r="CS155" i="35" s="1"/>
  <c r="CK94" i="35"/>
  <c r="CS94" i="35" s="1"/>
  <c r="CI94" i="35"/>
  <c r="CI130" i="35"/>
  <c r="CK130" i="35"/>
  <c r="CS130" i="35" s="1"/>
  <c r="BT158" i="35"/>
  <c r="BX158" i="35" s="1"/>
  <c r="BS158" i="35"/>
  <c r="BS42" i="35"/>
  <c r="BT42" i="35"/>
  <c r="BX42" i="35" s="1"/>
  <c r="BS169" i="35"/>
  <c r="BT169" i="35"/>
  <c r="BX169" i="35" s="1"/>
  <c r="BS65" i="35"/>
  <c r="BT65" i="35"/>
  <c r="BX65" i="35" s="1"/>
  <c r="BT109" i="35"/>
  <c r="BX109" i="35" s="1"/>
  <c r="BS109" i="35"/>
  <c r="BT186" i="35"/>
  <c r="BX186" i="35" s="1"/>
  <c r="BS186" i="35"/>
  <c r="BS48" i="35"/>
  <c r="BT48" i="35"/>
  <c r="BX48" i="35" s="1"/>
  <c r="BS114" i="35"/>
  <c r="BT114" i="35"/>
  <c r="BX114" i="35" s="1"/>
  <c r="BS44" i="35"/>
  <c r="BT44" i="35"/>
  <c r="BX44" i="35" s="1"/>
  <c r="BS15" i="35"/>
  <c r="BT15" i="35"/>
  <c r="BX15" i="35" s="1"/>
  <c r="BS187" i="35"/>
  <c r="BT187" i="35"/>
  <c r="BX187" i="35" s="1"/>
  <c r="BS182" i="35"/>
  <c r="BT182" i="35"/>
  <c r="BX182" i="35" s="1"/>
  <c r="BS159" i="35"/>
  <c r="BT159" i="35"/>
  <c r="BX159" i="35" s="1"/>
  <c r="BT90" i="35"/>
  <c r="BX90" i="35" s="1"/>
  <c r="BS90" i="35"/>
  <c r="BS145" i="35"/>
  <c r="BT145" i="35"/>
  <c r="BX145" i="35" s="1"/>
  <c r="BS91" i="35"/>
  <c r="BT91" i="35"/>
  <c r="BX91" i="35" s="1"/>
  <c r="BT110" i="35"/>
  <c r="BX110" i="35" s="1"/>
  <c r="BS110" i="35"/>
  <c r="BS21" i="35"/>
  <c r="BT21" i="35"/>
  <c r="BX21" i="35" s="1"/>
  <c r="BS61" i="35"/>
  <c r="BT61" i="35"/>
  <c r="BX61" i="35" s="1"/>
  <c r="BT50" i="35"/>
  <c r="BX50" i="35" s="1"/>
  <c r="BS50" i="35"/>
  <c r="BS157" i="35"/>
  <c r="BT157" i="35"/>
  <c r="BX157" i="35" s="1"/>
  <c r="BS49" i="35"/>
  <c r="BT49" i="35"/>
  <c r="BX49" i="35" s="1"/>
  <c r="BT58" i="35"/>
  <c r="BX58" i="35" s="1"/>
  <c r="BS58" i="35"/>
  <c r="BT124" i="35"/>
  <c r="BX124" i="35" s="1"/>
  <c r="BS124" i="35"/>
  <c r="CK147" i="35"/>
  <c r="CS147" i="35" s="1"/>
  <c r="CI147" i="35"/>
  <c r="BT94" i="35"/>
  <c r="BX94" i="35" s="1"/>
  <c r="BS94" i="35"/>
  <c r="BS130" i="35"/>
  <c r="BT130" i="35"/>
  <c r="BX130" i="35" s="1"/>
  <c r="CK41" i="35"/>
  <c r="CS41" i="35" s="1"/>
  <c r="CI41" i="35"/>
  <c r="BT137" i="35"/>
  <c r="BX137" i="35" s="1"/>
  <c r="BS137" i="35"/>
  <c r="CK113" i="35"/>
  <c r="CS113" i="35" s="1"/>
  <c r="CI113" i="35"/>
  <c r="CK122" i="35"/>
  <c r="CS122" i="35" s="1"/>
  <c r="CI122" i="35"/>
  <c r="CK22" i="35"/>
  <c r="CS22" i="35" s="1"/>
  <c r="CI22" i="35"/>
  <c r="BS24" i="35"/>
  <c r="BT24" i="35"/>
  <c r="BX24" i="35" s="1"/>
  <c r="CK87" i="35"/>
  <c r="CS87" i="35" s="1"/>
  <c r="CI87" i="35"/>
  <c r="CI167" i="35"/>
  <c r="CK167" i="35"/>
  <c r="CS167" i="35" s="1"/>
  <c r="CI200" i="35"/>
  <c r="CK200" i="35"/>
  <c r="CS200" i="35" s="1"/>
  <c r="CI179" i="35"/>
  <c r="CK179" i="35"/>
  <c r="CS179" i="35" s="1"/>
  <c r="CK198" i="35"/>
  <c r="CS198" i="35" s="1"/>
  <c r="CI198" i="35"/>
  <c r="CK101" i="35"/>
  <c r="CS101" i="35" s="1"/>
  <c r="CI101" i="35"/>
  <c r="CI123" i="35"/>
  <c r="CK123" i="35"/>
  <c r="CS123" i="35" s="1"/>
  <c r="CK156" i="35"/>
  <c r="CS156" i="35" s="1"/>
  <c r="CI156" i="35"/>
  <c r="CK183" i="35"/>
  <c r="CS183" i="35" s="1"/>
  <c r="CI183" i="35"/>
  <c r="CI202" i="35"/>
  <c r="CK202" i="35"/>
  <c r="CS202" i="35" s="1"/>
  <c r="BS32" i="35"/>
  <c r="BT32" i="35"/>
  <c r="BX32" i="35" s="1"/>
  <c r="CI98" i="35"/>
  <c r="CK98" i="35"/>
  <c r="CS98" i="35" s="1"/>
  <c r="CK133" i="35"/>
  <c r="CS133" i="35" s="1"/>
  <c r="CI133" i="35"/>
  <c r="CK30" i="35"/>
  <c r="CS30" i="35" s="1"/>
  <c r="CI30" i="35"/>
  <c r="CK45" i="35"/>
  <c r="CS45" i="35" s="1"/>
  <c r="CI45" i="35"/>
  <c r="CK37" i="35"/>
  <c r="CS37" i="35" s="1"/>
  <c r="CI37" i="35"/>
  <c r="BT84" i="35"/>
  <c r="BX84" i="35" s="1"/>
  <c r="BS84" i="35"/>
  <c r="BT184" i="35"/>
  <c r="BX184" i="35" s="1"/>
  <c r="BS184" i="35"/>
  <c r="BS141" i="35"/>
  <c r="BT141" i="35"/>
  <c r="BX141" i="35" s="1"/>
  <c r="BT128" i="35"/>
  <c r="BX128" i="35" s="1"/>
  <c r="BS128" i="35"/>
  <c r="BT69" i="35"/>
  <c r="BX69" i="35" s="1"/>
  <c r="BS69" i="35"/>
  <c r="BT127" i="35"/>
  <c r="BX127" i="35" s="1"/>
  <c r="BS127" i="35"/>
  <c r="BT11" i="35"/>
  <c r="BX11" i="35" s="1"/>
  <c r="BS11" i="35"/>
  <c r="BT161" i="35"/>
  <c r="BX161" i="35" s="1"/>
  <c r="BS161" i="35"/>
  <c r="BS153" i="35"/>
  <c r="BT153" i="35"/>
  <c r="BX153" i="35" s="1"/>
  <c r="CK103" i="35"/>
  <c r="CS103" i="35" s="1"/>
  <c r="CI103" i="35"/>
  <c r="BT121" i="35"/>
  <c r="BX121" i="35" s="1"/>
  <c r="BS121" i="35"/>
  <c r="CK39" i="35"/>
  <c r="CS39" i="35" s="1"/>
  <c r="CI39" i="35"/>
  <c r="BT177" i="35"/>
  <c r="BX177" i="35" s="1"/>
  <c r="BS177" i="35"/>
  <c r="BS188" i="35"/>
  <c r="BT188" i="35"/>
  <c r="BX188" i="35" s="1"/>
  <c r="BT88" i="35"/>
  <c r="BX88" i="35" s="1"/>
  <c r="BS88" i="35"/>
  <c r="BS198" i="35"/>
  <c r="BT198" i="35"/>
  <c r="BX198" i="35" s="1"/>
  <c r="CK55" i="35"/>
  <c r="CS55" i="35" s="1"/>
  <c r="CI55" i="35"/>
  <c r="BT183" i="35"/>
  <c r="BX183" i="35" s="1"/>
  <c r="BS183" i="35"/>
  <c r="CI185" i="35"/>
  <c r="CK185" i="35"/>
  <c r="CS185" i="35" s="1"/>
  <c r="CK32" i="35"/>
  <c r="CS32" i="35" s="1"/>
  <c r="CI32" i="35"/>
  <c r="BT8" i="35"/>
  <c r="BX8" i="35" s="1"/>
  <c r="BS8" i="35"/>
  <c r="BT164" i="35"/>
  <c r="BX164" i="35" s="1"/>
  <c r="BS164" i="35"/>
  <c r="BS116" i="35"/>
  <c r="BT116" i="35"/>
  <c r="BX116" i="35" s="1"/>
  <c r="BT98" i="35"/>
  <c r="BX98" i="35" s="1"/>
  <c r="BS98" i="35"/>
  <c r="BS40" i="35"/>
  <c r="BT40" i="35"/>
  <c r="BX40" i="35" s="1"/>
  <c r="BT67" i="35"/>
  <c r="BX67" i="35" s="1"/>
  <c r="BS67" i="35"/>
  <c r="BT106" i="35"/>
  <c r="BX106" i="35" s="1"/>
  <c r="BS106" i="35"/>
  <c r="BS75" i="35"/>
  <c r="BT75" i="35"/>
  <c r="BX75" i="35" s="1"/>
  <c r="X4" i="28"/>
  <c r="BA76" i="29"/>
  <c r="BB76" i="29" s="1"/>
  <c r="Q75" i="19" s="1"/>
  <c r="T74" i="20" s="1"/>
  <c r="V74" i="20" s="1"/>
  <c r="BA116" i="29"/>
  <c r="BB116" i="29" s="1"/>
  <c r="Q115" i="19" s="1"/>
  <c r="T114" i="20" s="1"/>
  <c r="V114" i="20" s="1"/>
  <c r="BA185" i="29"/>
  <c r="BB185" i="29" s="1"/>
  <c r="Q184" i="19" s="1"/>
  <c r="T183" i="20" s="1"/>
  <c r="V183" i="20" s="1"/>
  <c r="BA26" i="29"/>
  <c r="BB26" i="29" s="1"/>
  <c r="Q25" i="19" s="1"/>
  <c r="T24" i="20" s="1"/>
  <c r="V24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50" i="29"/>
  <c r="BB150" i="29" s="1"/>
  <c r="Q149" i="19" s="1"/>
  <c r="T148" i="20" s="1"/>
  <c r="V148" i="20" s="1"/>
  <c r="BA134" i="29"/>
  <c r="BB134" i="29" s="1"/>
  <c r="Q133" i="19" s="1"/>
  <c r="T132" i="20" s="1"/>
  <c r="V132" i="20" s="1"/>
  <c r="BA56" i="29"/>
  <c r="BB56" i="29" s="1"/>
  <c r="Q55" i="19" s="1"/>
  <c r="T54" i="20" s="1"/>
  <c r="V54" i="20" s="1"/>
  <c r="BA46" i="29"/>
  <c r="BB46" i="29" s="1"/>
  <c r="Q45" i="19" s="1"/>
  <c r="T44" i="20" s="1"/>
  <c r="V44" i="20" s="1"/>
  <c r="BA7" i="29"/>
  <c r="BB7" i="29" s="1"/>
  <c r="Q6" i="19" s="1"/>
  <c r="T5" i="20" s="1"/>
  <c r="V5" i="20" s="1"/>
  <c r="BA140" i="29"/>
  <c r="BB140" i="29" s="1"/>
  <c r="Q139" i="19" s="1"/>
  <c r="T138" i="20" s="1"/>
  <c r="V138" i="20" s="1"/>
  <c r="BA173" i="29"/>
  <c r="BB173" i="29" s="1"/>
  <c r="Q172" i="19" s="1"/>
  <c r="T171" i="20" s="1"/>
  <c r="V171" i="20" s="1"/>
  <c r="BA192" i="29"/>
  <c r="BB192" i="29" s="1"/>
  <c r="Q191" i="19" s="1"/>
  <c r="T190" i="20" s="1"/>
  <c r="V190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55" i="29"/>
  <c r="BB155" i="29" s="1"/>
  <c r="Q154" i="19" s="1"/>
  <c r="T153" i="20" s="1"/>
  <c r="V153" i="20" s="1"/>
  <c r="BA115" i="29"/>
  <c r="BB115" i="29" s="1"/>
  <c r="Q114" i="19" s="1"/>
  <c r="T113" i="20" s="1"/>
  <c r="V113" i="20" s="1"/>
  <c r="BA148" i="29"/>
  <c r="BB148" i="29" s="1"/>
  <c r="Q147" i="19" s="1"/>
  <c r="T146" i="20" s="1"/>
  <c r="V146" i="20" s="1"/>
  <c r="BA8" i="29"/>
  <c r="BB8" i="29" s="1"/>
  <c r="Q7" i="19" s="1"/>
  <c r="T6" i="20" s="1"/>
  <c r="V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97" i="29"/>
  <c r="BB197" i="29" s="1"/>
  <c r="Q196" i="19" s="1"/>
  <c r="T195" i="20" s="1"/>
  <c r="V195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91" i="29"/>
  <c r="BB91" i="29" s="1"/>
  <c r="Q90" i="19" s="1"/>
  <c r="T89" i="20" s="1"/>
  <c r="V89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4" i="29"/>
  <c r="BB4" i="29" s="1"/>
  <c r="Q3" i="19" s="1"/>
  <c r="T2" i="20" s="1"/>
  <c r="V2" i="20" s="1"/>
  <c r="V2" i="28" s="1"/>
  <c r="BA53" i="29"/>
  <c r="BB53" i="29" s="1"/>
  <c r="Q52" i="19" s="1"/>
  <c r="T51" i="20" s="1"/>
  <c r="V51" i="20" s="1"/>
  <c r="BA106" i="29"/>
  <c r="BB106" i="29" s="1"/>
  <c r="Q105" i="19" s="1"/>
  <c r="T104" i="20" s="1"/>
  <c r="V104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159" i="29"/>
  <c r="BB159" i="29" s="1"/>
  <c r="Q158" i="19" s="1"/>
  <c r="T157" i="20" s="1"/>
  <c r="V157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BA42" i="29"/>
  <c r="BB42" i="29" s="1"/>
  <c r="Q41" i="19" s="1"/>
  <c r="T40" i="20" s="1"/>
  <c r="V40" i="20" s="1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T2" i="28" l="1"/>
  <c r="BY75" i="35"/>
  <c r="BZ75" i="35" s="1"/>
  <c r="R74" i="26" s="1"/>
  <c r="X73" i="27" s="1"/>
  <c r="X273" i="20" s="1"/>
  <c r="Z273" i="20" s="1"/>
  <c r="BY198" i="35"/>
  <c r="BZ198" i="35" s="1"/>
  <c r="R197" i="26" s="1"/>
  <c r="X196" i="27" s="1"/>
  <c r="X396" i="20" s="1"/>
  <c r="Z396" i="20" s="1"/>
  <c r="BY188" i="35"/>
  <c r="BZ188" i="35" s="1"/>
  <c r="R187" i="26" s="1"/>
  <c r="X186" i="27" s="1"/>
  <c r="X386" i="20" s="1"/>
  <c r="Z386" i="20" s="1"/>
  <c r="BY24" i="35"/>
  <c r="BZ24" i="35" s="1"/>
  <c r="R23" i="26" s="1"/>
  <c r="X22" i="27" s="1"/>
  <c r="X222" i="20" s="1"/>
  <c r="Z222" i="20" s="1"/>
  <c r="BY130" i="35"/>
  <c r="BZ130" i="35" s="1"/>
  <c r="R129" i="26" s="1"/>
  <c r="X128" i="27" s="1"/>
  <c r="X328" i="20" s="1"/>
  <c r="Z328" i="20" s="1"/>
  <c r="BY157" i="35"/>
  <c r="BZ157" i="35" s="1"/>
  <c r="R156" i="26" s="1"/>
  <c r="X155" i="27" s="1"/>
  <c r="X355" i="20" s="1"/>
  <c r="Z355" i="20" s="1"/>
  <c r="BY61" i="35"/>
  <c r="BZ61" i="35" s="1"/>
  <c r="R60" i="26" s="1"/>
  <c r="X59" i="27" s="1"/>
  <c r="X259" i="20" s="1"/>
  <c r="Z259" i="20" s="1"/>
  <c r="BY145" i="35"/>
  <c r="BZ145" i="35" s="1"/>
  <c r="R144" i="26" s="1"/>
  <c r="X143" i="27" s="1"/>
  <c r="X343" i="20" s="1"/>
  <c r="Z343" i="20" s="1"/>
  <c r="BY159" i="35"/>
  <c r="BZ159" i="35" s="1"/>
  <c r="R158" i="26" s="1"/>
  <c r="X157" i="27" s="1"/>
  <c r="X357" i="20" s="1"/>
  <c r="Z357" i="20" s="1"/>
  <c r="BY187" i="35"/>
  <c r="BZ187" i="35" s="1"/>
  <c r="R186" i="26" s="1"/>
  <c r="X185" i="27" s="1"/>
  <c r="X385" i="20" s="1"/>
  <c r="Z385" i="20" s="1"/>
  <c r="BY44" i="35"/>
  <c r="BZ44" i="35" s="1"/>
  <c r="R43" i="26" s="1"/>
  <c r="X42" i="27" s="1"/>
  <c r="X242" i="20" s="1"/>
  <c r="Z242" i="20" s="1"/>
  <c r="BY48" i="35"/>
  <c r="BZ48" i="35" s="1"/>
  <c r="R47" i="26" s="1"/>
  <c r="X46" i="27" s="1"/>
  <c r="X246" i="20" s="1"/>
  <c r="Z246" i="20" s="1"/>
  <c r="BY169" i="35"/>
  <c r="BZ169" i="35" s="1"/>
  <c r="R168" i="26" s="1"/>
  <c r="X167" i="27" s="1"/>
  <c r="X367" i="20" s="1"/>
  <c r="Z367" i="20" s="1"/>
  <c r="BY151" i="35"/>
  <c r="BZ151" i="35" s="1"/>
  <c r="R150" i="26" s="1"/>
  <c r="X149" i="27" s="1"/>
  <c r="X349" i="20" s="1"/>
  <c r="Z349" i="20" s="1"/>
  <c r="BY138" i="35"/>
  <c r="BZ138" i="35" s="1"/>
  <c r="R137" i="26" s="1"/>
  <c r="X136" i="27" s="1"/>
  <c r="X336" i="20" s="1"/>
  <c r="Z336" i="20" s="1"/>
  <c r="BY204" i="35"/>
  <c r="BZ204" i="35" s="1"/>
  <c r="BY171" i="35"/>
  <c r="BZ171" i="35" s="1"/>
  <c r="R170" i="26" s="1"/>
  <c r="X169" i="27" s="1"/>
  <c r="X369" i="20" s="1"/>
  <c r="Z369" i="20" s="1"/>
  <c r="BY122" i="35"/>
  <c r="BZ122" i="35" s="1"/>
  <c r="R121" i="26" s="1"/>
  <c r="X120" i="27" s="1"/>
  <c r="X320" i="20" s="1"/>
  <c r="Z320" i="20" s="1"/>
  <c r="BY113" i="35"/>
  <c r="BZ113" i="35" s="1"/>
  <c r="R112" i="26" s="1"/>
  <c r="X111" i="27" s="1"/>
  <c r="X311" i="20" s="1"/>
  <c r="Z311" i="20" s="1"/>
  <c r="BY155" i="35"/>
  <c r="BZ155" i="35" s="1"/>
  <c r="R154" i="26" s="1"/>
  <c r="X153" i="27" s="1"/>
  <c r="X353" i="20" s="1"/>
  <c r="Z353" i="20" s="1"/>
  <c r="BY119" i="35"/>
  <c r="BZ119" i="35" s="1"/>
  <c r="R118" i="26" s="1"/>
  <c r="X117" i="27" s="1"/>
  <c r="X317" i="20" s="1"/>
  <c r="Z317" i="20" s="1"/>
  <c r="BY193" i="35"/>
  <c r="BZ193" i="35" s="1"/>
  <c r="R192" i="26" s="1"/>
  <c r="X191" i="27" s="1"/>
  <c r="X391" i="20" s="1"/>
  <c r="Z391" i="20" s="1"/>
  <c r="BY174" i="35"/>
  <c r="BZ174" i="35" s="1"/>
  <c r="R173" i="26" s="1"/>
  <c r="X172" i="27" s="1"/>
  <c r="X372" i="20" s="1"/>
  <c r="Z372" i="20" s="1"/>
  <c r="BY78" i="35"/>
  <c r="BZ78" i="35" s="1"/>
  <c r="R77" i="26" s="1"/>
  <c r="X76" i="27" s="1"/>
  <c r="X276" i="20" s="1"/>
  <c r="Z276" i="20" s="1"/>
  <c r="BY37" i="35"/>
  <c r="BZ37" i="35" s="1"/>
  <c r="R36" i="26" s="1"/>
  <c r="X35" i="27" s="1"/>
  <c r="X235" i="20" s="1"/>
  <c r="Z235" i="20" s="1"/>
  <c r="BY71" i="35"/>
  <c r="BZ71" i="35" s="1"/>
  <c r="R70" i="26" s="1"/>
  <c r="X69" i="27" s="1"/>
  <c r="X269" i="20" s="1"/>
  <c r="Z269" i="20" s="1"/>
  <c r="BY101" i="35"/>
  <c r="BZ101" i="35" s="1"/>
  <c r="R100" i="26" s="1"/>
  <c r="X99" i="27" s="1"/>
  <c r="X299" i="20" s="1"/>
  <c r="Z299" i="20" s="1"/>
  <c r="BY179" i="35"/>
  <c r="BZ179" i="35" s="1"/>
  <c r="R178" i="26" s="1"/>
  <c r="X177" i="27" s="1"/>
  <c r="X377" i="20" s="1"/>
  <c r="Z377" i="20" s="1"/>
  <c r="BY99" i="35"/>
  <c r="BZ99" i="35" s="1"/>
  <c r="R98" i="26" s="1"/>
  <c r="X97" i="27" s="1"/>
  <c r="X297" i="20" s="1"/>
  <c r="Z297" i="20" s="1"/>
  <c r="BY143" i="35"/>
  <c r="BZ143" i="35" s="1"/>
  <c r="R142" i="26" s="1"/>
  <c r="X141" i="27" s="1"/>
  <c r="X341" i="20" s="1"/>
  <c r="Z341" i="20" s="1"/>
  <c r="BY168" i="35"/>
  <c r="BZ168" i="35" s="1"/>
  <c r="R167" i="26" s="1"/>
  <c r="X166" i="27" s="1"/>
  <c r="X366" i="20" s="1"/>
  <c r="Z366" i="20" s="1"/>
  <c r="BY12" i="35"/>
  <c r="BZ12" i="35" s="1"/>
  <c r="R11" i="26" s="1"/>
  <c r="X10" i="27" s="1"/>
  <c r="X210" i="20" s="1"/>
  <c r="Z210" i="20" s="1"/>
  <c r="BY195" i="35"/>
  <c r="BZ195" i="35" s="1"/>
  <c r="R194" i="26" s="1"/>
  <c r="X193" i="27" s="1"/>
  <c r="X393" i="20" s="1"/>
  <c r="Z393" i="20" s="1"/>
  <c r="BY139" i="35"/>
  <c r="BZ139" i="35" s="1"/>
  <c r="R138" i="26" s="1"/>
  <c r="X137" i="27" s="1"/>
  <c r="X337" i="20" s="1"/>
  <c r="Z337" i="20" s="1"/>
  <c r="BY46" i="35"/>
  <c r="BZ46" i="35" s="1"/>
  <c r="R45" i="26" s="1"/>
  <c r="X44" i="27" s="1"/>
  <c r="X244" i="20" s="1"/>
  <c r="Z244" i="20" s="1"/>
  <c r="BY6" i="35"/>
  <c r="BZ6" i="35" s="1"/>
  <c r="R5" i="26" s="1"/>
  <c r="X4" i="27" s="1"/>
  <c r="X204" i="20" s="1"/>
  <c r="Z204" i="20" s="1"/>
  <c r="BY167" i="35"/>
  <c r="BZ167" i="35" s="1"/>
  <c r="R166" i="26" s="1"/>
  <c r="X165" i="27" s="1"/>
  <c r="X365" i="20" s="1"/>
  <c r="Z365" i="20" s="1"/>
  <c r="BY87" i="35"/>
  <c r="BZ87" i="35" s="1"/>
  <c r="R86" i="26" s="1"/>
  <c r="X85" i="27" s="1"/>
  <c r="X285" i="20" s="1"/>
  <c r="Z285" i="20" s="1"/>
  <c r="BY59" i="35"/>
  <c r="BZ59" i="35" s="1"/>
  <c r="R58" i="26" s="1"/>
  <c r="X57" i="27" s="1"/>
  <c r="X257" i="20" s="1"/>
  <c r="Z257" i="20" s="1"/>
  <c r="BY79" i="35"/>
  <c r="BZ79" i="35" s="1"/>
  <c r="R78" i="26" s="1"/>
  <c r="X77" i="27" s="1"/>
  <c r="X277" i="20" s="1"/>
  <c r="Z277" i="20" s="1"/>
  <c r="BY55" i="35"/>
  <c r="BZ55" i="35" s="1"/>
  <c r="R54" i="26" s="1"/>
  <c r="X53" i="27" s="1"/>
  <c r="X253" i="20" s="1"/>
  <c r="Z253" i="20" s="1"/>
  <c r="BY199" i="35"/>
  <c r="BZ199" i="35" s="1"/>
  <c r="R198" i="26" s="1"/>
  <c r="X197" i="27" s="1"/>
  <c r="X397" i="20" s="1"/>
  <c r="Z397" i="20" s="1"/>
  <c r="BY57" i="35"/>
  <c r="BZ57" i="35" s="1"/>
  <c r="R56" i="26" s="1"/>
  <c r="X55" i="27" s="1"/>
  <c r="X255" i="20" s="1"/>
  <c r="Z255" i="20" s="1"/>
  <c r="BY135" i="35"/>
  <c r="BZ135" i="35" s="1"/>
  <c r="R134" i="26" s="1"/>
  <c r="X133" i="27" s="1"/>
  <c r="X333" i="20" s="1"/>
  <c r="Z333" i="20" s="1"/>
  <c r="BY108" i="35"/>
  <c r="BZ108" i="35" s="1"/>
  <c r="R107" i="26" s="1"/>
  <c r="X106" i="27" s="1"/>
  <c r="X306" i="20" s="1"/>
  <c r="Z306" i="20" s="1"/>
  <c r="BY20" i="35"/>
  <c r="BZ20" i="35" s="1"/>
  <c r="R19" i="26" s="1"/>
  <c r="X18" i="27" s="1"/>
  <c r="X218" i="20" s="1"/>
  <c r="Z218" i="20" s="1"/>
  <c r="BY63" i="35"/>
  <c r="BZ63" i="35" s="1"/>
  <c r="R62" i="26" s="1"/>
  <c r="X61" i="27" s="1"/>
  <c r="X261" i="20" s="1"/>
  <c r="Z261" i="20" s="1"/>
  <c r="BY36" i="35"/>
  <c r="BZ36" i="35" s="1"/>
  <c r="R35" i="26" s="1"/>
  <c r="X34" i="27" s="1"/>
  <c r="X234" i="20" s="1"/>
  <c r="Z234" i="20" s="1"/>
  <c r="BY40" i="35"/>
  <c r="BZ40" i="35" s="1"/>
  <c r="R39" i="26" s="1"/>
  <c r="X38" i="27" s="1"/>
  <c r="X238" i="20" s="1"/>
  <c r="Z238" i="20" s="1"/>
  <c r="BY116" i="35"/>
  <c r="BZ116" i="35" s="1"/>
  <c r="R115" i="26" s="1"/>
  <c r="X114" i="27" s="1"/>
  <c r="X314" i="20" s="1"/>
  <c r="Z314" i="20" s="1"/>
  <c r="BY153" i="35"/>
  <c r="BZ153" i="35" s="1"/>
  <c r="R152" i="26" s="1"/>
  <c r="X151" i="27" s="1"/>
  <c r="X351" i="20" s="1"/>
  <c r="Z351" i="20" s="1"/>
  <c r="BY141" i="35"/>
  <c r="BZ141" i="35" s="1"/>
  <c r="R140" i="26" s="1"/>
  <c r="X139" i="27" s="1"/>
  <c r="X339" i="20" s="1"/>
  <c r="Z339" i="20" s="1"/>
  <c r="BY32" i="35"/>
  <c r="BZ32" i="35" s="1"/>
  <c r="R31" i="26" s="1"/>
  <c r="X30" i="27" s="1"/>
  <c r="X230" i="20" s="1"/>
  <c r="Z230" i="20" s="1"/>
  <c r="BY49" i="35"/>
  <c r="BZ49" i="35" s="1"/>
  <c r="R48" i="26" s="1"/>
  <c r="X47" i="27" s="1"/>
  <c r="X247" i="20" s="1"/>
  <c r="Z247" i="20" s="1"/>
  <c r="BY21" i="35"/>
  <c r="BZ21" i="35" s="1"/>
  <c r="R20" i="26" s="1"/>
  <c r="X19" i="27" s="1"/>
  <c r="X219" i="20" s="1"/>
  <c r="Z219" i="20" s="1"/>
  <c r="BY91" i="35"/>
  <c r="BZ91" i="35" s="1"/>
  <c r="R90" i="26" s="1"/>
  <c r="X89" i="27" s="1"/>
  <c r="X289" i="20" s="1"/>
  <c r="Z289" i="20" s="1"/>
  <c r="BY182" i="35"/>
  <c r="BZ182" i="35" s="1"/>
  <c r="R181" i="26" s="1"/>
  <c r="X180" i="27" s="1"/>
  <c r="X380" i="20" s="1"/>
  <c r="Z380" i="20" s="1"/>
  <c r="BY15" i="35"/>
  <c r="BZ15" i="35" s="1"/>
  <c r="R14" i="26" s="1"/>
  <c r="X13" i="27" s="1"/>
  <c r="X213" i="20" s="1"/>
  <c r="Z213" i="20" s="1"/>
  <c r="BY114" i="35"/>
  <c r="BZ114" i="35" s="1"/>
  <c r="R113" i="26" s="1"/>
  <c r="X112" i="27" s="1"/>
  <c r="X312" i="20" s="1"/>
  <c r="Z312" i="20" s="1"/>
  <c r="BY65" i="35"/>
  <c r="BZ65" i="35" s="1"/>
  <c r="R64" i="26" s="1"/>
  <c r="X63" i="27" s="1"/>
  <c r="X263" i="20" s="1"/>
  <c r="Z263" i="20" s="1"/>
  <c r="BY42" i="35"/>
  <c r="BZ42" i="35" s="1"/>
  <c r="R41" i="26" s="1"/>
  <c r="X40" i="27" s="1"/>
  <c r="X240" i="20" s="1"/>
  <c r="Z240" i="20" s="1"/>
  <c r="BY134" i="35"/>
  <c r="BZ134" i="35" s="1"/>
  <c r="R133" i="26" s="1"/>
  <c r="X132" i="27" s="1"/>
  <c r="X332" i="20" s="1"/>
  <c r="Z332" i="20" s="1"/>
  <c r="BY107" i="35"/>
  <c r="BZ107" i="35" s="1"/>
  <c r="R106" i="26" s="1"/>
  <c r="X105" i="27" s="1"/>
  <c r="X305" i="20" s="1"/>
  <c r="Z305" i="20" s="1"/>
  <c r="BY13" i="35"/>
  <c r="BZ13" i="35" s="1"/>
  <c r="R12" i="26" s="1"/>
  <c r="X11" i="27" s="1"/>
  <c r="X211" i="20" s="1"/>
  <c r="Z211" i="20" s="1"/>
  <c r="BY26" i="35"/>
  <c r="BZ26" i="35" s="1"/>
  <c r="R25" i="26" s="1"/>
  <c r="X24" i="27" s="1"/>
  <c r="X224" i="20" s="1"/>
  <c r="Z224" i="20" s="1"/>
  <c r="BY192" i="35"/>
  <c r="BZ192" i="35" s="1"/>
  <c r="R191" i="26" s="1"/>
  <c r="X190" i="27" s="1"/>
  <c r="X390" i="20" s="1"/>
  <c r="Z390" i="20" s="1"/>
  <c r="BY62" i="35"/>
  <c r="BZ62" i="35" s="1"/>
  <c r="R61" i="26" s="1"/>
  <c r="X60" i="27" s="1"/>
  <c r="X260" i="20" s="1"/>
  <c r="Z260" i="20" s="1"/>
  <c r="BY201" i="35"/>
  <c r="BZ201" i="35" s="1"/>
  <c r="R200" i="26" s="1"/>
  <c r="X199" i="27" s="1"/>
  <c r="X399" i="20" s="1"/>
  <c r="Z399" i="20" s="1"/>
  <c r="BY14" i="35"/>
  <c r="BZ14" i="35" s="1"/>
  <c r="R13" i="26" s="1"/>
  <c r="X12" i="27" s="1"/>
  <c r="X212" i="20" s="1"/>
  <c r="Z212" i="20" s="1"/>
  <c r="BY162" i="35"/>
  <c r="BZ162" i="35" s="1"/>
  <c r="R161" i="26" s="1"/>
  <c r="X160" i="27" s="1"/>
  <c r="X360" i="20" s="1"/>
  <c r="Z360" i="20" s="1"/>
  <c r="BY185" i="35"/>
  <c r="BZ185" i="35" s="1"/>
  <c r="R184" i="26" s="1"/>
  <c r="X183" i="27" s="1"/>
  <c r="X383" i="20" s="1"/>
  <c r="Z383" i="20" s="1"/>
  <c r="BY148" i="35"/>
  <c r="BZ148" i="35" s="1"/>
  <c r="R147" i="26" s="1"/>
  <c r="X146" i="27" s="1"/>
  <c r="X346" i="20" s="1"/>
  <c r="Z346" i="20" s="1"/>
  <c r="BY16" i="35"/>
  <c r="BZ16" i="35" s="1"/>
  <c r="R15" i="26" s="1"/>
  <c r="X14" i="27" s="1"/>
  <c r="X214" i="20" s="1"/>
  <c r="Z214" i="20" s="1"/>
  <c r="BY203" i="35"/>
  <c r="BZ203" i="35" s="1"/>
  <c r="R202" i="26" s="1"/>
  <c r="X201" i="27" s="1"/>
  <c r="X401" i="20" s="1"/>
  <c r="Z401" i="20" s="1"/>
  <c r="BY38" i="35"/>
  <c r="BZ38" i="35" s="1"/>
  <c r="R37" i="26" s="1"/>
  <c r="X36" i="27" s="1"/>
  <c r="X236" i="20" s="1"/>
  <c r="Z236" i="20" s="1"/>
  <c r="BY31" i="35"/>
  <c r="BZ31" i="35" s="1"/>
  <c r="R30" i="26" s="1"/>
  <c r="X29" i="27" s="1"/>
  <c r="X229" i="20" s="1"/>
  <c r="Z229" i="20" s="1"/>
  <c r="BY173" i="35"/>
  <c r="BZ173" i="35" s="1"/>
  <c r="R172" i="26" s="1"/>
  <c r="X171" i="27" s="1"/>
  <c r="X371" i="20" s="1"/>
  <c r="Z371" i="20" s="1"/>
  <c r="BY97" i="35"/>
  <c r="BZ97" i="35" s="1"/>
  <c r="R96" i="26" s="1"/>
  <c r="X95" i="27" s="1"/>
  <c r="X295" i="20" s="1"/>
  <c r="Z295" i="20" s="1"/>
  <c r="BY100" i="35"/>
  <c r="BZ100" i="35" s="1"/>
  <c r="R99" i="26" s="1"/>
  <c r="X98" i="27" s="1"/>
  <c r="X298" i="20" s="1"/>
  <c r="Z298" i="20" s="1"/>
  <c r="BY133" i="35"/>
  <c r="BZ133" i="35" s="1"/>
  <c r="R132" i="26" s="1"/>
  <c r="X131" i="27" s="1"/>
  <c r="X331" i="20" s="1"/>
  <c r="Z331" i="20" s="1"/>
  <c r="BY175" i="35"/>
  <c r="BZ175" i="35" s="1"/>
  <c r="R174" i="26" s="1"/>
  <c r="X173" i="27" s="1"/>
  <c r="X373" i="20" s="1"/>
  <c r="Z373" i="20" s="1"/>
  <c r="BY4" i="35"/>
  <c r="BZ4" i="35" s="1"/>
  <c r="R3" i="26" s="1"/>
  <c r="X2" i="27" s="1"/>
  <c r="X202" i="20" s="1"/>
  <c r="Z202" i="20" s="1"/>
  <c r="BY111" i="35"/>
  <c r="BZ111" i="35" s="1"/>
  <c r="R110" i="26" s="1"/>
  <c r="X109" i="27" s="1"/>
  <c r="X309" i="20" s="1"/>
  <c r="Z309" i="20" s="1"/>
  <c r="BY33" i="35"/>
  <c r="BZ33" i="35" s="1"/>
  <c r="R32" i="26" s="1"/>
  <c r="X31" i="27" s="1"/>
  <c r="X231" i="20" s="1"/>
  <c r="Z231" i="20" s="1"/>
  <c r="BY104" i="35"/>
  <c r="BZ104" i="35" s="1"/>
  <c r="R103" i="26" s="1"/>
  <c r="X102" i="27" s="1"/>
  <c r="X302" i="20" s="1"/>
  <c r="Z302" i="20" s="1"/>
  <c r="BY89" i="35"/>
  <c r="BZ89" i="35" s="1"/>
  <c r="R88" i="26" s="1"/>
  <c r="X87" i="27" s="1"/>
  <c r="X287" i="20" s="1"/>
  <c r="Z287" i="20" s="1"/>
  <c r="BY52" i="35"/>
  <c r="BZ52" i="35" s="1"/>
  <c r="R51" i="26" s="1"/>
  <c r="X50" i="27" s="1"/>
  <c r="X250" i="20" s="1"/>
  <c r="Z250" i="20" s="1"/>
  <c r="BY80" i="35"/>
  <c r="BZ80" i="35" s="1"/>
  <c r="R79" i="26" s="1"/>
  <c r="X78" i="27" s="1"/>
  <c r="X278" i="20" s="1"/>
  <c r="Z278" i="20" s="1"/>
  <c r="BY103" i="35"/>
  <c r="BZ103" i="35" s="1"/>
  <c r="R102" i="26" s="1"/>
  <c r="X101" i="27" s="1"/>
  <c r="X301" i="20" s="1"/>
  <c r="Z301" i="20" s="1"/>
  <c r="BY73" i="35"/>
  <c r="BZ73" i="35" s="1"/>
  <c r="R72" i="26" s="1"/>
  <c r="X71" i="27" s="1"/>
  <c r="X271" i="20" s="1"/>
  <c r="Z271" i="20" s="1"/>
  <c r="BY83" i="35"/>
  <c r="BZ83" i="35" s="1"/>
  <c r="R82" i="26" s="1"/>
  <c r="X81" i="27" s="1"/>
  <c r="X281" i="20" s="1"/>
  <c r="Z281" i="20" s="1"/>
  <c r="BY115" i="35"/>
  <c r="BZ115" i="35" s="1"/>
  <c r="R114" i="26" s="1"/>
  <c r="X113" i="27" s="1"/>
  <c r="X313" i="20" s="1"/>
  <c r="Z313" i="20" s="1"/>
  <c r="CN32" i="35"/>
  <c r="CO32" i="35" s="1"/>
  <c r="CP32" i="35"/>
  <c r="CN39" i="35"/>
  <c r="CO39" i="35" s="1"/>
  <c r="CP39" i="35"/>
  <c r="CP103" i="35"/>
  <c r="CN103" i="35"/>
  <c r="CO103" i="35" s="1"/>
  <c r="CP37" i="35"/>
  <c r="CN37" i="35"/>
  <c r="CO37" i="35" s="1"/>
  <c r="CP30" i="35"/>
  <c r="CN30" i="35"/>
  <c r="CO30" i="35" s="1"/>
  <c r="DJ98" i="35"/>
  <c r="DK98" i="35" s="1"/>
  <c r="DS98" i="35" s="1"/>
  <c r="DD98" i="35"/>
  <c r="DB98" i="35"/>
  <c r="DF98" i="35"/>
  <c r="DH98" i="35"/>
  <c r="DB202" i="35"/>
  <c r="DH202" i="35"/>
  <c r="DF202" i="35"/>
  <c r="DJ202" i="35"/>
  <c r="DK202" i="35" s="1"/>
  <c r="DS202" i="35" s="1"/>
  <c r="DD202" i="35"/>
  <c r="CP156" i="35"/>
  <c r="CN156" i="35"/>
  <c r="CO156" i="35" s="1"/>
  <c r="CP101" i="35"/>
  <c r="CN101" i="35"/>
  <c r="CO101" i="35" s="1"/>
  <c r="DF179" i="35"/>
  <c r="DD179" i="35"/>
  <c r="DH179" i="35"/>
  <c r="DB179" i="35"/>
  <c r="DJ179" i="35"/>
  <c r="DK179" i="35" s="1"/>
  <c r="DS179" i="35" s="1"/>
  <c r="DH167" i="35"/>
  <c r="DB167" i="35"/>
  <c r="DJ167" i="35"/>
  <c r="DK167" i="35" s="1"/>
  <c r="DS167" i="35" s="1"/>
  <c r="DF167" i="35"/>
  <c r="DD167" i="35"/>
  <c r="CP122" i="35"/>
  <c r="CN122" i="35"/>
  <c r="CO122" i="35" s="1"/>
  <c r="CP147" i="35"/>
  <c r="CN147" i="35"/>
  <c r="CO147" i="35" s="1"/>
  <c r="CP94" i="35"/>
  <c r="CN94" i="35"/>
  <c r="CO94" i="35" s="1"/>
  <c r="DH124" i="35"/>
  <c r="DF124" i="35"/>
  <c r="DJ124" i="35"/>
  <c r="DK124" i="35" s="1"/>
  <c r="DS124" i="35" s="1"/>
  <c r="DD124" i="35"/>
  <c r="DB124" i="35"/>
  <c r="DD54" i="35"/>
  <c r="DB54" i="35"/>
  <c r="DH54" i="35"/>
  <c r="DF54" i="35"/>
  <c r="DJ54" i="35"/>
  <c r="DK54" i="35" s="1"/>
  <c r="DS54" i="35" s="1"/>
  <c r="CP27" i="35"/>
  <c r="CN27" i="35"/>
  <c r="CO27" i="35" s="1"/>
  <c r="DJ159" i="35"/>
  <c r="DK159" i="35" s="1"/>
  <c r="DS159" i="35" s="1"/>
  <c r="DF159" i="35"/>
  <c r="DD159" i="35"/>
  <c r="DH159" i="35"/>
  <c r="DB159" i="35"/>
  <c r="CP53" i="35"/>
  <c r="CN53" i="35"/>
  <c r="CO53" i="35" s="1"/>
  <c r="DF135" i="35"/>
  <c r="DD135" i="35"/>
  <c r="DH135" i="35"/>
  <c r="DB135" i="35"/>
  <c r="DJ135" i="35"/>
  <c r="DK135" i="35" s="1"/>
  <c r="DS135" i="35" s="1"/>
  <c r="DJ168" i="35"/>
  <c r="DK168" i="35" s="1"/>
  <c r="DS168" i="35" s="1"/>
  <c r="DD168" i="35"/>
  <c r="DB168" i="35"/>
  <c r="DF168" i="35"/>
  <c r="DH168" i="35"/>
  <c r="DD85" i="35"/>
  <c r="DH85" i="35"/>
  <c r="DB85" i="35"/>
  <c r="DJ85" i="35"/>
  <c r="DK85" i="35" s="1"/>
  <c r="DS85" i="35" s="1"/>
  <c r="DF85" i="35"/>
  <c r="CP18" i="35"/>
  <c r="CN18" i="35"/>
  <c r="CO18" i="35" s="1"/>
  <c r="DH197" i="35"/>
  <c r="DB197" i="35"/>
  <c r="DJ197" i="35"/>
  <c r="DK197" i="35" s="1"/>
  <c r="DS197" i="35" s="1"/>
  <c r="DF197" i="35"/>
  <c r="DD197" i="35"/>
  <c r="CP19" i="35"/>
  <c r="CN19" i="35"/>
  <c r="CO19" i="35" s="1"/>
  <c r="DD118" i="35"/>
  <c r="DB118" i="35"/>
  <c r="DH118" i="35"/>
  <c r="DF118" i="35"/>
  <c r="DJ118" i="35"/>
  <c r="DK118" i="35" s="1"/>
  <c r="DS118" i="35" s="1"/>
  <c r="CP165" i="35"/>
  <c r="CN165" i="35"/>
  <c r="CO165" i="35" s="1"/>
  <c r="CP154" i="35"/>
  <c r="CN154" i="35"/>
  <c r="CO154" i="35" s="1"/>
  <c r="DH13" i="35"/>
  <c r="DB13" i="35"/>
  <c r="DJ13" i="35"/>
  <c r="DK13" i="35" s="1"/>
  <c r="DS13" i="35" s="1"/>
  <c r="DF13" i="35"/>
  <c r="DD13" i="35"/>
  <c r="CP166" i="35"/>
  <c r="CN166" i="35"/>
  <c r="CO166" i="35" s="1"/>
  <c r="CP160" i="35"/>
  <c r="CN160" i="35"/>
  <c r="CO160" i="35" s="1"/>
  <c r="DJ134" i="35"/>
  <c r="DK134" i="35" s="1"/>
  <c r="DS134" i="35" s="1"/>
  <c r="DD134" i="35"/>
  <c r="DB134" i="35"/>
  <c r="DF134" i="35"/>
  <c r="DH134" i="35"/>
  <c r="CP151" i="35"/>
  <c r="CN151" i="35"/>
  <c r="CO151" i="35" s="1"/>
  <c r="DJ164" i="35"/>
  <c r="DK164" i="35" s="1"/>
  <c r="DS164" i="35" s="1"/>
  <c r="DD164" i="35"/>
  <c r="DB164" i="35"/>
  <c r="DF164" i="35"/>
  <c r="DH164" i="35"/>
  <c r="DH175" i="35"/>
  <c r="DB175" i="35"/>
  <c r="DJ175" i="35"/>
  <c r="DK175" i="35" s="1"/>
  <c r="DS175" i="35" s="1"/>
  <c r="DF175" i="35"/>
  <c r="DD175" i="35"/>
  <c r="CP111" i="35"/>
  <c r="CN111" i="35"/>
  <c r="CO111" i="35" s="1"/>
  <c r="DJ188" i="35"/>
  <c r="DK188" i="35" s="1"/>
  <c r="DS188" i="35" s="1"/>
  <c r="DD188" i="35"/>
  <c r="DB188" i="35"/>
  <c r="DH188" i="35"/>
  <c r="DF188" i="35"/>
  <c r="CP132" i="35"/>
  <c r="CN132" i="35"/>
  <c r="CO132" i="35" s="1"/>
  <c r="CP89" i="35"/>
  <c r="CN89" i="35"/>
  <c r="CO89" i="35" s="1"/>
  <c r="CP43" i="35"/>
  <c r="CN43" i="35"/>
  <c r="CO43" i="35" s="1"/>
  <c r="CP128" i="35"/>
  <c r="CN128" i="35"/>
  <c r="CO128" i="35" s="1"/>
  <c r="DD84" i="35"/>
  <c r="DB84" i="35"/>
  <c r="DH84" i="35"/>
  <c r="DF84" i="35"/>
  <c r="DJ84" i="35"/>
  <c r="DK84" i="35" s="1"/>
  <c r="DS84" i="35" s="1"/>
  <c r="DH125" i="35"/>
  <c r="DB125" i="35"/>
  <c r="DJ125" i="35"/>
  <c r="DK125" i="35" s="1"/>
  <c r="DS125" i="35" s="1"/>
  <c r="DF125" i="35"/>
  <c r="DD125" i="35"/>
  <c r="CP115" i="35"/>
  <c r="CN115" i="35"/>
  <c r="CO115" i="35" s="1"/>
  <c r="CP49" i="35"/>
  <c r="CN49" i="35"/>
  <c r="CO49" i="35" s="1"/>
  <c r="CP50" i="35"/>
  <c r="CN50" i="35"/>
  <c r="CO50" i="35" s="1"/>
  <c r="DD126" i="35"/>
  <c r="DB126" i="35"/>
  <c r="DH126" i="35"/>
  <c r="DF126" i="35"/>
  <c r="DJ126" i="35"/>
  <c r="DK126" i="35" s="1"/>
  <c r="DS126" i="35" s="1"/>
  <c r="CP91" i="35"/>
  <c r="CN91" i="35"/>
  <c r="CO91" i="35" s="1"/>
  <c r="DH182" i="35"/>
  <c r="DF182" i="35"/>
  <c r="DJ182" i="35"/>
  <c r="DK182" i="35" s="1"/>
  <c r="DS182" i="35" s="1"/>
  <c r="DD182" i="35"/>
  <c r="DB182" i="35"/>
  <c r="DJ15" i="35"/>
  <c r="DK15" i="35" s="1"/>
  <c r="DS15" i="35" s="1"/>
  <c r="DF15" i="35"/>
  <c r="DB15" i="35"/>
  <c r="DD15" i="35"/>
  <c r="DH15" i="35"/>
  <c r="DB186" i="35"/>
  <c r="DH186" i="35"/>
  <c r="DF186" i="35"/>
  <c r="DJ186" i="35"/>
  <c r="DK186" i="35" s="1"/>
  <c r="DS186" i="35" s="1"/>
  <c r="DD186" i="35"/>
  <c r="DJ12" i="35"/>
  <c r="DK12" i="35" s="1"/>
  <c r="DS12" i="35" s="1"/>
  <c r="DF12" i="35"/>
  <c r="DD12" i="35"/>
  <c r="DH12" i="35"/>
  <c r="DB12" i="35"/>
  <c r="CP35" i="35"/>
  <c r="CN35" i="35"/>
  <c r="CO35" i="35" s="1"/>
  <c r="CN201" i="35"/>
  <c r="CO201" i="35" s="1"/>
  <c r="CP201" i="35"/>
  <c r="DJ172" i="35"/>
  <c r="DK172" i="35" s="1"/>
  <c r="DS172" i="35" s="1"/>
  <c r="DD172" i="35"/>
  <c r="DB172" i="35"/>
  <c r="DH172" i="35"/>
  <c r="DF172" i="35"/>
  <c r="CP97" i="35"/>
  <c r="CN97" i="35"/>
  <c r="CO97" i="35" s="1"/>
  <c r="DD67" i="35"/>
  <c r="DJ67" i="35"/>
  <c r="DK67" i="35" s="1"/>
  <c r="DS67" i="35" s="1"/>
  <c r="DB67" i="35"/>
  <c r="DH67" i="35"/>
  <c r="DF67" i="35"/>
  <c r="CP129" i="35"/>
  <c r="CN129" i="35"/>
  <c r="CO129" i="35" s="1"/>
  <c r="DH138" i="35"/>
  <c r="DF138" i="35"/>
  <c r="DJ138" i="35"/>
  <c r="DK138" i="35" s="1"/>
  <c r="DS138" i="35" s="1"/>
  <c r="DD138" i="35"/>
  <c r="DB138" i="35"/>
  <c r="DD177" i="35"/>
  <c r="DH177" i="35"/>
  <c r="DB177" i="35"/>
  <c r="DJ177" i="35"/>
  <c r="DK177" i="35" s="1"/>
  <c r="DS177" i="35" s="1"/>
  <c r="DF177" i="35"/>
  <c r="CP204" i="35"/>
  <c r="CN204" i="35"/>
  <c r="CO204" i="35" s="1"/>
  <c r="DH171" i="35"/>
  <c r="DB171" i="35"/>
  <c r="DJ171" i="35"/>
  <c r="DK171" i="35" s="1"/>
  <c r="DS171" i="35" s="1"/>
  <c r="DF171" i="35"/>
  <c r="DD171" i="35"/>
  <c r="DF127" i="35"/>
  <c r="DD127" i="35"/>
  <c r="DH127" i="35"/>
  <c r="DB127" i="35"/>
  <c r="DJ127" i="35"/>
  <c r="DK127" i="35" s="1"/>
  <c r="DS127" i="35" s="1"/>
  <c r="DD136" i="35"/>
  <c r="DB136" i="35"/>
  <c r="DH136" i="35"/>
  <c r="DF136" i="35"/>
  <c r="DJ136" i="35"/>
  <c r="DK136" i="35" s="1"/>
  <c r="DS136" i="35" s="1"/>
  <c r="DD152" i="35"/>
  <c r="DB152" i="35"/>
  <c r="DJ152" i="35"/>
  <c r="DK152" i="35" s="1"/>
  <c r="DS152" i="35" s="1"/>
  <c r="DH152" i="35"/>
  <c r="DF152" i="35"/>
  <c r="CP51" i="35"/>
  <c r="CN51" i="35"/>
  <c r="CO51" i="35" s="1"/>
  <c r="DB31" i="35"/>
  <c r="DJ31" i="35"/>
  <c r="DK31" i="35" s="1"/>
  <c r="DS31" i="35" s="1"/>
  <c r="DD31" i="35"/>
  <c r="DH31" i="35"/>
  <c r="DF31" i="35"/>
  <c r="DD26" i="35"/>
  <c r="DB26" i="35"/>
  <c r="DH26" i="35"/>
  <c r="DF26" i="35"/>
  <c r="DJ26" i="35"/>
  <c r="DK26" i="35" s="1"/>
  <c r="DS26" i="35" s="1"/>
  <c r="CN58" i="35"/>
  <c r="CO58" i="35" s="1"/>
  <c r="CP58" i="35"/>
  <c r="DD150" i="35"/>
  <c r="DB150" i="35"/>
  <c r="DH150" i="35"/>
  <c r="DF150" i="35"/>
  <c r="DJ150" i="35"/>
  <c r="DK150" i="35" s="1"/>
  <c r="DS150" i="35" s="1"/>
  <c r="CP95" i="35"/>
  <c r="CN95" i="35"/>
  <c r="CO95" i="35" s="1"/>
  <c r="DD170" i="35"/>
  <c r="DB170" i="35"/>
  <c r="DH170" i="35"/>
  <c r="DF170" i="35"/>
  <c r="DJ170" i="35"/>
  <c r="DK170" i="35" s="1"/>
  <c r="DS170" i="35" s="1"/>
  <c r="DH108" i="35"/>
  <c r="DF108" i="35"/>
  <c r="DJ108" i="35"/>
  <c r="DK108" i="35" s="1"/>
  <c r="DS108" i="35" s="1"/>
  <c r="DD108" i="35"/>
  <c r="DB108" i="35"/>
  <c r="CP65" i="35"/>
  <c r="CN65" i="35"/>
  <c r="CO65" i="35" s="1"/>
  <c r="DD142" i="35"/>
  <c r="DB142" i="35"/>
  <c r="DH142" i="35"/>
  <c r="DF142" i="35"/>
  <c r="DJ142" i="35"/>
  <c r="DK142" i="35" s="1"/>
  <c r="DS142" i="35" s="1"/>
  <c r="DF149" i="35"/>
  <c r="DD149" i="35"/>
  <c r="DH149" i="35"/>
  <c r="DB149" i="35"/>
  <c r="DJ149" i="35"/>
  <c r="DK149" i="35" s="1"/>
  <c r="DS149" i="35" s="1"/>
  <c r="CP80" i="35"/>
  <c r="CN80" i="35"/>
  <c r="CO80" i="35" s="1"/>
  <c r="CP77" i="35"/>
  <c r="CN77" i="35"/>
  <c r="CO77" i="35" s="1"/>
  <c r="CP10" i="35"/>
  <c r="CN10" i="35"/>
  <c r="CO10" i="35" s="1"/>
  <c r="CP106" i="35"/>
  <c r="CN106" i="35"/>
  <c r="CO106" i="35" s="1"/>
  <c r="DJ40" i="35"/>
  <c r="DK40" i="35" s="1"/>
  <c r="DS40" i="35" s="1"/>
  <c r="DF40" i="35"/>
  <c r="DD40" i="35"/>
  <c r="DH40" i="35"/>
  <c r="DB40" i="35"/>
  <c r="DD178" i="35"/>
  <c r="DB178" i="35"/>
  <c r="DH178" i="35"/>
  <c r="DF178" i="35"/>
  <c r="DJ178" i="35"/>
  <c r="DK178" i="35" s="1"/>
  <c r="DS178" i="35" s="1"/>
  <c r="DD8" i="35"/>
  <c r="DH8" i="35"/>
  <c r="DB8" i="35"/>
  <c r="DJ8" i="35"/>
  <c r="DK8" i="35" s="1"/>
  <c r="DS8" i="35" s="1"/>
  <c r="DF8" i="35"/>
  <c r="DD6" i="35"/>
  <c r="DB6" i="35"/>
  <c r="DH6" i="35"/>
  <c r="DF6" i="35"/>
  <c r="DJ6" i="35"/>
  <c r="DK6" i="35" s="1"/>
  <c r="DS6" i="35" s="1"/>
  <c r="DB104" i="35"/>
  <c r="DF104" i="35"/>
  <c r="DH104" i="35"/>
  <c r="DJ104" i="35"/>
  <c r="DK104" i="35" s="1"/>
  <c r="DS104" i="35" s="1"/>
  <c r="DD104" i="35"/>
  <c r="DF17" i="35"/>
  <c r="DD17" i="35"/>
  <c r="DH17" i="35"/>
  <c r="DB17" i="35"/>
  <c r="DJ17" i="35"/>
  <c r="DK17" i="35" s="1"/>
  <c r="DS17" i="35" s="1"/>
  <c r="DJ153" i="35"/>
  <c r="DK153" i="35" s="1"/>
  <c r="DS153" i="35" s="1"/>
  <c r="DF153" i="35"/>
  <c r="DD153" i="35"/>
  <c r="DH153" i="35"/>
  <c r="DB153" i="35"/>
  <c r="CP161" i="35"/>
  <c r="CN161" i="35"/>
  <c r="CO161" i="35" s="1"/>
  <c r="DB144" i="35"/>
  <c r="DH144" i="35"/>
  <c r="DF144" i="35"/>
  <c r="DJ144" i="35"/>
  <c r="DK144" i="35" s="1"/>
  <c r="DS144" i="35" s="1"/>
  <c r="DD144" i="35"/>
  <c r="CP9" i="35"/>
  <c r="CN9" i="35"/>
  <c r="CO9" i="35" s="1"/>
  <c r="DF131" i="35"/>
  <c r="DD131" i="35"/>
  <c r="DH131" i="35"/>
  <c r="DB131" i="35"/>
  <c r="DJ131" i="35"/>
  <c r="DK131" i="35" s="1"/>
  <c r="DS131" i="35" s="1"/>
  <c r="DD148" i="35"/>
  <c r="DB148" i="35"/>
  <c r="DH148" i="35"/>
  <c r="DF148" i="35"/>
  <c r="DJ148" i="35"/>
  <c r="DK148" i="35" s="1"/>
  <c r="DS148" i="35" s="1"/>
  <c r="CP61" i="35"/>
  <c r="CN61" i="35"/>
  <c r="CO61" i="35" s="1"/>
  <c r="CP73" i="35"/>
  <c r="CN73" i="35"/>
  <c r="CO73" i="35" s="1"/>
  <c r="DJ203" i="35"/>
  <c r="DK203" i="35" s="1"/>
  <c r="DS203" i="35" s="1"/>
  <c r="DF203" i="35"/>
  <c r="DD203" i="35"/>
  <c r="DB203" i="35"/>
  <c r="DH203" i="35"/>
  <c r="DJ163" i="35"/>
  <c r="DK163" i="35" s="1"/>
  <c r="DS163" i="35" s="1"/>
  <c r="DF163" i="35"/>
  <c r="DD163" i="35"/>
  <c r="DB163" i="35"/>
  <c r="DH163" i="35"/>
  <c r="DJ189" i="35"/>
  <c r="DK189" i="35" s="1"/>
  <c r="DS189" i="35" s="1"/>
  <c r="DF189" i="35"/>
  <c r="DD189" i="35"/>
  <c r="DH189" i="35"/>
  <c r="DB189" i="35"/>
  <c r="CN23" i="35"/>
  <c r="CO23" i="35" s="1"/>
  <c r="CP23" i="35"/>
  <c r="CP169" i="35"/>
  <c r="CN169" i="35"/>
  <c r="CO169" i="35" s="1"/>
  <c r="CN42" i="35"/>
  <c r="CO42" i="35" s="1"/>
  <c r="CP42" i="35"/>
  <c r="CP117" i="35"/>
  <c r="CN117" i="35"/>
  <c r="CO117" i="35" s="1"/>
  <c r="DB68" i="35"/>
  <c r="DH68" i="35"/>
  <c r="DF68" i="35"/>
  <c r="DJ68" i="35"/>
  <c r="DK68" i="35" s="1"/>
  <c r="DS68" i="35" s="1"/>
  <c r="DD68" i="35"/>
  <c r="CP78" i="35"/>
  <c r="CN78" i="35"/>
  <c r="CO78" i="35" s="1"/>
  <c r="BY67" i="35"/>
  <c r="BZ67" i="35" s="1"/>
  <c r="R66" i="26" s="1"/>
  <c r="X65" i="27" s="1"/>
  <c r="X265" i="20" s="1"/>
  <c r="Z265" i="20" s="1"/>
  <c r="BY98" i="35"/>
  <c r="BZ98" i="35" s="1"/>
  <c r="R97" i="26" s="1"/>
  <c r="X96" i="27" s="1"/>
  <c r="X296" i="20" s="1"/>
  <c r="Z296" i="20" s="1"/>
  <c r="BY164" i="35"/>
  <c r="BZ164" i="35" s="1"/>
  <c r="R163" i="26" s="1"/>
  <c r="X162" i="27" s="1"/>
  <c r="X362" i="20" s="1"/>
  <c r="Z362" i="20" s="1"/>
  <c r="DH32" i="35"/>
  <c r="DB32" i="35"/>
  <c r="DJ32" i="35"/>
  <c r="DK32" i="35" s="1"/>
  <c r="DS32" i="35" s="1"/>
  <c r="DF32" i="35"/>
  <c r="DD32" i="35"/>
  <c r="BY183" i="35"/>
  <c r="BZ183" i="35" s="1"/>
  <c r="R182" i="26" s="1"/>
  <c r="X181" i="27" s="1"/>
  <c r="X381" i="20" s="1"/>
  <c r="Z381" i="20" s="1"/>
  <c r="DF39" i="35"/>
  <c r="DB39" i="35"/>
  <c r="DH39" i="35"/>
  <c r="DD39" i="35"/>
  <c r="DJ39" i="35"/>
  <c r="DK39" i="35" s="1"/>
  <c r="DS39" i="35" s="1"/>
  <c r="DD103" i="35"/>
  <c r="DH103" i="35"/>
  <c r="DB103" i="35"/>
  <c r="DJ103" i="35"/>
  <c r="DK103" i="35" s="1"/>
  <c r="DS103" i="35" s="1"/>
  <c r="DF103" i="35"/>
  <c r="BY161" i="35"/>
  <c r="BZ161" i="35" s="1"/>
  <c r="R160" i="26" s="1"/>
  <c r="X159" i="27" s="1"/>
  <c r="X359" i="20" s="1"/>
  <c r="Z359" i="20" s="1"/>
  <c r="BY127" i="35"/>
  <c r="BZ127" i="35" s="1"/>
  <c r="R126" i="26" s="1"/>
  <c r="X125" i="27" s="1"/>
  <c r="X325" i="20" s="1"/>
  <c r="Z325" i="20" s="1"/>
  <c r="BY128" i="35"/>
  <c r="BZ128" i="35" s="1"/>
  <c r="R127" i="26" s="1"/>
  <c r="X126" i="27" s="1"/>
  <c r="X326" i="20" s="1"/>
  <c r="Z326" i="20" s="1"/>
  <c r="BY184" i="35"/>
  <c r="BZ184" i="35" s="1"/>
  <c r="R183" i="26" s="1"/>
  <c r="X182" i="27" s="1"/>
  <c r="X382" i="20" s="1"/>
  <c r="Z382" i="20" s="1"/>
  <c r="DF37" i="35"/>
  <c r="DD37" i="35"/>
  <c r="DH37" i="35"/>
  <c r="DB37" i="35"/>
  <c r="DJ37" i="35"/>
  <c r="DK37" i="35" s="1"/>
  <c r="DS37" i="35" s="1"/>
  <c r="DD30" i="35"/>
  <c r="DB30" i="35"/>
  <c r="DH30" i="35"/>
  <c r="DF30" i="35"/>
  <c r="DJ30" i="35"/>
  <c r="DK30" i="35" s="1"/>
  <c r="DS30" i="35" s="1"/>
  <c r="CP98" i="35"/>
  <c r="CN98" i="35"/>
  <c r="CO98" i="35" s="1"/>
  <c r="CP202" i="35"/>
  <c r="CN202" i="35"/>
  <c r="CO202" i="35" s="1"/>
  <c r="DH156" i="35"/>
  <c r="DF156" i="35"/>
  <c r="DJ156" i="35"/>
  <c r="DK156" i="35" s="1"/>
  <c r="DS156" i="35" s="1"/>
  <c r="DD156" i="35"/>
  <c r="DB156" i="35"/>
  <c r="DD101" i="35"/>
  <c r="DH101" i="35"/>
  <c r="DB101" i="35"/>
  <c r="DJ101" i="35"/>
  <c r="DK101" i="35" s="1"/>
  <c r="DS101" i="35" s="1"/>
  <c r="DF101" i="35"/>
  <c r="CP179" i="35"/>
  <c r="CN179" i="35"/>
  <c r="CO179" i="35" s="1"/>
  <c r="CP167" i="35"/>
  <c r="CN167" i="35"/>
  <c r="CO167" i="35" s="1"/>
  <c r="DH122" i="35"/>
  <c r="DF122" i="35"/>
  <c r="DJ122" i="35"/>
  <c r="DK122" i="35" s="1"/>
  <c r="DS122" i="35" s="1"/>
  <c r="DD122" i="35"/>
  <c r="DB122" i="35"/>
  <c r="BY137" i="35"/>
  <c r="BZ137" i="35" s="1"/>
  <c r="R136" i="26" s="1"/>
  <c r="X135" i="27" s="1"/>
  <c r="X335" i="20" s="1"/>
  <c r="Z335" i="20" s="1"/>
  <c r="DJ147" i="35"/>
  <c r="DK147" i="35" s="1"/>
  <c r="DS147" i="35" s="1"/>
  <c r="DH147" i="35"/>
  <c r="DF147" i="35"/>
  <c r="DD147" i="35"/>
  <c r="DB147" i="35"/>
  <c r="BY58" i="35"/>
  <c r="BZ58" i="35" s="1"/>
  <c r="R57" i="26" s="1"/>
  <c r="X56" i="27" s="1"/>
  <c r="X256" i="20" s="1"/>
  <c r="Z256" i="20" s="1"/>
  <c r="BY110" i="35"/>
  <c r="BZ110" i="35" s="1"/>
  <c r="R109" i="26" s="1"/>
  <c r="X108" i="27" s="1"/>
  <c r="X308" i="20" s="1"/>
  <c r="Z308" i="20" s="1"/>
  <c r="BY109" i="35"/>
  <c r="BZ109" i="35" s="1"/>
  <c r="R108" i="26" s="1"/>
  <c r="X107" i="27" s="1"/>
  <c r="X307" i="20" s="1"/>
  <c r="Z307" i="20" s="1"/>
  <c r="BY158" i="35"/>
  <c r="BZ158" i="35" s="1"/>
  <c r="R157" i="26" s="1"/>
  <c r="X156" i="27" s="1"/>
  <c r="X356" i="20" s="1"/>
  <c r="Z356" i="20" s="1"/>
  <c r="DD94" i="35"/>
  <c r="DB94" i="35"/>
  <c r="DH94" i="35"/>
  <c r="DF94" i="35"/>
  <c r="DJ94" i="35"/>
  <c r="DK94" i="35" s="1"/>
  <c r="DS94" i="35" s="1"/>
  <c r="CN124" i="35"/>
  <c r="CO124" i="35" s="1"/>
  <c r="CP124" i="35"/>
  <c r="CP54" i="35"/>
  <c r="CN54" i="35"/>
  <c r="CO54" i="35" s="1"/>
  <c r="DB27" i="35"/>
  <c r="DF27" i="35"/>
  <c r="DJ27" i="35"/>
  <c r="DK27" i="35" s="1"/>
  <c r="DS27" i="35" s="1"/>
  <c r="DD27" i="35"/>
  <c r="DH27" i="35"/>
  <c r="CP159" i="35"/>
  <c r="CN159" i="35"/>
  <c r="CO159" i="35" s="1"/>
  <c r="DJ53" i="35"/>
  <c r="DK53" i="35" s="1"/>
  <c r="DS53" i="35" s="1"/>
  <c r="DF53" i="35"/>
  <c r="DD53" i="35"/>
  <c r="DB53" i="35"/>
  <c r="DH53" i="35"/>
  <c r="CP135" i="35"/>
  <c r="CN135" i="35"/>
  <c r="CO135" i="35" s="1"/>
  <c r="CP168" i="35"/>
  <c r="CN168" i="35"/>
  <c r="CO168" i="35" s="1"/>
  <c r="CN85" i="35"/>
  <c r="CO85" i="35" s="1"/>
  <c r="CP85" i="35"/>
  <c r="DD18" i="35"/>
  <c r="DB18" i="35"/>
  <c r="DH18" i="35"/>
  <c r="DF18" i="35"/>
  <c r="DJ18" i="35"/>
  <c r="DK18" i="35" s="1"/>
  <c r="DS18" i="35" s="1"/>
  <c r="CN197" i="35"/>
  <c r="CO197" i="35" s="1"/>
  <c r="CP197" i="35"/>
  <c r="DB19" i="35"/>
  <c r="DF19" i="35"/>
  <c r="DH19" i="35"/>
  <c r="DD19" i="35"/>
  <c r="DJ19" i="35"/>
  <c r="DK19" i="35" s="1"/>
  <c r="DS19" i="35" s="1"/>
  <c r="CP118" i="35"/>
  <c r="CN118" i="35"/>
  <c r="CO118" i="35" s="1"/>
  <c r="DD165" i="35"/>
  <c r="DH165" i="35"/>
  <c r="DB165" i="35"/>
  <c r="DJ165" i="35"/>
  <c r="DK165" i="35" s="1"/>
  <c r="DS165" i="35" s="1"/>
  <c r="DF165" i="35"/>
  <c r="DH154" i="35"/>
  <c r="DF154" i="35"/>
  <c r="DJ154" i="35"/>
  <c r="DK154" i="35" s="1"/>
  <c r="DS154" i="35" s="1"/>
  <c r="DD154" i="35"/>
  <c r="DB154" i="35"/>
  <c r="BY102" i="35"/>
  <c r="BZ102" i="35" s="1"/>
  <c r="R101" i="26" s="1"/>
  <c r="X100" i="27" s="1"/>
  <c r="X300" i="20" s="1"/>
  <c r="Z300" i="20" s="1"/>
  <c r="CP13" i="35"/>
  <c r="CN13" i="35"/>
  <c r="CO13" i="35" s="1"/>
  <c r="DH166" i="35"/>
  <c r="DF166" i="35"/>
  <c r="DJ166" i="35"/>
  <c r="DK166" i="35" s="1"/>
  <c r="DS166" i="35" s="1"/>
  <c r="DD166" i="35"/>
  <c r="DB166" i="35"/>
  <c r="DH160" i="35"/>
  <c r="DF160" i="35"/>
  <c r="DJ160" i="35"/>
  <c r="DK160" i="35" s="1"/>
  <c r="DS160" i="35" s="1"/>
  <c r="DD160" i="35"/>
  <c r="DB160" i="35"/>
  <c r="BY196" i="35"/>
  <c r="BZ196" i="35" s="1"/>
  <c r="R195" i="26" s="1"/>
  <c r="X194" i="27" s="1"/>
  <c r="X394" i="20" s="1"/>
  <c r="Z394" i="20" s="1"/>
  <c r="BY180" i="35"/>
  <c r="BZ180" i="35" s="1"/>
  <c r="R179" i="26" s="1"/>
  <c r="X178" i="27" s="1"/>
  <c r="X378" i="20" s="1"/>
  <c r="Z378" i="20" s="1"/>
  <c r="CP134" i="35"/>
  <c r="CN134" i="35"/>
  <c r="CO134" i="35" s="1"/>
  <c r="DH151" i="35"/>
  <c r="DB151" i="35"/>
  <c r="DJ151" i="35"/>
  <c r="DK151" i="35" s="1"/>
  <c r="DS151" i="35" s="1"/>
  <c r="DD151" i="35"/>
  <c r="DF151" i="35"/>
  <c r="CP164" i="35"/>
  <c r="CN164" i="35"/>
  <c r="CO164" i="35" s="1"/>
  <c r="CN175" i="35"/>
  <c r="CO175" i="35" s="1"/>
  <c r="CP175" i="35"/>
  <c r="DH111" i="35"/>
  <c r="DF111" i="35"/>
  <c r="DD111" i="35"/>
  <c r="DB111" i="35"/>
  <c r="DJ111" i="35"/>
  <c r="DK111" i="35" s="1"/>
  <c r="DS111" i="35" s="1"/>
  <c r="BY120" i="35"/>
  <c r="BZ120" i="35" s="1"/>
  <c r="R119" i="26" s="1"/>
  <c r="X118" i="27" s="1"/>
  <c r="X318" i="20" s="1"/>
  <c r="Z318" i="20" s="1"/>
  <c r="CP188" i="35"/>
  <c r="CN188" i="35"/>
  <c r="CO188" i="35" s="1"/>
  <c r="BY77" i="35"/>
  <c r="BZ77" i="35" s="1"/>
  <c r="R76" i="26" s="1"/>
  <c r="X75" i="27" s="1"/>
  <c r="X275" i="20" s="1"/>
  <c r="Z275" i="20" s="1"/>
  <c r="DJ132" i="35"/>
  <c r="DK132" i="35" s="1"/>
  <c r="DS132" i="35" s="1"/>
  <c r="DD132" i="35"/>
  <c r="DB132" i="35"/>
  <c r="DH132" i="35"/>
  <c r="DF132" i="35"/>
  <c r="DF89" i="35"/>
  <c r="DD89" i="35"/>
  <c r="DH89" i="35"/>
  <c r="DB89" i="35"/>
  <c r="DJ89" i="35"/>
  <c r="DK89" i="35" s="1"/>
  <c r="DS89" i="35" s="1"/>
  <c r="DH43" i="35"/>
  <c r="DD43" i="35"/>
  <c r="DJ43" i="35"/>
  <c r="DK43" i="35" s="1"/>
  <c r="DS43" i="35" s="1"/>
  <c r="DF43" i="35"/>
  <c r="DB43" i="35"/>
  <c r="DH128" i="35"/>
  <c r="DF128" i="35"/>
  <c r="DJ128" i="35"/>
  <c r="DK128" i="35" s="1"/>
  <c r="DS128" i="35" s="1"/>
  <c r="DD128" i="35"/>
  <c r="DB128" i="35"/>
  <c r="CP84" i="35"/>
  <c r="CN84" i="35"/>
  <c r="CO84" i="35" s="1"/>
  <c r="BY54" i="35"/>
  <c r="BZ54" i="35" s="1"/>
  <c r="R53" i="26" s="1"/>
  <c r="X52" i="27" s="1"/>
  <c r="X252" i="20" s="1"/>
  <c r="Z252" i="20" s="1"/>
  <c r="BY126" i="35"/>
  <c r="BZ126" i="35" s="1"/>
  <c r="R125" i="26" s="1"/>
  <c r="X124" i="27" s="1"/>
  <c r="X324" i="20" s="1"/>
  <c r="Z324" i="20" s="1"/>
  <c r="CP125" i="35"/>
  <c r="CN125" i="35"/>
  <c r="CO125" i="35" s="1"/>
  <c r="BY170" i="35"/>
  <c r="BZ170" i="35" s="1"/>
  <c r="R169" i="26" s="1"/>
  <c r="X168" i="27" s="1"/>
  <c r="X368" i="20" s="1"/>
  <c r="Z368" i="20" s="1"/>
  <c r="BY18" i="35"/>
  <c r="BZ18" i="35" s="1"/>
  <c r="R17" i="26" s="1"/>
  <c r="X16" i="27" s="1"/>
  <c r="X216" i="20" s="1"/>
  <c r="Z216" i="20" s="1"/>
  <c r="BY47" i="35"/>
  <c r="BZ47" i="35" s="1"/>
  <c r="R46" i="26" s="1"/>
  <c r="X45" i="27" s="1"/>
  <c r="X245" i="20" s="1"/>
  <c r="Z245" i="20" s="1"/>
  <c r="BY93" i="35"/>
  <c r="BZ93" i="35" s="1"/>
  <c r="R92" i="26" s="1"/>
  <c r="X91" i="27" s="1"/>
  <c r="X291" i="20" s="1"/>
  <c r="Z291" i="20" s="1"/>
  <c r="DD115" i="35"/>
  <c r="DH115" i="35"/>
  <c r="DB115" i="35"/>
  <c r="DJ115" i="35"/>
  <c r="DK115" i="35" s="1"/>
  <c r="DS115" i="35" s="1"/>
  <c r="DF115" i="35"/>
  <c r="BY165" i="35"/>
  <c r="BZ165" i="35" s="1"/>
  <c r="R164" i="26" s="1"/>
  <c r="X163" i="27" s="1"/>
  <c r="X363" i="20" s="1"/>
  <c r="Z363" i="20" s="1"/>
  <c r="BY154" i="35"/>
  <c r="BZ154" i="35" s="1"/>
  <c r="R153" i="26" s="1"/>
  <c r="X152" i="27" s="1"/>
  <c r="X352" i="20" s="1"/>
  <c r="Z352" i="20" s="1"/>
  <c r="DF49" i="35"/>
  <c r="DD49" i="35"/>
  <c r="DH49" i="35"/>
  <c r="DB49" i="35"/>
  <c r="DJ49" i="35"/>
  <c r="DK49" i="35" s="1"/>
  <c r="DS49" i="35" s="1"/>
  <c r="DH50" i="35"/>
  <c r="DF50" i="35"/>
  <c r="DJ50" i="35"/>
  <c r="DK50" i="35" s="1"/>
  <c r="DS50" i="35" s="1"/>
  <c r="DD50" i="35"/>
  <c r="DB50" i="35"/>
  <c r="CP126" i="35"/>
  <c r="CN126" i="35"/>
  <c r="CO126" i="35" s="1"/>
  <c r="DJ91" i="35"/>
  <c r="DK91" i="35" s="1"/>
  <c r="DS91" i="35" s="1"/>
  <c r="DF91" i="35"/>
  <c r="DD91" i="35"/>
  <c r="DB91" i="35"/>
  <c r="DH91" i="35"/>
  <c r="CN182" i="35"/>
  <c r="CO182" i="35" s="1"/>
  <c r="CP182" i="35"/>
  <c r="CP15" i="35"/>
  <c r="CN15" i="35"/>
  <c r="CO15" i="35" s="1"/>
  <c r="CN186" i="35"/>
  <c r="CO186" i="35" s="1"/>
  <c r="CP186" i="35"/>
  <c r="CP12" i="35"/>
  <c r="CN12" i="35"/>
  <c r="CO12" i="35" s="1"/>
  <c r="DJ35" i="35"/>
  <c r="DK35" i="35" s="1"/>
  <c r="DS35" i="35" s="1"/>
  <c r="DB35" i="35"/>
  <c r="DF35" i="35"/>
  <c r="DH35" i="35"/>
  <c r="DD35" i="35"/>
  <c r="DD201" i="35"/>
  <c r="DH201" i="35"/>
  <c r="DB201" i="35"/>
  <c r="DJ201" i="35"/>
  <c r="DK201" i="35" s="1"/>
  <c r="DS201" i="35" s="1"/>
  <c r="DF201" i="35"/>
  <c r="BY70" i="35"/>
  <c r="BZ70" i="35" s="1"/>
  <c r="R69" i="26" s="1"/>
  <c r="X68" i="27" s="1"/>
  <c r="X268" i="20" s="1"/>
  <c r="Z268" i="20" s="1"/>
  <c r="CP172" i="35"/>
  <c r="CN172" i="35"/>
  <c r="CO172" i="35" s="1"/>
  <c r="BY9" i="35"/>
  <c r="BZ9" i="35" s="1"/>
  <c r="R8" i="26" s="1"/>
  <c r="X7" i="27" s="1"/>
  <c r="X207" i="20" s="1"/>
  <c r="Z207" i="20" s="1"/>
  <c r="DJ97" i="35"/>
  <c r="DK97" i="35" s="1"/>
  <c r="DS97" i="35" s="1"/>
  <c r="DF97" i="35"/>
  <c r="DD97" i="35"/>
  <c r="DH97" i="35"/>
  <c r="DB97" i="35"/>
  <c r="CP67" i="35"/>
  <c r="CN67" i="35"/>
  <c r="CO67" i="35" s="1"/>
  <c r="DH129" i="35"/>
  <c r="DB129" i="35"/>
  <c r="DJ129" i="35"/>
  <c r="DK129" i="35" s="1"/>
  <c r="DS129" i="35" s="1"/>
  <c r="DF129" i="35"/>
  <c r="DD129" i="35"/>
  <c r="CP138" i="35"/>
  <c r="CN138" i="35"/>
  <c r="CO138" i="35" s="1"/>
  <c r="CP177" i="35"/>
  <c r="CN177" i="35"/>
  <c r="CO177" i="35" s="1"/>
  <c r="DJ204" i="35"/>
  <c r="DK204" i="35" s="1"/>
  <c r="DS204" i="35" s="1"/>
  <c r="DF204" i="35"/>
  <c r="DD204" i="35"/>
  <c r="DB204" i="35"/>
  <c r="DH204" i="35"/>
  <c r="CP171" i="35"/>
  <c r="CN171" i="35"/>
  <c r="CO171" i="35" s="1"/>
  <c r="CP127" i="35"/>
  <c r="CN127" i="35"/>
  <c r="CO127" i="35" s="1"/>
  <c r="CN136" i="35"/>
  <c r="CO136" i="35" s="1"/>
  <c r="CP136" i="35"/>
  <c r="BY181" i="35"/>
  <c r="BZ181" i="35" s="1"/>
  <c r="R180" i="26" s="1"/>
  <c r="X179" i="27" s="1"/>
  <c r="X379" i="20" s="1"/>
  <c r="Z379" i="20" s="1"/>
  <c r="BY74" i="35"/>
  <c r="BZ74" i="35" s="1"/>
  <c r="R73" i="26" s="1"/>
  <c r="X72" i="27" s="1"/>
  <c r="X272" i="20" s="1"/>
  <c r="Z272" i="20" s="1"/>
  <c r="CN152" i="35"/>
  <c r="CO152" i="35" s="1"/>
  <c r="CP152" i="35"/>
  <c r="BY163" i="35"/>
  <c r="BZ163" i="35" s="1"/>
  <c r="R162" i="26" s="1"/>
  <c r="X161" i="27" s="1"/>
  <c r="X361" i="20" s="1"/>
  <c r="Z361" i="20" s="1"/>
  <c r="DJ51" i="35"/>
  <c r="DK51" i="35" s="1"/>
  <c r="DS51" i="35" s="1"/>
  <c r="DB51" i="35"/>
  <c r="DF51" i="35"/>
  <c r="DH51" i="35"/>
  <c r="DD51" i="35"/>
  <c r="BY85" i="35"/>
  <c r="BZ85" i="35" s="1"/>
  <c r="R84" i="26" s="1"/>
  <c r="X83" i="27" s="1"/>
  <c r="X283" i="20" s="1"/>
  <c r="Z283" i="20" s="1"/>
  <c r="BY146" i="35"/>
  <c r="BZ146" i="35" s="1"/>
  <c r="R145" i="26" s="1"/>
  <c r="X144" i="27" s="1"/>
  <c r="X344" i="20" s="1"/>
  <c r="Z344" i="20" s="1"/>
  <c r="CP31" i="35"/>
  <c r="CN31" i="35"/>
  <c r="CO31" i="35" s="1"/>
  <c r="BY176" i="35"/>
  <c r="BZ176" i="35" s="1"/>
  <c r="R175" i="26" s="1"/>
  <c r="X174" i="27" s="1"/>
  <c r="X374" i="20" s="1"/>
  <c r="Z374" i="20" s="1"/>
  <c r="BY68" i="35"/>
  <c r="BZ68" i="35" s="1"/>
  <c r="R67" i="26" s="1"/>
  <c r="X66" i="27" s="1"/>
  <c r="X266" i="20" s="1"/>
  <c r="Z266" i="20" s="1"/>
  <c r="CP26" i="35"/>
  <c r="CN26" i="35"/>
  <c r="CO26" i="35" s="1"/>
  <c r="DB58" i="35"/>
  <c r="DH58" i="35"/>
  <c r="DF58" i="35"/>
  <c r="DJ58" i="35"/>
  <c r="DK58" i="35" s="1"/>
  <c r="DS58" i="35" s="1"/>
  <c r="DD58" i="35"/>
  <c r="CP150" i="35"/>
  <c r="CN150" i="35"/>
  <c r="CO150" i="35" s="1"/>
  <c r="DD95" i="35"/>
  <c r="DH95" i="35"/>
  <c r="DB95" i="35"/>
  <c r="DJ95" i="35"/>
  <c r="DK95" i="35" s="1"/>
  <c r="DS95" i="35" s="1"/>
  <c r="DF95" i="35"/>
  <c r="BY56" i="35"/>
  <c r="BZ56" i="35" s="1"/>
  <c r="R55" i="26" s="1"/>
  <c r="X54" i="27" s="1"/>
  <c r="X254" i="20" s="1"/>
  <c r="Z254" i="20" s="1"/>
  <c r="BY25" i="35"/>
  <c r="BZ25" i="35" s="1"/>
  <c r="R24" i="26" s="1"/>
  <c r="X23" i="27" s="1"/>
  <c r="X223" i="20" s="1"/>
  <c r="Z223" i="20" s="1"/>
  <c r="CP170" i="35"/>
  <c r="CN170" i="35"/>
  <c r="CO170" i="35" s="1"/>
  <c r="CP108" i="35"/>
  <c r="CN108" i="35"/>
  <c r="CO108" i="35" s="1"/>
  <c r="DH65" i="35"/>
  <c r="DB65" i="35"/>
  <c r="DJ65" i="35"/>
  <c r="DK65" i="35" s="1"/>
  <c r="DS65" i="35" s="1"/>
  <c r="DF65" i="35"/>
  <c r="DD65" i="35"/>
  <c r="CP142" i="35"/>
  <c r="CN142" i="35"/>
  <c r="CO142" i="35" s="1"/>
  <c r="CP149" i="35"/>
  <c r="CN149" i="35"/>
  <c r="CO149" i="35" s="1"/>
  <c r="BY45" i="35"/>
  <c r="BZ45" i="35" s="1"/>
  <c r="R44" i="26" s="1"/>
  <c r="X43" i="27" s="1"/>
  <c r="X243" i="20" s="1"/>
  <c r="Z243" i="20" s="1"/>
  <c r="BY129" i="35"/>
  <c r="BZ129" i="35" s="1"/>
  <c r="R128" i="26" s="1"/>
  <c r="X127" i="27" s="1"/>
  <c r="X327" i="20" s="1"/>
  <c r="Z327" i="20" s="1"/>
  <c r="DH80" i="35"/>
  <c r="DF80" i="35"/>
  <c r="DJ80" i="35"/>
  <c r="DK80" i="35" s="1"/>
  <c r="DS80" i="35" s="1"/>
  <c r="DD80" i="35"/>
  <c r="DB80" i="35"/>
  <c r="BY156" i="35"/>
  <c r="BZ156" i="35" s="1"/>
  <c r="R155" i="26" s="1"/>
  <c r="X154" i="27" s="1"/>
  <c r="X354" i="20" s="1"/>
  <c r="Z354" i="20" s="1"/>
  <c r="BY82" i="35"/>
  <c r="BZ82" i="35" s="1"/>
  <c r="R81" i="26" s="1"/>
  <c r="X80" i="27" s="1"/>
  <c r="X280" i="20" s="1"/>
  <c r="Z280" i="20" s="1"/>
  <c r="DH77" i="35"/>
  <c r="DB77" i="35"/>
  <c r="DJ77" i="35"/>
  <c r="DK77" i="35" s="1"/>
  <c r="DS77" i="35" s="1"/>
  <c r="DF77" i="35"/>
  <c r="DD77" i="35"/>
  <c r="BY76" i="35"/>
  <c r="BZ76" i="35" s="1"/>
  <c r="R75" i="26" s="1"/>
  <c r="X74" i="27" s="1"/>
  <c r="X274" i="20" s="1"/>
  <c r="Z274" i="20" s="1"/>
  <c r="DB10" i="35"/>
  <c r="DH10" i="35"/>
  <c r="DF10" i="35"/>
  <c r="DJ10" i="35"/>
  <c r="DK10" i="35" s="1"/>
  <c r="DS10" i="35" s="1"/>
  <c r="DD10" i="35"/>
  <c r="DD106" i="35"/>
  <c r="DB106" i="35"/>
  <c r="DH106" i="35"/>
  <c r="DF106" i="35"/>
  <c r="DJ106" i="35"/>
  <c r="DK106" i="35" s="1"/>
  <c r="DS106" i="35" s="1"/>
  <c r="CP40" i="35"/>
  <c r="CN40" i="35"/>
  <c r="CO40" i="35" s="1"/>
  <c r="CP178" i="35"/>
  <c r="CN178" i="35"/>
  <c r="CO178" i="35" s="1"/>
  <c r="CP8" i="35"/>
  <c r="CN8" i="35"/>
  <c r="CO8" i="35" s="1"/>
  <c r="CN6" i="35"/>
  <c r="CO6" i="35" s="1"/>
  <c r="CP6" i="35"/>
  <c r="CP104" i="35"/>
  <c r="CN104" i="35"/>
  <c r="CO104" i="35" s="1"/>
  <c r="BY39" i="35"/>
  <c r="BZ39" i="35" s="1"/>
  <c r="R38" i="26" s="1"/>
  <c r="X37" i="27" s="1"/>
  <c r="X237" i="20" s="1"/>
  <c r="Z237" i="20" s="1"/>
  <c r="CN17" i="35"/>
  <c r="CO17" i="35" s="1"/>
  <c r="CP17" i="35"/>
  <c r="CP153" i="35"/>
  <c r="CN153" i="35"/>
  <c r="CO153" i="35" s="1"/>
  <c r="DD161" i="35"/>
  <c r="DH161" i="35"/>
  <c r="DB161" i="35"/>
  <c r="DJ161" i="35"/>
  <c r="DK161" i="35" s="1"/>
  <c r="DS161" i="35" s="1"/>
  <c r="DF161" i="35"/>
  <c r="CN144" i="35"/>
  <c r="CO144" i="35" s="1"/>
  <c r="CP144" i="35"/>
  <c r="DJ9" i="35"/>
  <c r="DK9" i="35" s="1"/>
  <c r="DS9" i="35" s="1"/>
  <c r="DF9" i="35"/>
  <c r="DD9" i="35"/>
  <c r="DB9" i="35"/>
  <c r="DH9" i="35"/>
  <c r="BY10" i="35"/>
  <c r="BZ10" i="35" s="1"/>
  <c r="R9" i="26" s="1"/>
  <c r="X8" i="27" s="1"/>
  <c r="X208" i="20" s="1"/>
  <c r="Z208" i="20" s="1"/>
  <c r="CN131" i="35"/>
  <c r="CO131" i="35" s="1"/>
  <c r="CP131" i="35"/>
  <c r="BY72" i="35"/>
  <c r="BZ72" i="35" s="1"/>
  <c r="R71" i="26" s="1"/>
  <c r="X70" i="27" s="1"/>
  <c r="X270" i="20" s="1"/>
  <c r="Z270" i="20" s="1"/>
  <c r="BY5" i="35"/>
  <c r="BZ5" i="35" s="1"/>
  <c r="R4" i="26" s="1"/>
  <c r="X3" i="27" s="1"/>
  <c r="X203" i="20" s="1"/>
  <c r="Z203" i="20" s="1"/>
  <c r="BY105" i="35"/>
  <c r="BZ105" i="35" s="1"/>
  <c r="R104" i="26" s="1"/>
  <c r="X103" i="27" s="1"/>
  <c r="X303" i="20" s="1"/>
  <c r="Z303" i="20" s="1"/>
  <c r="BY147" i="35"/>
  <c r="BZ147" i="35" s="1"/>
  <c r="R146" i="26" s="1"/>
  <c r="X145" i="27" s="1"/>
  <c r="X345" i="20" s="1"/>
  <c r="Z345" i="20" s="1"/>
  <c r="CN148" i="35"/>
  <c r="CO148" i="35" s="1"/>
  <c r="CP148" i="35"/>
  <c r="DF61" i="35"/>
  <c r="DD61" i="35"/>
  <c r="DJ61" i="35"/>
  <c r="DK61" i="35" s="1"/>
  <c r="DS61" i="35" s="1"/>
  <c r="DH61" i="35"/>
  <c r="DB61" i="35"/>
  <c r="BY92" i="35"/>
  <c r="BZ92" i="35" s="1"/>
  <c r="R91" i="26" s="1"/>
  <c r="X90" i="27" s="1"/>
  <c r="X290" i="20" s="1"/>
  <c r="Z290" i="20" s="1"/>
  <c r="DJ73" i="35"/>
  <c r="DK73" i="35" s="1"/>
  <c r="DS73" i="35" s="1"/>
  <c r="DF73" i="35"/>
  <c r="DD73" i="35"/>
  <c r="DB73" i="35"/>
  <c r="DH73" i="35"/>
  <c r="CP203" i="35"/>
  <c r="CN203" i="35"/>
  <c r="CO203" i="35" s="1"/>
  <c r="CP163" i="35"/>
  <c r="CN163" i="35"/>
  <c r="CO163" i="35" s="1"/>
  <c r="CN189" i="35"/>
  <c r="CO189" i="35" s="1"/>
  <c r="CP189" i="35"/>
  <c r="DH23" i="35"/>
  <c r="DD23" i="35"/>
  <c r="DJ23" i="35"/>
  <c r="DK23" i="35" s="1"/>
  <c r="DS23" i="35" s="1"/>
  <c r="DF23" i="35"/>
  <c r="DB23" i="35"/>
  <c r="BY64" i="35"/>
  <c r="BZ64" i="35" s="1"/>
  <c r="R63" i="26" s="1"/>
  <c r="X62" i="27" s="1"/>
  <c r="X262" i="20" s="1"/>
  <c r="Z262" i="20" s="1"/>
  <c r="DH169" i="35"/>
  <c r="DB169" i="35"/>
  <c r="DJ169" i="35"/>
  <c r="DK169" i="35" s="1"/>
  <c r="DS169" i="35" s="1"/>
  <c r="DF169" i="35"/>
  <c r="DD169" i="35"/>
  <c r="DH42" i="35"/>
  <c r="DF42" i="35"/>
  <c r="DJ42" i="35"/>
  <c r="DK42" i="35" s="1"/>
  <c r="DS42" i="35" s="1"/>
  <c r="DD42" i="35"/>
  <c r="DB42" i="35"/>
  <c r="DF117" i="35"/>
  <c r="DD117" i="35"/>
  <c r="DH117" i="35"/>
  <c r="DB117" i="35"/>
  <c r="DJ117" i="35"/>
  <c r="DK117" i="35" s="1"/>
  <c r="DS117" i="35" s="1"/>
  <c r="CP68" i="35"/>
  <c r="CN68" i="35"/>
  <c r="CO68" i="35" s="1"/>
  <c r="DJ78" i="35"/>
  <c r="DK78" i="35" s="1"/>
  <c r="DS78" i="35" s="1"/>
  <c r="DD78" i="35"/>
  <c r="DB78" i="35"/>
  <c r="DH78" i="35"/>
  <c r="DF78" i="35"/>
  <c r="DF185" i="35"/>
  <c r="DD185" i="35"/>
  <c r="DH185" i="35"/>
  <c r="DB185" i="35"/>
  <c r="DJ185" i="35"/>
  <c r="DK185" i="35" s="1"/>
  <c r="DS185" i="35" s="1"/>
  <c r="CN55" i="35"/>
  <c r="CO55" i="35" s="1"/>
  <c r="CP55" i="35"/>
  <c r="CP45" i="35"/>
  <c r="CN45" i="35"/>
  <c r="CO45" i="35" s="1"/>
  <c r="CP133" i="35"/>
  <c r="CN133" i="35"/>
  <c r="CO133" i="35" s="1"/>
  <c r="CP183" i="35"/>
  <c r="CN183" i="35"/>
  <c r="CO183" i="35" s="1"/>
  <c r="DD123" i="35"/>
  <c r="DH123" i="35"/>
  <c r="DB123" i="35"/>
  <c r="DJ123" i="35"/>
  <c r="DK123" i="35" s="1"/>
  <c r="DS123" i="35" s="1"/>
  <c r="DF123" i="35"/>
  <c r="CP198" i="35"/>
  <c r="CN198" i="35"/>
  <c r="CO198" i="35" s="1"/>
  <c r="DD200" i="35"/>
  <c r="DB200" i="35"/>
  <c r="DH200" i="35"/>
  <c r="DF200" i="35"/>
  <c r="DJ200" i="35"/>
  <c r="DK200" i="35" s="1"/>
  <c r="DS200" i="35" s="1"/>
  <c r="CP87" i="35"/>
  <c r="CN87" i="35"/>
  <c r="CO87" i="35" s="1"/>
  <c r="CN22" i="35"/>
  <c r="CO22" i="35" s="1"/>
  <c r="CP22" i="35"/>
  <c r="CP113" i="35"/>
  <c r="CN113" i="35"/>
  <c r="CO113" i="35" s="1"/>
  <c r="CN41" i="35"/>
  <c r="CO41" i="35" s="1"/>
  <c r="CP41" i="35"/>
  <c r="DJ130" i="35"/>
  <c r="DK130" i="35" s="1"/>
  <c r="DS130" i="35" s="1"/>
  <c r="DD130" i="35"/>
  <c r="DB130" i="35"/>
  <c r="DH130" i="35"/>
  <c r="DF130" i="35"/>
  <c r="DJ155" i="35"/>
  <c r="DK155" i="35" s="1"/>
  <c r="DS155" i="35" s="1"/>
  <c r="DF155" i="35"/>
  <c r="DD155" i="35"/>
  <c r="DH155" i="35"/>
  <c r="DB155" i="35"/>
  <c r="DF119" i="35"/>
  <c r="DD119" i="35"/>
  <c r="DH119" i="35"/>
  <c r="DB119" i="35"/>
  <c r="DJ119" i="35"/>
  <c r="DK119" i="35" s="1"/>
  <c r="DS119" i="35" s="1"/>
  <c r="DH193" i="35"/>
  <c r="DB193" i="35"/>
  <c r="DJ193" i="35"/>
  <c r="DK193" i="35" s="1"/>
  <c r="DS193" i="35" s="1"/>
  <c r="DF193" i="35"/>
  <c r="DD193" i="35"/>
  <c r="CP90" i="35"/>
  <c r="CN90" i="35"/>
  <c r="CO90" i="35" s="1"/>
  <c r="DB174" i="35"/>
  <c r="DH174" i="35"/>
  <c r="DF174" i="35"/>
  <c r="DJ174" i="35"/>
  <c r="DK174" i="35" s="1"/>
  <c r="DS174" i="35" s="1"/>
  <c r="DD174" i="35"/>
  <c r="DD143" i="35"/>
  <c r="DH143" i="35"/>
  <c r="DB143" i="35"/>
  <c r="DJ143" i="35"/>
  <c r="DK143" i="35" s="1"/>
  <c r="DS143" i="35" s="1"/>
  <c r="DF143" i="35"/>
  <c r="DD44" i="35"/>
  <c r="DH44" i="35"/>
  <c r="DB44" i="35"/>
  <c r="DJ44" i="35"/>
  <c r="DK44" i="35" s="1"/>
  <c r="DS44" i="35" s="1"/>
  <c r="DF44" i="35"/>
  <c r="DH48" i="35"/>
  <c r="DB48" i="35"/>
  <c r="DJ48" i="35"/>
  <c r="DK48" i="35" s="1"/>
  <c r="DS48" i="35" s="1"/>
  <c r="DF48" i="35"/>
  <c r="DD48" i="35"/>
  <c r="DF109" i="35"/>
  <c r="DD109" i="35"/>
  <c r="DH109" i="35"/>
  <c r="DB109" i="35"/>
  <c r="DJ109" i="35"/>
  <c r="DK109" i="35" s="1"/>
  <c r="DS109" i="35" s="1"/>
  <c r="DJ66" i="35"/>
  <c r="DK66" i="35" s="1"/>
  <c r="DS66" i="35" s="1"/>
  <c r="DD66" i="35"/>
  <c r="DB66" i="35"/>
  <c r="DH66" i="35"/>
  <c r="DF66" i="35"/>
  <c r="CP62" i="35"/>
  <c r="CN62" i="35"/>
  <c r="CO62" i="35" s="1"/>
  <c r="DH47" i="35"/>
  <c r="DD47" i="35"/>
  <c r="DJ47" i="35"/>
  <c r="DK47" i="35" s="1"/>
  <c r="DS47" i="35" s="1"/>
  <c r="DF47" i="35"/>
  <c r="DB47" i="35"/>
  <c r="CN176" i="35"/>
  <c r="CO176" i="35" s="1"/>
  <c r="CP176" i="35"/>
  <c r="CP96" i="35"/>
  <c r="CN96" i="35"/>
  <c r="CO96" i="35" s="1"/>
  <c r="CN102" i="35"/>
  <c r="CO102" i="35" s="1"/>
  <c r="CP102" i="35"/>
  <c r="CN139" i="35"/>
  <c r="CO139" i="35" s="1"/>
  <c r="CP139" i="35"/>
  <c r="CP46" i="35"/>
  <c r="CN46" i="35"/>
  <c r="CO46" i="35" s="1"/>
  <c r="DD4" i="35"/>
  <c r="DJ4" i="35"/>
  <c r="DK4" i="35" s="1"/>
  <c r="DS4" i="35" s="1"/>
  <c r="DB4" i="35"/>
  <c r="DH4" i="35"/>
  <c r="DF4" i="35"/>
  <c r="DD33" i="35"/>
  <c r="DB33" i="35"/>
  <c r="DH33" i="35"/>
  <c r="DJ33" i="35"/>
  <c r="DK33" i="35" s="1"/>
  <c r="DS33" i="35" s="1"/>
  <c r="DF33" i="35"/>
  <c r="CP88" i="35"/>
  <c r="CN88" i="35"/>
  <c r="CO88" i="35" s="1"/>
  <c r="CP70" i="35"/>
  <c r="CN70" i="35"/>
  <c r="CO70" i="35" s="1"/>
  <c r="CP86" i="35"/>
  <c r="CN86" i="35"/>
  <c r="CO86" i="35" s="1"/>
  <c r="CN76" i="35"/>
  <c r="CO76" i="35" s="1"/>
  <c r="CP76" i="35"/>
  <c r="CN59" i="35"/>
  <c r="CO59" i="35" s="1"/>
  <c r="CP59" i="35"/>
  <c r="CP79" i="35"/>
  <c r="CN79" i="35"/>
  <c r="CO79" i="35" s="1"/>
  <c r="DB196" i="35"/>
  <c r="DF196" i="35"/>
  <c r="DH196" i="35"/>
  <c r="DJ196" i="35"/>
  <c r="DK196" i="35" s="1"/>
  <c r="DS196" i="35" s="1"/>
  <c r="DD196" i="35"/>
  <c r="CN92" i="35"/>
  <c r="CO92" i="35" s="1"/>
  <c r="CP92" i="35"/>
  <c r="CP81" i="35"/>
  <c r="CN81" i="35"/>
  <c r="CO81" i="35" s="1"/>
  <c r="CP173" i="35"/>
  <c r="CN173" i="35"/>
  <c r="CO173" i="35" s="1"/>
  <c r="DH192" i="35"/>
  <c r="DF192" i="35"/>
  <c r="DJ192" i="35"/>
  <c r="DK192" i="35" s="1"/>
  <c r="DS192" i="35" s="1"/>
  <c r="DD192" i="35"/>
  <c r="DB192" i="35"/>
  <c r="DH181" i="35"/>
  <c r="DB181" i="35"/>
  <c r="DJ181" i="35"/>
  <c r="DK181" i="35" s="1"/>
  <c r="DS181" i="35" s="1"/>
  <c r="DF181" i="35"/>
  <c r="DD181" i="35"/>
  <c r="CP16" i="35"/>
  <c r="CN16" i="35"/>
  <c r="CO16" i="35" s="1"/>
  <c r="DD190" i="35"/>
  <c r="DB190" i="35"/>
  <c r="DH190" i="35"/>
  <c r="DF190" i="35"/>
  <c r="DJ190" i="35"/>
  <c r="DK190" i="35" s="1"/>
  <c r="DS190" i="35" s="1"/>
  <c r="CP72" i="35"/>
  <c r="CN72" i="35"/>
  <c r="CO72" i="35" s="1"/>
  <c r="DJ187" i="35"/>
  <c r="DK187" i="35" s="1"/>
  <c r="DS187" i="35" s="1"/>
  <c r="DF187" i="35"/>
  <c r="DD187" i="35"/>
  <c r="DH187" i="35"/>
  <c r="DB187" i="35"/>
  <c r="DH7" i="35"/>
  <c r="DD7" i="35"/>
  <c r="DJ7" i="35"/>
  <c r="DK7" i="35" s="1"/>
  <c r="DS7" i="35" s="1"/>
  <c r="DF7" i="35"/>
  <c r="DB7" i="35"/>
  <c r="CN20" i="35"/>
  <c r="CO20" i="35" s="1"/>
  <c r="CP20" i="35"/>
  <c r="DJ60" i="35"/>
  <c r="DK60" i="35" s="1"/>
  <c r="DS60" i="35" s="1"/>
  <c r="DF60" i="35"/>
  <c r="DD60" i="35"/>
  <c r="DH60" i="35"/>
  <c r="DB60" i="35"/>
  <c r="DD158" i="35"/>
  <c r="DB158" i="35"/>
  <c r="DH158" i="35"/>
  <c r="DF158" i="35"/>
  <c r="DJ158" i="35"/>
  <c r="DK158" i="35" s="1"/>
  <c r="DS158" i="35" s="1"/>
  <c r="DB120" i="35"/>
  <c r="DH120" i="35"/>
  <c r="DF120" i="35"/>
  <c r="DJ120" i="35"/>
  <c r="DK120" i="35" s="1"/>
  <c r="DS120" i="35" s="1"/>
  <c r="DD120" i="35"/>
  <c r="DH195" i="35"/>
  <c r="DB195" i="35"/>
  <c r="DJ195" i="35"/>
  <c r="DK195" i="35" s="1"/>
  <c r="DS195" i="35" s="1"/>
  <c r="DF195" i="35"/>
  <c r="DD195" i="35"/>
  <c r="CP100" i="35"/>
  <c r="CN100" i="35"/>
  <c r="CO100" i="35" s="1"/>
  <c r="DJ116" i="35"/>
  <c r="DK116" i="35" s="1"/>
  <c r="DS116" i="35" s="1"/>
  <c r="DD116" i="35"/>
  <c r="DB116" i="35"/>
  <c r="DF116" i="35"/>
  <c r="DH116" i="35"/>
  <c r="CP82" i="35"/>
  <c r="CN82" i="35"/>
  <c r="CO82" i="35" s="1"/>
  <c r="CP121" i="35"/>
  <c r="CN121" i="35"/>
  <c r="CO121" i="35" s="1"/>
  <c r="DB162" i="35"/>
  <c r="DF162" i="35"/>
  <c r="DH162" i="35"/>
  <c r="DJ162" i="35"/>
  <c r="DK162" i="35" s="1"/>
  <c r="DS162" i="35" s="1"/>
  <c r="DD162" i="35"/>
  <c r="DH69" i="35"/>
  <c r="DB69" i="35"/>
  <c r="DJ69" i="35"/>
  <c r="DK69" i="35" s="1"/>
  <c r="DS69" i="35" s="1"/>
  <c r="DF69" i="35"/>
  <c r="DD69" i="35"/>
  <c r="CP180" i="35"/>
  <c r="CN180" i="35"/>
  <c r="CO180" i="35" s="1"/>
  <c r="DJ56" i="35"/>
  <c r="DK56" i="35" s="1"/>
  <c r="DS56" i="35" s="1"/>
  <c r="DF56" i="35"/>
  <c r="DD56" i="35"/>
  <c r="DB56" i="35"/>
  <c r="DH56" i="35"/>
  <c r="CP25" i="35"/>
  <c r="CN25" i="35"/>
  <c r="CO25" i="35" s="1"/>
  <c r="DH38" i="35"/>
  <c r="DF38" i="35"/>
  <c r="DJ38" i="35"/>
  <c r="DK38" i="35" s="1"/>
  <c r="DS38" i="35" s="1"/>
  <c r="DD38" i="35"/>
  <c r="DB38" i="35"/>
  <c r="CP64" i="35"/>
  <c r="CN64" i="35"/>
  <c r="CO64" i="35" s="1"/>
  <c r="CN83" i="35"/>
  <c r="CO83" i="35" s="1"/>
  <c r="CP83" i="35"/>
  <c r="DJ194" i="35"/>
  <c r="DK194" i="35" s="1"/>
  <c r="DS194" i="35" s="1"/>
  <c r="DD194" i="35"/>
  <c r="DB194" i="35"/>
  <c r="DH194" i="35"/>
  <c r="DF194" i="35"/>
  <c r="CP57" i="35"/>
  <c r="CN57" i="35"/>
  <c r="CO57" i="35" s="1"/>
  <c r="DB146" i="35"/>
  <c r="DH146" i="35"/>
  <c r="DF146" i="35"/>
  <c r="DJ146" i="35"/>
  <c r="DK146" i="35" s="1"/>
  <c r="DS146" i="35" s="1"/>
  <c r="DD146" i="35"/>
  <c r="CP93" i="35"/>
  <c r="CN93" i="35"/>
  <c r="CO93" i="35" s="1"/>
  <c r="CP24" i="35"/>
  <c r="CN24" i="35"/>
  <c r="CO24" i="35" s="1"/>
  <c r="CP137" i="35"/>
  <c r="CN137" i="35"/>
  <c r="CO137" i="35" s="1"/>
  <c r="CN75" i="35"/>
  <c r="CO75" i="35" s="1"/>
  <c r="CP75" i="35"/>
  <c r="DD34" i="35"/>
  <c r="DB34" i="35"/>
  <c r="DH34" i="35"/>
  <c r="DF34" i="35"/>
  <c r="DJ34" i="35"/>
  <c r="DK34" i="35" s="1"/>
  <c r="DS34" i="35" s="1"/>
  <c r="CP28" i="35"/>
  <c r="CN28" i="35"/>
  <c r="CO28" i="35" s="1"/>
  <c r="CN71" i="35"/>
  <c r="CO71" i="35" s="1"/>
  <c r="CP71" i="35"/>
  <c r="DJ14" i="35"/>
  <c r="DK14" i="35" s="1"/>
  <c r="DS14" i="35" s="1"/>
  <c r="DF14" i="35"/>
  <c r="DH14" i="35"/>
  <c r="DD14" i="35"/>
  <c r="DB14" i="35"/>
  <c r="DF107" i="35"/>
  <c r="DD107" i="35"/>
  <c r="DH107" i="35"/>
  <c r="DB107" i="35"/>
  <c r="DJ107" i="35"/>
  <c r="DK107" i="35" s="1"/>
  <c r="DS107" i="35" s="1"/>
  <c r="CP29" i="35"/>
  <c r="CN29" i="35"/>
  <c r="CO29" i="35" s="1"/>
  <c r="CN11" i="35"/>
  <c r="CO11" i="35" s="1"/>
  <c r="CP11" i="35"/>
  <c r="CP141" i="35"/>
  <c r="CN141" i="35"/>
  <c r="CO141" i="35" s="1"/>
  <c r="CN52" i="35"/>
  <c r="CO52" i="35" s="1"/>
  <c r="CP52" i="35"/>
  <c r="DJ184" i="35"/>
  <c r="DK184" i="35" s="1"/>
  <c r="DS184" i="35" s="1"/>
  <c r="DD184" i="35"/>
  <c r="DB184" i="35"/>
  <c r="DF184" i="35"/>
  <c r="DH184" i="35"/>
  <c r="DF36" i="35"/>
  <c r="DD36" i="35"/>
  <c r="DH36" i="35"/>
  <c r="DB36" i="35"/>
  <c r="DJ36" i="35"/>
  <c r="DK36" i="35" s="1"/>
  <c r="DS36" i="35" s="1"/>
  <c r="CP112" i="35"/>
  <c r="CN112" i="35"/>
  <c r="CO112" i="35" s="1"/>
  <c r="CP99" i="35"/>
  <c r="CN99" i="35"/>
  <c r="CO99" i="35" s="1"/>
  <c r="DH157" i="35"/>
  <c r="DB157" i="35"/>
  <c r="DJ157" i="35"/>
  <c r="DK157" i="35" s="1"/>
  <c r="DS157" i="35" s="1"/>
  <c r="DF157" i="35"/>
  <c r="DD157" i="35"/>
  <c r="DJ199" i="35"/>
  <c r="DK199" i="35" s="1"/>
  <c r="DS199" i="35" s="1"/>
  <c r="DF199" i="35"/>
  <c r="DD199" i="35"/>
  <c r="DB199" i="35"/>
  <c r="DH199" i="35"/>
  <c r="CP21" i="35"/>
  <c r="CN21" i="35"/>
  <c r="CO21" i="35" s="1"/>
  <c r="CP110" i="35"/>
  <c r="CN110" i="35"/>
  <c r="CO110" i="35" s="1"/>
  <c r="DB74" i="35"/>
  <c r="DH74" i="35"/>
  <c r="DF74" i="35"/>
  <c r="DJ74" i="35"/>
  <c r="DK74" i="35" s="1"/>
  <c r="DS74" i="35" s="1"/>
  <c r="DD74" i="35"/>
  <c r="CP145" i="35"/>
  <c r="CN145" i="35"/>
  <c r="CO145" i="35" s="1"/>
  <c r="CP114" i="35"/>
  <c r="CN114" i="35"/>
  <c r="CO114" i="35" s="1"/>
  <c r="DD140" i="35"/>
  <c r="DB140" i="35"/>
  <c r="DH140" i="35"/>
  <c r="DF140" i="35"/>
  <c r="DJ140" i="35"/>
  <c r="DK140" i="35" s="1"/>
  <c r="DS140" i="35" s="1"/>
  <c r="DH5" i="35"/>
  <c r="DB5" i="35"/>
  <c r="DJ5" i="35"/>
  <c r="DK5" i="35" s="1"/>
  <c r="DS5" i="35" s="1"/>
  <c r="DF5" i="35"/>
  <c r="DD5" i="35"/>
  <c r="CP63" i="35"/>
  <c r="CN63" i="35"/>
  <c r="CO63" i="35" s="1"/>
  <c r="CN105" i="35"/>
  <c r="CO105" i="35" s="1"/>
  <c r="CP105" i="35"/>
  <c r="DD191" i="35"/>
  <c r="DH191" i="35"/>
  <c r="DB191" i="35"/>
  <c r="DJ191" i="35"/>
  <c r="DK191" i="35" s="1"/>
  <c r="DS191" i="35" s="1"/>
  <c r="DF191" i="35"/>
  <c r="BY106" i="35"/>
  <c r="BZ106" i="35" s="1"/>
  <c r="R105" i="26" s="1"/>
  <c r="X104" i="27" s="1"/>
  <c r="X304" i="20" s="1"/>
  <c r="Z304" i="20" s="1"/>
  <c r="BY8" i="35"/>
  <c r="BZ8" i="35" s="1"/>
  <c r="R7" i="26" s="1"/>
  <c r="X6" i="27" s="1"/>
  <c r="X206" i="20" s="1"/>
  <c r="Z206" i="20" s="1"/>
  <c r="CN185" i="35"/>
  <c r="CO185" i="35" s="1"/>
  <c r="CP185" i="35"/>
  <c r="DF55" i="35"/>
  <c r="DB55" i="35"/>
  <c r="DJ55" i="35"/>
  <c r="DK55" i="35" s="1"/>
  <c r="DS55" i="35" s="1"/>
  <c r="DD55" i="35"/>
  <c r="DH55" i="35"/>
  <c r="BY88" i="35"/>
  <c r="BZ88" i="35" s="1"/>
  <c r="R87" i="26" s="1"/>
  <c r="X86" i="27" s="1"/>
  <c r="X286" i="20" s="1"/>
  <c r="Z286" i="20" s="1"/>
  <c r="BY177" i="35"/>
  <c r="BZ177" i="35" s="1"/>
  <c r="R176" i="26" s="1"/>
  <c r="X175" i="27" s="1"/>
  <c r="X375" i="20" s="1"/>
  <c r="Z375" i="20" s="1"/>
  <c r="BY121" i="35"/>
  <c r="BZ121" i="35" s="1"/>
  <c r="R120" i="26" s="1"/>
  <c r="X119" i="27" s="1"/>
  <c r="X319" i="20" s="1"/>
  <c r="Z319" i="20" s="1"/>
  <c r="BY11" i="35"/>
  <c r="BZ11" i="35" s="1"/>
  <c r="R10" i="26" s="1"/>
  <c r="X9" i="27" s="1"/>
  <c r="X209" i="20" s="1"/>
  <c r="Z209" i="20" s="1"/>
  <c r="BY69" i="35"/>
  <c r="BZ69" i="35" s="1"/>
  <c r="R68" i="26" s="1"/>
  <c r="X67" i="27" s="1"/>
  <c r="X267" i="20" s="1"/>
  <c r="Z267" i="20" s="1"/>
  <c r="BY84" i="35"/>
  <c r="BZ84" i="35" s="1"/>
  <c r="R83" i="26" s="1"/>
  <c r="X82" i="27" s="1"/>
  <c r="X282" i="20" s="1"/>
  <c r="Z282" i="20" s="1"/>
  <c r="DH45" i="35"/>
  <c r="DB45" i="35"/>
  <c r="DJ45" i="35"/>
  <c r="DK45" i="35" s="1"/>
  <c r="DS45" i="35" s="1"/>
  <c r="DF45" i="35"/>
  <c r="DD45" i="35"/>
  <c r="DD133" i="35"/>
  <c r="DH133" i="35"/>
  <c r="DB133" i="35"/>
  <c r="DJ133" i="35"/>
  <c r="DK133" i="35" s="1"/>
  <c r="DS133" i="35" s="1"/>
  <c r="DF133" i="35"/>
  <c r="DD183" i="35"/>
  <c r="DB183" i="35"/>
  <c r="DH183" i="35"/>
  <c r="DJ183" i="35"/>
  <c r="DK183" i="35" s="1"/>
  <c r="DS183" i="35" s="1"/>
  <c r="DF183" i="35"/>
  <c r="CP123" i="35"/>
  <c r="CN123" i="35"/>
  <c r="CO123" i="35" s="1"/>
  <c r="DD198" i="35"/>
  <c r="DB198" i="35"/>
  <c r="DH198" i="35"/>
  <c r="DF198" i="35"/>
  <c r="DJ198" i="35"/>
  <c r="DK198" i="35" s="1"/>
  <c r="DS198" i="35" s="1"/>
  <c r="CP200" i="35"/>
  <c r="CN200" i="35"/>
  <c r="CO200" i="35" s="1"/>
  <c r="DH87" i="35"/>
  <c r="DF87" i="35"/>
  <c r="DD87" i="35"/>
  <c r="DJ87" i="35"/>
  <c r="DK87" i="35" s="1"/>
  <c r="DS87" i="35" s="1"/>
  <c r="DB87" i="35"/>
  <c r="DJ22" i="35"/>
  <c r="DK22" i="35" s="1"/>
  <c r="DS22" i="35" s="1"/>
  <c r="DD22" i="35"/>
  <c r="DB22" i="35"/>
  <c r="DH22" i="35"/>
  <c r="DF22" i="35"/>
  <c r="DF113" i="35"/>
  <c r="DD113" i="35"/>
  <c r="DH113" i="35"/>
  <c r="DB113" i="35"/>
  <c r="DJ113" i="35"/>
  <c r="DK113" i="35" s="1"/>
  <c r="DS113" i="35" s="1"/>
  <c r="DJ41" i="35"/>
  <c r="DK41" i="35" s="1"/>
  <c r="DS41" i="35" s="1"/>
  <c r="DF41" i="35"/>
  <c r="DD41" i="35"/>
  <c r="DH41" i="35"/>
  <c r="DB41" i="35"/>
  <c r="BY94" i="35"/>
  <c r="BZ94" i="35" s="1"/>
  <c r="R93" i="26" s="1"/>
  <c r="X92" i="27" s="1"/>
  <c r="X292" i="20" s="1"/>
  <c r="Z292" i="20" s="1"/>
  <c r="BY124" i="35"/>
  <c r="BZ124" i="35" s="1"/>
  <c r="R123" i="26" s="1"/>
  <c r="X122" i="27" s="1"/>
  <c r="X322" i="20" s="1"/>
  <c r="Z322" i="20" s="1"/>
  <c r="BY50" i="35"/>
  <c r="BZ50" i="35" s="1"/>
  <c r="R49" i="26" s="1"/>
  <c r="X48" i="27" s="1"/>
  <c r="X248" i="20" s="1"/>
  <c r="Z248" i="20" s="1"/>
  <c r="BY90" i="35"/>
  <c r="BZ90" i="35" s="1"/>
  <c r="R89" i="26" s="1"/>
  <c r="X88" i="27" s="1"/>
  <c r="X288" i="20" s="1"/>
  <c r="Z288" i="20" s="1"/>
  <c r="BY186" i="35"/>
  <c r="BZ186" i="35" s="1"/>
  <c r="R185" i="26" s="1"/>
  <c r="X184" i="27" s="1"/>
  <c r="X384" i="20" s="1"/>
  <c r="Z384" i="20" s="1"/>
  <c r="CN130" i="35"/>
  <c r="CO130" i="35" s="1"/>
  <c r="CP130" i="35"/>
  <c r="CN155" i="35"/>
  <c r="CO155" i="35" s="1"/>
  <c r="CP155" i="35"/>
  <c r="CP119" i="35"/>
  <c r="CN119" i="35"/>
  <c r="CO119" i="35" s="1"/>
  <c r="CN193" i="35"/>
  <c r="CO193" i="35" s="1"/>
  <c r="CP193" i="35"/>
  <c r="DJ90" i="35"/>
  <c r="DK90" i="35" s="1"/>
  <c r="DS90" i="35" s="1"/>
  <c r="DD90" i="35"/>
  <c r="DB90" i="35"/>
  <c r="DH90" i="35"/>
  <c r="DF90" i="35"/>
  <c r="CN174" i="35"/>
  <c r="CO174" i="35" s="1"/>
  <c r="CP174" i="35"/>
  <c r="CP143" i="35"/>
  <c r="CN143" i="35"/>
  <c r="CO143" i="35" s="1"/>
  <c r="CP44" i="35"/>
  <c r="CN44" i="35"/>
  <c r="CO44" i="35" s="1"/>
  <c r="CP48" i="35"/>
  <c r="CN48" i="35"/>
  <c r="CO48" i="35" s="1"/>
  <c r="CP109" i="35"/>
  <c r="CN109" i="35"/>
  <c r="CO109" i="35" s="1"/>
  <c r="CN66" i="35"/>
  <c r="CO66" i="35" s="1"/>
  <c r="CP66" i="35"/>
  <c r="DJ62" i="35"/>
  <c r="DK62" i="35" s="1"/>
  <c r="DS62" i="35" s="1"/>
  <c r="DD62" i="35"/>
  <c r="DB62" i="35"/>
  <c r="DH62" i="35"/>
  <c r="DF62" i="35"/>
  <c r="CP47" i="35"/>
  <c r="CN47" i="35"/>
  <c r="CO47" i="35" s="1"/>
  <c r="DH176" i="35"/>
  <c r="DF176" i="35"/>
  <c r="DJ176" i="35"/>
  <c r="DK176" i="35" s="1"/>
  <c r="DS176" i="35" s="1"/>
  <c r="DD176" i="35"/>
  <c r="DB176" i="35"/>
  <c r="DH96" i="35"/>
  <c r="DF96" i="35"/>
  <c r="DJ96" i="35"/>
  <c r="DK96" i="35" s="1"/>
  <c r="DS96" i="35" s="1"/>
  <c r="DD96" i="35"/>
  <c r="DB96" i="35"/>
  <c r="BY34" i="35"/>
  <c r="BZ34" i="35" s="1"/>
  <c r="R33" i="26" s="1"/>
  <c r="X32" i="27" s="1"/>
  <c r="X232" i="20" s="1"/>
  <c r="Z232" i="20" s="1"/>
  <c r="BY28" i="35"/>
  <c r="BZ28" i="35" s="1"/>
  <c r="R27" i="26" s="1"/>
  <c r="X26" i="27" s="1"/>
  <c r="X226" i="20" s="1"/>
  <c r="Z226" i="20" s="1"/>
  <c r="BY202" i="35"/>
  <c r="BZ202" i="35" s="1"/>
  <c r="R201" i="26" s="1"/>
  <c r="X200" i="27" s="1"/>
  <c r="X400" i="20" s="1"/>
  <c r="Z400" i="20" s="1"/>
  <c r="BY123" i="35"/>
  <c r="BZ123" i="35" s="1"/>
  <c r="R122" i="26" s="1"/>
  <c r="X121" i="27" s="1"/>
  <c r="X321" i="20" s="1"/>
  <c r="Z321" i="20" s="1"/>
  <c r="BY132" i="35"/>
  <c r="BZ132" i="35" s="1"/>
  <c r="R131" i="26" s="1"/>
  <c r="X130" i="27" s="1"/>
  <c r="X330" i="20" s="1"/>
  <c r="Z330" i="20" s="1"/>
  <c r="BY29" i="35"/>
  <c r="BZ29" i="35" s="1"/>
  <c r="R28" i="26" s="1"/>
  <c r="X27" i="27" s="1"/>
  <c r="X227" i="20" s="1"/>
  <c r="Z227" i="20" s="1"/>
  <c r="BY22" i="35"/>
  <c r="BZ22" i="35" s="1"/>
  <c r="R21" i="26" s="1"/>
  <c r="X20" i="27" s="1"/>
  <c r="X220" i="20" s="1"/>
  <c r="Z220" i="20" s="1"/>
  <c r="BY144" i="35"/>
  <c r="BZ144" i="35" s="1"/>
  <c r="R143" i="26" s="1"/>
  <c r="X142" i="27" s="1"/>
  <c r="X342" i="20" s="1"/>
  <c r="Z342" i="20" s="1"/>
  <c r="BY43" i="35"/>
  <c r="BZ43" i="35" s="1"/>
  <c r="R42" i="26" s="1"/>
  <c r="X41" i="27" s="1"/>
  <c r="X241" i="20" s="1"/>
  <c r="Z241" i="20" s="1"/>
  <c r="BY41" i="35"/>
  <c r="BZ41" i="35" s="1"/>
  <c r="R40" i="26" s="1"/>
  <c r="X39" i="27" s="1"/>
  <c r="X239" i="20" s="1"/>
  <c r="Z239" i="20" s="1"/>
  <c r="DJ102" i="35"/>
  <c r="DK102" i="35" s="1"/>
  <c r="DS102" i="35" s="1"/>
  <c r="DD102" i="35"/>
  <c r="DB102" i="35"/>
  <c r="DH102" i="35"/>
  <c r="DF102" i="35"/>
  <c r="DD139" i="35"/>
  <c r="DH139" i="35"/>
  <c r="DB139" i="35"/>
  <c r="DJ139" i="35"/>
  <c r="DK139" i="35" s="1"/>
  <c r="DS139" i="35" s="1"/>
  <c r="DF139" i="35"/>
  <c r="DH46" i="35"/>
  <c r="DF46" i="35"/>
  <c r="DJ46" i="35"/>
  <c r="DK46" i="35" s="1"/>
  <c r="DS46" i="35" s="1"/>
  <c r="DD46" i="35"/>
  <c r="DB46" i="35"/>
  <c r="CN4" i="35"/>
  <c r="CO4" i="35" s="1"/>
  <c r="CP4" i="35"/>
  <c r="CP33" i="35"/>
  <c r="CN33" i="35"/>
  <c r="CO33" i="35" s="1"/>
  <c r="DB88" i="35"/>
  <c r="DF88" i="35"/>
  <c r="DH88" i="35"/>
  <c r="DJ88" i="35"/>
  <c r="DK88" i="35" s="1"/>
  <c r="DS88" i="35" s="1"/>
  <c r="DD88" i="35"/>
  <c r="DD70" i="35"/>
  <c r="DB70" i="35"/>
  <c r="DH70" i="35"/>
  <c r="DF70" i="35"/>
  <c r="DJ70" i="35"/>
  <c r="DK70" i="35" s="1"/>
  <c r="DS70" i="35" s="1"/>
  <c r="DB86" i="35"/>
  <c r="DF86" i="35"/>
  <c r="DH86" i="35"/>
  <c r="DJ86" i="35"/>
  <c r="DK86" i="35" s="1"/>
  <c r="DS86" i="35" s="1"/>
  <c r="DD86" i="35"/>
  <c r="DB76" i="35"/>
  <c r="DH76" i="35"/>
  <c r="DF76" i="35"/>
  <c r="DJ76" i="35"/>
  <c r="DK76" i="35" s="1"/>
  <c r="DS76" i="35" s="1"/>
  <c r="DD76" i="35"/>
  <c r="DB59" i="35"/>
  <c r="DF59" i="35"/>
  <c r="DH59" i="35"/>
  <c r="DD59" i="35"/>
  <c r="DJ59" i="35"/>
  <c r="DK59" i="35" s="1"/>
  <c r="DS59" i="35" s="1"/>
  <c r="DH79" i="35"/>
  <c r="DF79" i="35"/>
  <c r="DD79" i="35"/>
  <c r="DB79" i="35"/>
  <c r="DJ79" i="35"/>
  <c r="DK79" i="35" s="1"/>
  <c r="DS79" i="35" s="1"/>
  <c r="CP196" i="35"/>
  <c r="CN196" i="35"/>
  <c r="CO196" i="35" s="1"/>
  <c r="BY194" i="35"/>
  <c r="BZ194" i="35" s="1"/>
  <c r="R193" i="26" s="1"/>
  <c r="X192" i="27" s="1"/>
  <c r="X392" i="20" s="1"/>
  <c r="Z392" i="20" s="1"/>
  <c r="BY150" i="35"/>
  <c r="BZ150" i="35" s="1"/>
  <c r="R149" i="26" s="1"/>
  <c r="X148" i="27" s="1"/>
  <c r="X348" i="20" s="1"/>
  <c r="Z348" i="20" s="1"/>
  <c r="DH92" i="35"/>
  <c r="DF92" i="35"/>
  <c r="DJ92" i="35"/>
  <c r="DK92" i="35" s="1"/>
  <c r="DS92" i="35" s="1"/>
  <c r="DD92" i="35"/>
  <c r="DB92" i="35"/>
  <c r="BY95" i="35"/>
  <c r="BZ95" i="35" s="1"/>
  <c r="R94" i="26" s="1"/>
  <c r="X93" i="27" s="1"/>
  <c r="X293" i="20" s="1"/>
  <c r="Z293" i="20" s="1"/>
  <c r="BY53" i="35"/>
  <c r="BZ53" i="35" s="1"/>
  <c r="R52" i="26" s="1"/>
  <c r="X51" i="27" s="1"/>
  <c r="X251" i="20" s="1"/>
  <c r="Z251" i="20" s="1"/>
  <c r="DH81" i="35"/>
  <c r="DB81" i="35"/>
  <c r="DJ81" i="35"/>
  <c r="DK81" i="35" s="1"/>
  <c r="DS81" i="35" s="1"/>
  <c r="DF81" i="35"/>
  <c r="DD81" i="35"/>
  <c r="BY140" i="35"/>
  <c r="BZ140" i="35" s="1"/>
  <c r="R139" i="26" s="1"/>
  <c r="X138" i="27" s="1"/>
  <c r="X338" i="20" s="1"/>
  <c r="Z338" i="20" s="1"/>
  <c r="BY118" i="35"/>
  <c r="BZ118" i="35" s="1"/>
  <c r="R117" i="26" s="1"/>
  <c r="X116" i="27" s="1"/>
  <c r="X316" i="20" s="1"/>
  <c r="Z316" i="20" s="1"/>
  <c r="BY149" i="35"/>
  <c r="BZ149" i="35" s="1"/>
  <c r="R148" i="26" s="1"/>
  <c r="X147" i="27" s="1"/>
  <c r="X347" i="20" s="1"/>
  <c r="Z347" i="20" s="1"/>
  <c r="DD173" i="35"/>
  <c r="DB173" i="35"/>
  <c r="DH173" i="35"/>
  <c r="DJ173" i="35"/>
  <c r="DK173" i="35" s="1"/>
  <c r="DS173" i="35" s="1"/>
  <c r="DF173" i="35"/>
  <c r="BY96" i="35"/>
  <c r="BZ96" i="35" s="1"/>
  <c r="R95" i="26" s="1"/>
  <c r="X94" i="27" s="1"/>
  <c r="X294" i="20" s="1"/>
  <c r="Z294" i="20" s="1"/>
  <c r="CP192" i="35"/>
  <c r="CN192" i="35"/>
  <c r="CO192" i="35" s="1"/>
  <c r="CN181" i="35"/>
  <c r="CO181" i="35" s="1"/>
  <c r="CP181" i="35"/>
  <c r="DF16" i="35"/>
  <c r="DD16" i="35"/>
  <c r="DH16" i="35"/>
  <c r="DB16" i="35"/>
  <c r="DJ16" i="35"/>
  <c r="DK16" i="35" s="1"/>
  <c r="DS16" i="35" s="1"/>
  <c r="CP190" i="35"/>
  <c r="CN190" i="35"/>
  <c r="CO190" i="35" s="1"/>
  <c r="DJ72" i="35"/>
  <c r="DK72" i="35" s="1"/>
  <c r="DS72" i="35" s="1"/>
  <c r="DD72" i="35"/>
  <c r="DB72" i="35"/>
  <c r="DH72" i="35"/>
  <c r="DF72" i="35"/>
  <c r="CP187" i="35"/>
  <c r="CN187" i="35"/>
  <c r="CO187" i="35" s="1"/>
  <c r="BY81" i="35"/>
  <c r="BZ81" i="35" s="1"/>
  <c r="R80" i="26" s="1"/>
  <c r="X79" i="27" s="1"/>
  <c r="X279" i="20" s="1"/>
  <c r="Z279" i="20" s="1"/>
  <c r="CP7" i="35"/>
  <c r="CN7" i="35"/>
  <c r="CO7" i="35" s="1"/>
  <c r="DJ20" i="35"/>
  <c r="DK20" i="35" s="1"/>
  <c r="DS20" i="35" s="1"/>
  <c r="DF20" i="35"/>
  <c r="DD20" i="35"/>
  <c r="DH20" i="35"/>
  <c r="DB20" i="35"/>
  <c r="CP60" i="35"/>
  <c r="CN60" i="35"/>
  <c r="CO60" i="35" s="1"/>
  <c r="CP158" i="35"/>
  <c r="CN158" i="35"/>
  <c r="CO158" i="35" s="1"/>
  <c r="BY30" i="35"/>
  <c r="BZ30" i="35" s="1"/>
  <c r="R29" i="26" s="1"/>
  <c r="X28" i="27" s="1"/>
  <c r="X228" i="20" s="1"/>
  <c r="Z228" i="20" s="1"/>
  <c r="CP120" i="35"/>
  <c r="CN120" i="35"/>
  <c r="CO120" i="35" s="1"/>
  <c r="BY200" i="35"/>
  <c r="BZ200" i="35" s="1"/>
  <c r="R199" i="26" s="1"/>
  <c r="X198" i="27" s="1"/>
  <c r="X398" i="20" s="1"/>
  <c r="Z398" i="20" s="1"/>
  <c r="BY136" i="35"/>
  <c r="BZ136" i="35" s="1"/>
  <c r="R135" i="26" s="1"/>
  <c r="X134" i="27" s="1"/>
  <c r="X334" i="20" s="1"/>
  <c r="Z334" i="20" s="1"/>
  <c r="CN195" i="35"/>
  <c r="CO195" i="35" s="1"/>
  <c r="CP195" i="35"/>
  <c r="DB100" i="35"/>
  <c r="DF100" i="35"/>
  <c r="DH100" i="35"/>
  <c r="DJ100" i="35"/>
  <c r="DK100" i="35" s="1"/>
  <c r="DS100" i="35" s="1"/>
  <c r="DD100" i="35"/>
  <c r="CP116" i="35"/>
  <c r="CN116" i="35"/>
  <c r="CO116" i="35" s="1"/>
  <c r="DB82" i="35"/>
  <c r="DH82" i="35"/>
  <c r="DF82" i="35"/>
  <c r="DJ82" i="35"/>
  <c r="DK82" i="35" s="1"/>
  <c r="DS82" i="35" s="1"/>
  <c r="DD82" i="35"/>
  <c r="DD121" i="35"/>
  <c r="DB121" i="35"/>
  <c r="DH121" i="35"/>
  <c r="DJ121" i="35"/>
  <c r="DK121" i="35" s="1"/>
  <c r="DS121" i="35" s="1"/>
  <c r="DF121" i="35"/>
  <c r="CN162" i="35"/>
  <c r="CO162" i="35" s="1"/>
  <c r="CP162" i="35"/>
  <c r="BY172" i="35"/>
  <c r="BZ172" i="35" s="1"/>
  <c r="R171" i="26" s="1"/>
  <c r="X170" i="27" s="1"/>
  <c r="X370" i="20" s="1"/>
  <c r="Z370" i="20" s="1"/>
  <c r="CP69" i="35"/>
  <c r="CN69" i="35"/>
  <c r="CO69" i="35" s="1"/>
  <c r="DJ180" i="35"/>
  <c r="DK180" i="35" s="1"/>
  <c r="DS180" i="35" s="1"/>
  <c r="DD180" i="35"/>
  <c r="DB180" i="35"/>
  <c r="DF180" i="35"/>
  <c r="DH180" i="35"/>
  <c r="BY27" i="35"/>
  <c r="BZ27" i="35" s="1"/>
  <c r="R26" i="26" s="1"/>
  <c r="X25" i="27" s="1"/>
  <c r="X225" i="20" s="1"/>
  <c r="Z225" i="20" s="1"/>
  <c r="CN56" i="35"/>
  <c r="CO56" i="35" s="1"/>
  <c r="CP56" i="35"/>
  <c r="DJ25" i="35"/>
  <c r="DK25" i="35" s="1"/>
  <c r="DS25" i="35" s="1"/>
  <c r="DF25" i="35"/>
  <c r="DD25" i="35"/>
  <c r="DH25" i="35"/>
  <c r="DB25" i="35"/>
  <c r="CP38" i="35"/>
  <c r="CN38" i="35"/>
  <c r="CO38" i="35" s="1"/>
  <c r="BY23" i="35"/>
  <c r="BZ23" i="35" s="1"/>
  <c r="R22" i="26" s="1"/>
  <c r="X21" i="27" s="1"/>
  <c r="X221" i="20" s="1"/>
  <c r="Z221" i="20" s="1"/>
  <c r="DB64" i="35"/>
  <c r="DH64" i="35"/>
  <c r="DF64" i="35"/>
  <c r="DJ64" i="35"/>
  <c r="DK64" i="35" s="1"/>
  <c r="DS64" i="35" s="1"/>
  <c r="DD64" i="35"/>
  <c r="DJ83" i="35"/>
  <c r="DK83" i="35" s="1"/>
  <c r="DS83" i="35" s="1"/>
  <c r="DF83" i="35"/>
  <c r="DD83" i="35"/>
  <c r="DB83" i="35"/>
  <c r="DH83" i="35"/>
  <c r="BY66" i="35"/>
  <c r="BZ66" i="35" s="1"/>
  <c r="R65" i="26" s="1"/>
  <c r="X64" i="27" s="1"/>
  <c r="X264" i="20" s="1"/>
  <c r="Z264" i="20" s="1"/>
  <c r="BY197" i="35"/>
  <c r="BZ197" i="35" s="1"/>
  <c r="R196" i="26" s="1"/>
  <c r="X195" i="27" s="1"/>
  <c r="X395" i="20" s="1"/>
  <c r="Z395" i="20" s="1"/>
  <c r="BY35" i="35"/>
  <c r="BZ35" i="35" s="1"/>
  <c r="R34" i="26" s="1"/>
  <c r="X33" i="27" s="1"/>
  <c r="X233" i="20" s="1"/>
  <c r="Z233" i="20" s="1"/>
  <c r="BY191" i="35"/>
  <c r="BZ191" i="35" s="1"/>
  <c r="R190" i="26" s="1"/>
  <c r="X189" i="27" s="1"/>
  <c r="X389" i="20" s="1"/>
  <c r="Z389" i="20" s="1"/>
  <c r="BY131" i="35"/>
  <c r="BZ131" i="35" s="1"/>
  <c r="R130" i="26" s="1"/>
  <c r="X129" i="27" s="1"/>
  <c r="X329" i="20" s="1"/>
  <c r="Z329" i="20" s="1"/>
  <c r="CP194" i="35"/>
  <c r="CN194" i="35"/>
  <c r="CO194" i="35" s="1"/>
  <c r="DD57" i="35"/>
  <c r="DB57" i="35"/>
  <c r="DH57" i="35"/>
  <c r="DJ57" i="35"/>
  <c r="DK57" i="35" s="1"/>
  <c r="DS57" i="35" s="1"/>
  <c r="DF57" i="35"/>
  <c r="BY152" i="35"/>
  <c r="BZ152" i="35" s="1"/>
  <c r="R151" i="26" s="1"/>
  <c r="X150" i="27" s="1"/>
  <c r="X350" i="20" s="1"/>
  <c r="Z350" i="20" s="1"/>
  <c r="BY112" i="35"/>
  <c r="BZ112" i="35" s="1"/>
  <c r="R111" i="26" s="1"/>
  <c r="X110" i="27" s="1"/>
  <c r="X310" i="20" s="1"/>
  <c r="Z310" i="20" s="1"/>
  <c r="BY51" i="35"/>
  <c r="BZ51" i="35" s="1"/>
  <c r="R50" i="26" s="1"/>
  <c r="X49" i="27" s="1"/>
  <c r="X249" i="20" s="1"/>
  <c r="Z249" i="20" s="1"/>
  <c r="CP146" i="35"/>
  <c r="CN146" i="35"/>
  <c r="CO146" i="35" s="1"/>
  <c r="DJ93" i="35"/>
  <c r="DK93" i="35" s="1"/>
  <c r="DS93" i="35" s="1"/>
  <c r="DF93" i="35"/>
  <c r="DD93" i="35"/>
  <c r="DH93" i="35"/>
  <c r="DB93" i="35"/>
  <c r="BY178" i="35"/>
  <c r="BZ178" i="35" s="1"/>
  <c r="R177" i="26" s="1"/>
  <c r="X176" i="27" s="1"/>
  <c r="X376" i="20" s="1"/>
  <c r="Z376" i="20" s="1"/>
  <c r="BY17" i="35"/>
  <c r="BZ17" i="35" s="1"/>
  <c r="R16" i="26" s="1"/>
  <c r="X15" i="27" s="1"/>
  <c r="X215" i="20" s="1"/>
  <c r="Z215" i="20" s="1"/>
  <c r="BY86" i="35"/>
  <c r="BZ86" i="35" s="1"/>
  <c r="R85" i="26" s="1"/>
  <c r="X84" i="27" s="1"/>
  <c r="X284" i="20" s="1"/>
  <c r="Z284" i="20" s="1"/>
  <c r="DJ24" i="35"/>
  <c r="DK24" i="35" s="1"/>
  <c r="DS24" i="35" s="1"/>
  <c r="DF24" i="35"/>
  <c r="DD24" i="35"/>
  <c r="DH24" i="35"/>
  <c r="DB24" i="35"/>
  <c r="DH137" i="35"/>
  <c r="DB137" i="35"/>
  <c r="DJ137" i="35"/>
  <c r="DK137" i="35" s="1"/>
  <c r="DS137" i="35" s="1"/>
  <c r="DF137" i="35"/>
  <c r="DD137" i="35"/>
  <c r="DH75" i="35"/>
  <c r="DB75" i="35"/>
  <c r="DJ75" i="35"/>
  <c r="DK75" i="35" s="1"/>
  <c r="DS75" i="35" s="1"/>
  <c r="DF75" i="35"/>
  <c r="DD75" i="35"/>
  <c r="CP34" i="35"/>
  <c r="CN34" i="35"/>
  <c r="CO34" i="35" s="1"/>
  <c r="DJ28" i="35"/>
  <c r="DK28" i="35" s="1"/>
  <c r="DS28" i="35" s="1"/>
  <c r="DF28" i="35"/>
  <c r="DH28" i="35"/>
  <c r="DD28" i="35"/>
  <c r="DB28" i="35"/>
  <c r="DH71" i="35"/>
  <c r="DB71" i="35"/>
  <c r="DJ71" i="35"/>
  <c r="DK71" i="35" s="1"/>
  <c r="DS71" i="35" s="1"/>
  <c r="DF71" i="35"/>
  <c r="DD71" i="35"/>
  <c r="CP14" i="35"/>
  <c r="CN14" i="35"/>
  <c r="CO14" i="35" s="1"/>
  <c r="BY166" i="35"/>
  <c r="BZ166" i="35" s="1"/>
  <c r="R165" i="26" s="1"/>
  <c r="X164" i="27" s="1"/>
  <c r="X364" i="20" s="1"/>
  <c r="Z364" i="20" s="1"/>
  <c r="CN107" i="35"/>
  <c r="CO107" i="35" s="1"/>
  <c r="CP107" i="35"/>
  <c r="BY160" i="35"/>
  <c r="BZ160" i="35" s="1"/>
  <c r="R159" i="26" s="1"/>
  <c r="X158" i="27" s="1"/>
  <c r="X358" i="20" s="1"/>
  <c r="Z358" i="20" s="1"/>
  <c r="DD29" i="35"/>
  <c r="DH29" i="35"/>
  <c r="DB29" i="35"/>
  <c r="DJ29" i="35"/>
  <c r="DK29" i="35" s="1"/>
  <c r="DS29" i="35" s="1"/>
  <c r="DF29" i="35"/>
  <c r="DB11" i="35"/>
  <c r="DF11" i="35"/>
  <c r="DH11" i="35"/>
  <c r="DD11" i="35"/>
  <c r="DJ11" i="35"/>
  <c r="DK11" i="35" s="1"/>
  <c r="DS11" i="35" s="1"/>
  <c r="DH141" i="35"/>
  <c r="DB141" i="35"/>
  <c r="DJ141" i="35"/>
  <c r="DK141" i="35" s="1"/>
  <c r="DS141" i="35" s="1"/>
  <c r="DF141" i="35"/>
  <c r="DD141" i="35"/>
  <c r="DD52" i="35"/>
  <c r="DH52" i="35"/>
  <c r="DB52" i="35"/>
  <c r="DJ52" i="35"/>
  <c r="DK52" i="35" s="1"/>
  <c r="DS52" i="35" s="1"/>
  <c r="DF52" i="35"/>
  <c r="CP184" i="35"/>
  <c r="CN184" i="35"/>
  <c r="CO184" i="35" s="1"/>
  <c r="CP36" i="35"/>
  <c r="CN36" i="35"/>
  <c r="CO36" i="35" s="1"/>
  <c r="BY190" i="35"/>
  <c r="BZ190" i="35" s="1"/>
  <c r="R189" i="26" s="1"/>
  <c r="X188" i="27" s="1"/>
  <c r="X388" i="20" s="1"/>
  <c r="Z388" i="20" s="1"/>
  <c r="DD112" i="35"/>
  <c r="DB112" i="35"/>
  <c r="DH112" i="35"/>
  <c r="DF112" i="35"/>
  <c r="DJ112" i="35"/>
  <c r="DK112" i="35" s="1"/>
  <c r="DS112" i="35" s="1"/>
  <c r="BY189" i="35"/>
  <c r="BZ189" i="35" s="1"/>
  <c r="R188" i="26" s="1"/>
  <c r="X187" i="27" s="1"/>
  <c r="X387" i="20" s="1"/>
  <c r="Z387" i="20" s="1"/>
  <c r="BY7" i="35"/>
  <c r="BZ7" i="35" s="1"/>
  <c r="R6" i="26" s="1"/>
  <c r="X5" i="27" s="1"/>
  <c r="X205" i="20" s="1"/>
  <c r="Z205" i="20" s="1"/>
  <c r="BY19" i="35"/>
  <c r="BZ19" i="35" s="1"/>
  <c r="R18" i="26" s="1"/>
  <c r="X17" i="27" s="1"/>
  <c r="X217" i="20" s="1"/>
  <c r="Z217" i="20" s="1"/>
  <c r="BY142" i="35"/>
  <c r="BZ142" i="35" s="1"/>
  <c r="R141" i="26" s="1"/>
  <c r="X140" i="27" s="1"/>
  <c r="X340" i="20" s="1"/>
  <c r="Z340" i="20" s="1"/>
  <c r="BY117" i="35"/>
  <c r="BZ117" i="35" s="1"/>
  <c r="R116" i="26" s="1"/>
  <c r="X115" i="27" s="1"/>
  <c r="X315" i="20" s="1"/>
  <c r="Z315" i="20" s="1"/>
  <c r="BY60" i="35"/>
  <c r="BZ60" i="35" s="1"/>
  <c r="R59" i="26" s="1"/>
  <c r="X58" i="27" s="1"/>
  <c r="X258" i="20" s="1"/>
  <c r="Z258" i="20" s="1"/>
  <c r="DJ99" i="35"/>
  <c r="DK99" i="35" s="1"/>
  <c r="DS99" i="35" s="1"/>
  <c r="DB99" i="35"/>
  <c r="DH99" i="35"/>
  <c r="DF99" i="35"/>
  <c r="DD99" i="35"/>
  <c r="CP157" i="35"/>
  <c r="CN157" i="35"/>
  <c r="CO157" i="35" s="1"/>
  <c r="CP199" i="35"/>
  <c r="CN199" i="35"/>
  <c r="CO199" i="35" s="1"/>
  <c r="DJ21" i="35"/>
  <c r="DK21" i="35" s="1"/>
  <c r="DS21" i="35" s="1"/>
  <c r="DF21" i="35"/>
  <c r="DD21" i="35"/>
  <c r="DB21" i="35"/>
  <c r="DH21" i="35"/>
  <c r="DH110" i="35"/>
  <c r="DF110" i="35"/>
  <c r="DJ110" i="35"/>
  <c r="DK110" i="35" s="1"/>
  <c r="DS110" i="35" s="1"/>
  <c r="DD110" i="35"/>
  <c r="DB110" i="35"/>
  <c r="CN74" i="35"/>
  <c r="CO74" i="35" s="1"/>
  <c r="CP74" i="35"/>
  <c r="DF145" i="35"/>
  <c r="DD145" i="35"/>
  <c r="DH145" i="35"/>
  <c r="DB145" i="35"/>
  <c r="DJ145" i="35"/>
  <c r="DK145" i="35" s="1"/>
  <c r="DS145" i="35" s="1"/>
  <c r="BY125" i="35"/>
  <c r="BZ125" i="35" s="1"/>
  <c r="R124" i="26" s="1"/>
  <c r="X123" i="27" s="1"/>
  <c r="X323" i="20" s="1"/>
  <c r="Z323" i="20" s="1"/>
  <c r="DH114" i="35"/>
  <c r="DF114" i="35"/>
  <c r="DJ114" i="35"/>
  <c r="DK114" i="35" s="1"/>
  <c r="DS114" i="35" s="1"/>
  <c r="DD114" i="35"/>
  <c r="DB114" i="35"/>
  <c r="CP140" i="35"/>
  <c r="CN140" i="35"/>
  <c r="CO140" i="35" s="1"/>
  <c r="CP5" i="35"/>
  <c r="CN5" i="35"/>
  <c r="CO5" i="35" s="1"/>
  <c r="DH63" i="35"/>
  <c r="DB63" i="35"/>
  <c r="DJ63" i="35"/>
  <c r="DK63" i="35" s="1"/>
  <c r="DS63" i="35" s="1"/>
  <c r="DF63" i="35"/>
  <c r="DD63" i="35"/>
  <c r="DJ105" i="35"/>
  <c r="DK105" i="35" s="1"/>
  <c r="DS105" i="35" s="1"/>
  <c r="DF105" i="35"/>
  <c r="DD105" i="35"/>
  <c r="DH105" i="35"/>
  <c r="DB105" i="35"/>
  <c r="CP191" i="35"/>
  <c r="CN191" i="35"/>
  <c r="CO191" i="35" s="1"/>
  <c r="Z4" i="28"/>
  <c r="V3" i="20"/>
  <c r="V3" i="28" s="1"/>
  <c r="T3" i="28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177" i="29" l="1"/>
  <c r="BZ177" i="29" s="1"/>
  <c r="R176" i="19" s="1"/>
  <c r="X175" i="20" s="1"/>
  <c r="Z175" i="20" s="1"/>
  <c r="BY120" i="29"/>
  <c r="BZ120" i="29" s="1"/>
  <c r="R119" i="19" s="1"/>
  <c r="X118" i="20" s="1"/>
  <c r="Z118" i="20" s="1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06" i="29"/>
  <c r="BZ106" i="29" s="1"/>
  <c r="R105" i="19" s="1"/>
  <c r="X104" i="20" s="1"/>
  <c r="Z10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DG114" i="35"/>
  <c r="DI114" i="35"/>
  <c r="DQ114" i="35" s="1"/>
  <c r="DG145" i="35"/>
  <c r="DI145" i="35"/>
  <c r="DQ145" i="35" s="1"/>
  <c r="CR199" i="35"/>
  <c r="CV199" i="35" s="1"/>
  <c r="CQ199" i="35"/>
  <c r="DG112" i="35"/>
  <c r="DI112" i="35"/>
  <c r="DQ112" i="35" s="1"/>
  <c r="DI11" i="35"/>
  <c r="DQ11" i="35" s="1"/>
  <c r="DG11" i="35"/>
  <c r="DI57" i="35"/>
  <c r="DQ57" i="35" s="1"/>
  <c r="DG57" i="35"/>
  <c r="CQ194" i="35"/>
  <c r="CR194" i="35"/>
  <c r="CV194" i="35" s="1"/>
  <c r="DG25" i="35"/>
  <c r="DI25" i="35"/>
  <c r="DQ25" i="35" s="1"/>
  <c r="CQ56" i="35"/>
  <c r="CR56" i="35"/>
  <c r="CV56" i="35" s="1"/>
  <c r="CQ116" i="35"/>
  <c r="CR116" i="35"/>
  <c r="CV116" i="35" s="1"/>
  <c r="CQ60" i="35"/>
  <c r="CR60" i="35"/>
  <c r="CV60" i="35" s="1"/>
  <c r="DG72" i="35"/>
  <c r="DI72" i="35"/>
  <c r="DQ72" i="35" s="1"/>
  <c r="DG16" i="35"/>
  <c r="DI16" i="35"/>
  <c r="DQ16" i="35" s="1"/>
  <c r="DG81" i="35"/>
  <c r="DI81" i="35"/>
  <c r="DQ81" i="35" s="1"/>
  <c r="DG79" i="35"/>
  <c r="DI79" i="35"/>
  <c r="DQ79" i="35" s="1"/>
  <c r="CR4" i="35"/>
  <c r="CV4" i="35" s="1"/>
  <c r="CQ4" i="35"/>
  <c r="DG176" i="35"/>
  <c r="DI176" i="35"/>
  <c r="DQ176" i="35" s="1"/>
  <c r="DI62" i="35"/>
  <c r="DQ62" i="35" s="1"/>
  <c r="DG62" i="35"/>
  <c r="CQ66" i="35"/>
  <c r="CR66" i="35"/>
  <c r="CV66" i="35" s="1"/>
  <c r="CR119" i="35"/>
  <c r="CV119" i="35" s="1"/>
  <c r="CQ119" i="35"/>
  <c r="DI55" i="35"/>
  <c r="DQ55" i="35" s="1"/>
  <c r="DG55" i="35"/>
  <c r="DG191" i="35"/>
  <c r="DI191" i="35"/>
  <c r="DQ191" i="35" s="1"/>
  <c r="CQ21" i="35"/>
  <c r="CR21" i="35"/>
  <c r="CV21" i="35" s="1"/>
  <c r="CQ99" i="35"/>
  <c r="CR99" i="35"/>
  <c r="CV99" i="35" s="1"/>
  <c r="DG184" i="35"/>
  <c r="DI184" i="35"/>
  <c r="DQ184" i="35" s="1"/>
  <c r="CR141" i="35"/>
  <c r="CV141" i="35" s="1"/>
  <c r="CQ141" i="35"/>
  <c r="CR29" i="35"/>
  <c r="CV29" i="35" s="1"/>
  <c r="CQ29" i="35"/>
  <c r="DG14" i="35"/>
  <c r="DI14" i="35"/>
  <c r="DQ14" i="35" s="1"/>
  <c r="CR75" i="35"/>
  <c r="CV75" i="35" s="1"/>
  <c r="CQ75" i="35"/>
  <c r="DI194" i="35"/>
  <c r="DQ194" i="35" s="1"/>
  <c r="DG194" i="35"/>
  <c r="CR83" i="35"/>
  <c r="CV83" i="35" s="1"/>
  <c r="CQ83" i="35"/>
  <c r="DI38" i="35"/>
  <c r="DQ38" i="35" s="1"/>
  <c r="DG38" i="35"/>
  <c r="DI116" i="35"/>
  <c r="DQ116" i="35" s="1"/>
  <c r="DG116" i="35"/>
  <c r="CR72" i="35"/>
  <c r="CV72" i="35" s="1"/>
  <c r="CQ72" i="35"/>
  <c r="DI181" i="35"/>
  <c r="DQ181" i="35" s="1"/>
  <c r="DG181" i="35"/>
  <c r="CR86" i="35"/>
  <c r="CV86" i="35" s="1"/>
  <c r="CQ86" i="35"/>
  <c r="CQ88" i="35"/>
  <c r="CR88" i="35"/>
  <c r="CV88" i="35" s="1"/>
  <c r="CR46" i="35"/>
  <c r="CV46" i="35" s="1"/>
  <c r="CQ46" i="35"/>
  <c r="DI174" i="35"/>
  <c r="DQ174" i="35" s="1"/>
  <c r="DG174" i="35"/>
  <c r="DG193" i="35"/>
  <c r="DI193" i="35"/>
  <c r="DQ193" i="35" s="1"/>
  <c r="DG130" i="35"/>
  <c r="DI130" i="35"/>
  <c r="DQ130" i="35" s="1"/>
  <c r="CQ41" i="35"/>
  <c r="CR41" i="35"/>
  <c r="CV41" i="35" s="1"/>
  <c r="CQ22" i="35"/>
  <c r="CR22" i="35"/>
  <c r="CV22" i="35" s="1"/>
  <c r="DG23" i="35"/>
  <c r="DI23" i="35"/>
  <c r="DQ23" i="35" s="1"/>
  <c r="CQ163" i="35"/>
  <c r="CR163" i="35"/>
  <c r="CV163" i="35" s="1"/>
  <c r="CQ131" i="35"/>
  <c r="CR131" i="35"/>
  <c r="CV131" i="35" s="1"/>
  <c r="CQ144" i="35"/>
  <c r="CR144" i="35"/>
  <c r="CV144" i="35" s="1"/>
  <c r="CR153" i="35"/>
  <c r="CV153" i="35" s="1"/>
  <c r="CQ153" i="35"/>
  <c r="DI106" i="35"/>
  <c r="DQ106" i="35" s="1"/>
  <c r="DG106" i="35"/>
  <c r="DG80" i="35"/>
  <c r="DI80" i="35"/>
  <c r="DQ80" i="35" s="1"/>
  <c r="CQ149" i="35"/>
  <c r="CR149" i="35"/>
  <c r="CV149" i="35" s="1"/>
  <c r="CR150" i="35"/>
  <c r="CV150" i="35" s="1"/>
  <c r="CQ150" i="35"/>
  <c r="DG58" i="35"/>
  <c r="DI58" i="35"/>
  <c r="DQ58" i="35" s="1"/>
  <c r="CQ152" i="35"/>
  <c r="CR152" i="35"/>
  <c r="CV152" i="35" s="1"/>
  <c r="CQ136" i="35"/>
  <c r="CR136" i="35"/>
  <c r="CV136" i="35" s="1"/>
  <c r="CR177" i="35"/>
  <c r="CV177" i="35" s="1"/>
  <c r="CQ177" i="35"/>
  <c r="DG50" i="35"/>
  <c r="DI50" i="35"/>
  <c r="DQ50" i="35" s="1"/>
  <c r="DG43" i="35"/>
  <c r="DI43" i="35"/>
  <c r="DQ43" i="35" s="1"/>
  <c r="CR175" i="35"/>
  <c r="CV175" i="35" s="1"/>
  <c r="CQ175" i="35"/>
  <c r="DI151" i="35"/>
  <c r="DQ151" i="35" s="1"/>
  <c r="DG151" i="35"/>
  <c r="CR13" i="35"/>
  <c r="CV13" i="35" s="1"/>
  <c r="CQ13" i="35"/>
  <c r="DI19" i="35"/>
  <c r="DQ19" i="35" s="1"/>
  <c r="DG19" i="35"/>
  <c r="DG53" i="35"/>
  <c r="DI53" i="35"/>
  <c r="DQ53" i="35" s="1"/>
  <c r="DG147" i="35"/>
  <c r="DI147" i="35"/>
  <c r="DQ147" i="35" s="1"/>
  <c r="DI30" i="35"/>
  <c r="DQ30" i="35" s="1"/>
  <c r="DG30" i="35"/>
  <c r="CQ78" i="35"/>
  <c r="CR78" i="35"/>
  <c r="CV78" i="35" s="1"/>
  <c r="DI68" i="35"/>
  <c r="DQ68" i="35" s="1"/>
  <c r="DG68" i="35"/>
  <c r="CR42" i="35"/>
  <c r="CV42" i="35" s="1"/>
  <c r="CQ42" i="35"/>
  <c r="CR23" i="35"/>
  <c r="CV23" i="35" s="1"/>
  <c r="CQ23" i="35"/>
  <c r="DG203" i="35"/>
  <c r="DI203" i="35"/>
  <c r="DQ203" i="35" s="1"/>
  <c r="CR61" i="35"/>
  <c r="CV61" i="35" s="1"/>
  <c r="CQ61" i="35"/>
  <c r="DI131" i="35"/>
  <c r="DQ131" i="35" s="1"/>
  <c r="DG131" i="35"/>
  <c r="CR9" i="35"/>
  <c r="CV9" i="35" s="1"/>
  <c r="CQ9" i="35"/>
  <c r="DI144" i="35"/>
  <c r="DQ144" i="35" s="1"/>
  <c r="DG144" i="35"/>
  <c r="DI104" i="35"/>
  <c r="DQ104" i="35" s="1"/>
  <c r="DG104" i="35"/>
  <c r="CQ106" i="35"/>
  <c r="CR106" i="35"/>
  <c r="CV106" i="35" s="1"/>
  <c r="CR77" i="35"/>
  <c r="CV77" i="35" s="1"/>
  <c r="CQ77" i="35"/>
  <c r="CQ58" i="35"/>
  <c r="CR58" i="35"/>
  <c r="CV58" i="35" s="1"/>
  <c r="DI26" i="35"/>
  <c r="DQ26" i="35" s="1"/>
  <c r="DG26" i="35"/>
  <c r="DG31" i="35"/>
  <c r="DI31" i="35"/>
  <c r="DQ31" i="35" s="1"/>
  <c r="DI172" i="35"/>
  <c r="DQ172" i="35" s="1"/>
  <c r="DG172" i="35"/>
  <c r="CR201" i="35"/>
  <c r="CV201" i="35" s="1"/>
  <c r="CQ201" i="35"/>
  <c r="DI186" i="35"/>
  <c r="DQ186" i="35" s="1"/>
  <c r="DG186" i="35"/>
  <c r="DI126" i="35"/>
  <c r="DQ126" i="35" s="1"/>
  <c r="DG126" i="35"/>
  <c r="CQ50" i="35"/>
  <c r="CR50" i="35"/>
  <c r="CV50" i="35" s="1"/>
  <c r="CQ115" i="35"/>
  <c r="CR115" i="35"/>
  <c r="CV115" i="35" s="1"/>
  <c r="DG84" i="35"/>
  <c r="DI84" i="35"/>
  <c r="DQ84" i="35" s="1"/>
  <c r="CR128" i="35"/>
  <c r="CV128" i="35" s="1"/>
  <c r="CQ128" i="35"/>
  <c r="CR89" i="35"/>
  <c r="CV89" i="35" s="1"/>
  <c r="CQ89" i="35"/>
  <c r="DG188" i="35"/>
  <c r="DI188" i="35"/>
  <c r="DQ188" i="35" s="1"/>
  <c r="CR160" i="35"/>
  <c r="CV160" i="35" s="1"/>
  <c r="CQ160" i="35"/>
  <c r="DG159" i="35"/>
  <c r="DI159" i="35"/>
  <c r="DQ159" i="35" s="1"/>
  <c r="DI54" i="35"/>
  <c r="DQ54" i="35" s="1"/>
  <c r="DG54" i="35"/>
  <c r="CQ39" i="35"/>
  <c r="CR39" i="35"/>
  <c r="CV39" i="35" s="1"/>
  <c r="CR191" i="35"/>
  <c r="CV191" i="35" s="1"/>
  <c r="CQ191" i="35"/>
  <c r="CR5" i="35"/>
  <c r="CV5" i="35" s="1"/>
  <c r="CQ5" i="35"/>
  <c r="DG110" i="35"/>
  <c r="DI110" i="35"/>
  <c r="DQ110" i="35" s="1"/>
  <c r="DG99" i="35"/>
  <c r="DI99" i="35"/>
  <c r="DQ99" i="35" s="1"/>
  <c r="CR36" i="35"/>
  <c r="CV36" i="35" s="1"/>
  <c r="CQ36" i="35"/>
  <c r="DG141" i="35"/>
  <c r="DI141" i="35"/>
  <c r="DQ141" i="35" s="1"/>
  <c r="CR107" i="35"/>
  <c r="CV107" i="35" s="1"/>
  <c r="CQ107" i="35"/>
  <c r="CQ14" i="35"/>
  <c r="CR14" i="35"/>
  <c r="CV14" i="35" s="1"/>
  <c r="DG28" i="35"/>
  <c r="DI28" i="35"/>
  <c r="DQ28" i="35" s="1"/>
  <c r="CR34" i="35"/>
  <c r="CV34" i="35" s="1"/>
  <c r="CQ34" i="35"/>
  <c r="DI24" i="35"/>
  <c r="DQ24" i="35" s="1"/>
  <c r="DG24" i="35"/>
  <c r="DG93" i="35"/>
  <c r="DI93" i="35"/>
  <c r="DQ93" i="35" s="1"/>
  <c r="CQ69" i="35"/>
  <c r="CR69" i="35"/>
  <c r="CV69" i="35" s="1"/>
  <c r="DG82" i="35"/>
  <c r="DI82" i="35"/>
  <c r="DQ82" i="35" s="1"/>
  <c r="CR190" i="35"/>
  <c r="CV190" i="35" s="1"/>
  <c r="CQ190" i="35"/>
  <c r="DG76" i="35"/>
  <c r="DI76" i="35"/>
  <c r="DQ76" i="35" s="1"/>
  <c r="DI86" i="35"/>
  <c r="DQ86" i="35" s="1"/>
  <c r="DG86" i="35"/>
  <c r="DG102" i="35"/>
  <c r="DI102" i="35"/>
  <c r="DQ102" i="35" s="1"/>
  <c r="CR48" i="35"/>
  <c r="CV48" i="35" s="1"/>
  <c r="CQ48" i="35"/>
  <c r="CQ143" i="35"/>
  <c r="CR143" i="35"/>
  <c r="CV143" i="35" s="1"/>
  <c r="DG90" i="35"/>
  <c r="DI90" i="35"/>
  <c r="DQ90" i="35" s="1"/>
  <c r="CR193" i="35"/>
  <c r="CV193" i="35" s="1"/>
  <c r="CQ193" i="35"/>
  <c r="CQ155" i="35"/>
  <c r="CR155" i="35"/>
  <c r="CV155" i="35" s="1"/>
  <c r="DI113" i="35"/>
  <c r="DQ113" i="35" s="1"/>
  <c r="DG113" i="35"/>
  <c r="DG22" i="35"/>
  <c r="DI22" i="35"/>
  <c r="DQ22" i="35" s="1"/>
  <c r="DI87" i="35"/>
  <c r="DQ87" i="35" s="1"/>
  <c r="DG87" i="35"/>
  <c r="DI183" i="35"/>
  <c r="DQ183" i="35" s="1"/>
  <c r="DG183" i="35"/>
  <c r="DG45" i="35"/>
  <c r="DI45" i="35"/>
  <c r="DQ45" i="35" s="1"/>
  <c r="CQ185" i="35"/>
  <c r="CR185" i="35"/>
  <c r="CV185" i="35" s="1"/>
  <c r="CQ63" i="35"/>
  <c r="CR63" i="35"/>
  <c r="CV63" i="35" s="1"/>
  <c r="DI140" i="35"/>
  <c r="DQ140" i="35" s="1"/>
  <c r="DG140" i="35"/>
  <c r="CQ114" i="35"/>
  <c r="CR114" i="35"/>
  <c r="CV114" i="35" s="1"/>
  <c r="DG199" i="35"/>
  <c r="DI199" i="35"/>
  <c r="DQ199" i="35" s="1"/>
  <c r="DI36" i="35"/>
  <c r="DQ36" i="35" s="1"/>
  <c r="DG36" i="35"/>
  <c r="CQ52" i="35"/>
  <c r="CR52" i="35"/>
  <c r="CV52" i="35" s="1"/>
  <c r="CR11" i="35"/>
  <c r="CV11" i="35" s="1"/>
  <c r="CQ11" i="35"/>
  <c r="DI34" i="35"/>
  <c r="DQ34" i="35" s="1"/>
  <c r="DG34" i="35"/>
  <c r="CR24" i="35"/>
  <c r="CV24" i="35" s="1"/>
  <c r="CQ24" i="35"/>
  <c r="CQ180" i="35"/>
  <c r="CR180" i="35"/>
  <c r="CV180" i="35" s="1"/>
  <c r="DG162" i="35"/>
  <c r="DI162" i="35"/>
  <c r="DQ162" i="35" s="1"/>
  <c r="CQ121" i="35"/>
  <c r="CR121" i="35"/>
  <c r="CV121" i="35" s="1"/>
  <c r="DG7" i="35"/>
  <c r="DI7" i="35"/>
  <c r="DQ7" i="35" s="1"/>
  <c r="DG192" i="35"/>
  <c r="DI192" i="35"/>
  <c r="DQ192" i="35" s="1"/>
  <c r="CQ81" i="35"/>
  <c r="CR81" i="35"/>
  <c r="CV81" i="35" s="1"/>
  <c r="CR76" i="35"/>
  <c r="CV76" i="35" s="1"/>
  <c r="CQ76" i="35"/>
  <c r="CQ139" i="35"/>
  <c r="CR139" i="35"/>
  <c r="CV139" i="35" s="1"/>
  <c r="DI47" i="35"/>
  <c r="DQ47" i="35" s="1"/>
  <c r="DG47" i="35"/>
  <c r="DI66" i="35"/>
  <c r="DQ66" i="35" s="1"/>
  <c r="DG66" i="35"/>
  <c r="CR183" i="35"/>
  <c r="CV183" i="35" s="1"/>
  <c r="CQ183" i="35"/>
  <c r="CQ45" i="35"/>
  <c r="CR45" i="35"/>
  <c r="CV45" i="35" s="1"/>
  <c r="DI42" i="35"/>
  <c r="DQ42" i="35" s="1"/>
  <c r="DG42" i="35"/>
  <c r="CQ189" i="35"/>
  <c r="CR189" i="35"/>
  <c r="CV189" i="35" s="1"/>
  <c r="DG161" i="35"/>
  <c r="DI161" i="35"/>
  <c r="DQ161" i="35" s="1"/>
  <c r="CQ17" i="35"/>
  <c r="CR17" i="35"/>
  <c r="CV17" i="35" s="1"/>
  <c r="CR104" i="35"/>
  <c r="CV104" i="35" s="1"/>
  <c r="CQ104" i="35"/>
  <c r="CR8" i="35"/>
  <c r="CV8" i="35" s="1"/>
  <c r="CQ8" i="35"/>
  <c r="CR40" i="35"/>
  <c r="CV40" i="35" s="1"/>
  <c r="CQ40" i="35"/>
  <c r="DG77" i="35"/>
  <c r="DI77" i="35"/>
  <c r="DQ77" i="35" s="1"/>
  <c r="CR108" i="35"/>
  <c r="CV108" i="35" s="1"/>
  <c r="CQ108" i="35"/>
  <c r="DI95" i="35"/>
  <c r="DQ95" i="35" s="1"/>
  <c r="DG95" i="35"/>
  <c r="CQ171" i="35"/>
  <c r="CR171" i="35"/>
  <c r="CV171" i="35" s="1"/>
  <c r="CQ67" i="35"/>
  <c r="CR67" i="35"/>
  <c r="CV67" i="35" s="1"/>
  <c r="CR172" i="35"/>
  <c r="CV172" i="35" s="1"/>
  <c r="CQ172" i="35"/>
  <c r="DG35" i="35"/>
  <c r="DI35" i="35"/>
  <c r="DQ35" i="35" s="1"/>
  <c r="DI91" i="35"/>
  <c r="DQ91" i="35" s="1"/>
  <c r="DG91" i="35"/>
  <c r="CQ188" i="35"/>
  <c r="CR188" i="35"/>
  <c r="CV188" i="35" s="1"/>
  <c r="DG160" i="35"/>
  <c r="DI160" i="35"/>
  <c r="DQ160" i="35" s="1"/>
  <c r="CR118" i="35"/>
  <c r="CV118" i="35" s="1"/>
  <c r="CQ118" i="35"/>
  <c r="CQ168" i="35"/>
  <c r="CR168" i="35"/>
  <c r="CV168" i="35" s="1"/>
  <c r="CQ54" i="35"/>
  <c r="CR54" i="35"/>
  <c r="CV54" i="35" s="1"/>
  <c r="CQ167" i="35"/>
  <c r="CR167" i="35"/>
  <c r="CV167" i="35" s="1"/>
  <c r="DI156" i="35"/>
  <c r="DQ156" i="35" s="1"/>
  <c r="DG156" i="35"/>
  <c r="CR98" i="35"/>
  <c r="CV98" i="35" s="1"/>
  <c r="CQ98" i="35"/>
  <c r="DI37" i="35"/>
  <c r="DQ37" i="35" s="1"/>
  <c r="DG37" i="35"/>
  <c r="DG153" i="35"/>
  <c r="DI153" i="35"/>
  <c r="DQ153" i="35" s="1"/>
  <c r="DI6" i="35"/>
  <c r="DQ6" i="35" s="1"/>
  <c r="DG6" i="35"/>
  <c r="DI149" i="35"/>
  <c r="DQ149" i="35" s="1"/>
  <c r="DG149" i="35"/>
  <c r="DI150" i="35"/>
  <c r="DQ150" i="35" s="1"/>
  <c r="DG150" i="35"/>
  <c r="CR51" i="35"/>
  <c r="CV51" i="35" s="1"/>
  <c r="CQ51" i="35"/>
  <c r="DG136" i="35"/>
  <c r="DI136" i="35"/>
  <c r="DQ136" i="35" s="1"/>
  <c r="DI171" i="35"/>
  <c r="DQ171" i="35" s="1"/>
  <c r="DG171" i="35"/>
  <c r="DG138" i="35"/>
  <c r="DI138" i="35"/>
  <c r="DQ138" i="35" s="1"/>
  <c r="DG67" i="35"/>
  <c r="DI67" i="35"/>
  <c r="DQ67" i="35" s="1"/>
  <c r="DG12" i="35"/>
  <c r="DI12" i="35"/>
  <c r="DQ12" i="35" s="1"/>
  <c r="CQ91" i="35"/>
  <c r="CR91" i="35"/>
  <c r="CV91" i="35" s="1"/>
  <c r="DI125" i="35"/>
  <c r="DQ125" i="35" s="1"/>
  <c r="DG125" i="35"/>
  <c r="CR111" i="35"/>
  <c r="CV111" i="35" s="1"/>
  <c r="CQ111" i="35"/>
  <c r="CR151" i="35"/>
  <c r="CV151" i="35" s="1"/>
  <c r="CQ151" i="35"/>
  <c r="CR154" i="35"/>
  <c r="CV154" i="35" s="1"/>
  <c r="CQ154" i="35"/>
  <c r="CR18" i="35"/>
  <c r="CV18" i="35" s="1"/>
  <c r="CQ18" i="35"/>
  <c r="DG85" i="35"/>
  <c r="DI85" i="35"/>
  <c r="DQ85" i="35" s="1"/>
  <c r="CQ27" i="35"/>
  <c r="CR27" i="35"/>
  <c r="CV27" i="35" s="1"/>
  <c r="CR94" i="35"/>
  <c r="CV94" i="35" s="1"/>
  <c r="CQ94" i="35"/>
  <c r="CQ122" i="35"/>
  <c r="CR122" i="35"/>
  <c r="CV122" i="35" s="1"/>
  <c r="DG179" i="35"/>
  <c r="DI179" i="35"/>
  <c r="DQ179" i="35" s="1"/>
  <c r="CQ101" i="35"/>
  <c r="CR101" i="35"/>
  <c r="CV101" i="35" s="1"/>
  <c r="DI98" i="35"/>
  <c r="DQ98" i="35" s="1"/>
  <c r="DG98" i="35"/>
  <c r="CQ37" i="35"/>
  <c r="CR37" i="35"/>
  <c r="CV37" i="35" s="1"/>
  <c r="DI21" i="35"/>
  <c r="DQ21" i="35" s="1"/>
  <c r="DG21" i="35"/>
  <c r="CQ157" i="35"/>
  <c r="CR157" i="35"/>
  <c r="CV157" i="35" s="1"/>
  <c r="DG29" i="35"/>
  <c r="DI29" i="35"/>
  <c r="DQ29" i="35" s="1"/>
  <c r="DI71" i="35"/>
  <c r="DQ71" i="35" s="1"/>
  <c r="DG71" i="35"/>
  <c r="DI75" i="35"/>
  <c r="DQ75" i="35" s="1"/>
  <c r="DG75" i="35"/>
  <c r="CQ146" i="35"/>
  <c r="CR146" i="35"/>
  <c r="CV146" i="35" s="1"/>
  <c r="DG83" i="35"/>
  <c r="DI83" i="35"/>
  <c r="DQ83" i="35" s="1"/>
  <c r="DG64" i="35"/>
  <c r="DI64" i="35"/>
  <c r="DQ64" i="35" s="1"/>
  <c r="CQ38" i="35"/>
  <c r="CR38" i="35"/>
  <c r="CV38" i="35" s="1"/>
  <c r="CQ195" i="35"/>
  <c r="CR195" i="35"/>
  <c r="CV195" i="35" s="1"/>
  <c r="CR158" i="35"/>
  <c r="CV158" i="35" s="1"/>
  <c r="CQ158" i="35"/>
  <c r="DG20" i="35"/>
  <c r="DI20" i="35"/>
  <c r="DQ20" i="35" s="1"/>
  <c r="CQ187" i="35"/>
  <c r="CR187" i="35"/>
  <c r="CV187" i="35" s="1"/>
  <c r="CR192" i="35"/>
  <c r="CV192" i="35" s="1"/>
  <c r="CQ192" i="35"/>
  <c r="DI173" i="35"/>
  <c r="DQ173" i="35" s="1"/>
  <c r="DG173" i="35"/>
  <c r="DG70" i="35"/>
  <c r="DI70" i="35"/>
  <c r="DQ70" i="35" s="1"/>
  <c r="DI46" i="35"/>
  <c r="DQ46" i="35" s="1"/>
  <c r="DG46" i="35"/>
  <c r="DG139" i="35"/>
  <c r="DI139" i="35"/>
  <c r="DQ139" i="35" s="1"/>
  <c r="CQ47" i="35"/>
  <c r="CR47" i="35"/>
  <c r="CV47" i="35" s="1"/>
  <c r="CQ174" i="35"/>
  <c r="CR174" i="35"/>
  <c r="CV174" i="35" s="1"/>
  <c r="DG198" i="35"/>
  <c r="DI198" i="35"/>
  <c r="DQ198" i="35" s="1"/>
  <c r="CR123" i="35"/>
  <c r="CV123" i="35" s="1"/>
  <c r="CQ123" i="35"/>
  <c r="CQ105" i="35"/>
  <c r="CR105" i="35"/>
  <c r="CV105" i="35" s="1"/>
  <c r="DG5" i="35"/>
  <c r="DI5" i="35"/>
  <c r="DQ5" i="35" s="1"/>
  <c r="CQ110" i="35"/>
  <c r="CR110" i="35"/>
  <c r="CV110" i="35" s="1"/>
  <c r="DI157" i="35"/>
  <c r="DQ157" i="35" s="1"/>
  <c r="DG157" i="35"/>
  <c r="CQ112" i="35"/>
  <c r="CR112" i="35"/>
  <c r="CV112" i="35" s="1"/>
  <c r="CR28" i="35"/>
  <c r="CV28" i="35" s="1"/>
  <c r="CQ28" i="35"/>
  <c r="CR57" i="35"/>
  <c r="CV57" i="35" s="1"/>
  <c r="CQ57" i="35"/>
  <c r="CR25" i="35"/>
  <c r="CV25" i="35" s="1"/>
  <c r="CQ25" i="35"/>
  <c r="DG69" i="35"/>
  <c r="DI69" i="35"/>
  <c r="DQ69" i="35" s="1"/>
  <c r="CQ100" i="35"/>
  <c r="CR100" i="35"/>
  <c r="CV100" i="35" s="1"/>
  <c r="CQ92" i="35"/>
  <c r="CR92" i="35"/>
  <c r="CV92" i="35" s="1"/>
  <c r="DG196" i="35"/>
  <c r="DI196" i="35"/>
  <c r="DQ196" i="35" s="1"/>
  <c r="CR79" i="35"/>
  <c r="CV79" i="35" s="1"/>
  <c r="CQ79" i="35"/>
  <c r="CR70" i="35"/>
  <c r="CV70" i="35" s="1"/>
  <c r="CQ70" i="35"/>
  <c r="CR96" i="35"/>
  <c r="CV96" i="35" s="1"/>
  <c r="CQ96" i="35"/>
  <c r="DG48" i="35"/>
  <c r="DI48" i="35"/>
  <c r="DQ48" i="35" s="1"/>
  <c r="DI44" i="35"/>
  <c r="DQ44" i="35" s="1"/>
  <c r="DG44" i="35"/>
  <c r="DI200" i="35"/>
  <c r="DQ200" i="35" s="1"/>
  <c r="DG200" i="35"/>
  <c r="CR198" i="35"/>
  <c r="CV198" i="35" s="1"/>
  <c r="CQ198" i="35"/>
  <c r="DG123" i="35"/>
  <c r="DI123" i="35"/>
  <c r="DQ123" i="35" s="1"/>
  <c r="CR55" i="35"/>
  <c r="CV55" i="35" s="1"/>
  <c r="CQ55" i="35"/>
  <c r="DI185" i="35"/>
  <c r="DQ185" i="35" s="1"/>
  <c r="DG185" i="35"/>
  <c r="DG78" i="35"/>
  <c r="DI78" i="35"/>
  <c r="DQ78" i="35" s="1"/>
  <c r="DG117" i="35"/>
  <c r="DI117" i="35"/>
  <c r="DQ117" i="35" s="1"/>
  <c r="DI169" i="35"/>
  <c r="DQ169" i="35" s="1"/>
  <c r="DG169" i="35"/>
  <c r="CQ203" i="35"/>
  <c r="CR203" i="35"/>
  <c r="CV203" i="35" s="1"/>
  <c r="DG61" i="35"/>
  <c r="DI61" i="35"/>
  <c r="DQ61" i="35" s="1"/>
  <c r="CQ148" i="35"/>
  <c r="CR148" i="35"/>
  <c r="CV148" i="35" s="1"/>
  <c r="CR6" i="35"/>
  <c r="CV6" i="35" s="1"/>
  <c r="CQ6" i="35"/>
  <c r="DI10" i="35"/>
  <c r="DQ10" i="35" s="1"/>
  <c r="DG10" i="35"/>
  <c r="CQ142" i="35"/>
  <c r="CR142" i="35"/>
  <c r="CV142" i="35" s="1"/>
  <c r="DG204" i="35"/>
  <c r="DI204" i="35"/>
  <c r="DQ204" i="35" s="1"/>
  <c r="CQ138" i="35"/>
  <c r="CR138" i="35"/>
  <c r="CV138" i="35" s="1"/>
  <c r="DI201" i="35"/>
  <c r="DQ201" i="35" s="1"/>
  <c r="DG201" i="35"/>
  <c r="CQ12" i="35"/>
  <c r="CR12" i="35"/>
  <c r="CV12" i="35" s="1"/>
  <c r="CQ15" i="35"/>
  <c r="CR15" i="35"/>
  <c r="CV15" i="35" s="1"/>
  <c r="CR125" i="35"/>
  <c r="CV125" i="35" s="1"/>
  <c r="CQ125" i="35"/>
  <c r="CR84" i="35"/>
  <c r="CV84" i="35" s="1"/>
  <c r="CQ84" i="35"/>
  <c r="CQ134" i="35"/>
  <c r="CR134" i="35"/>
  <c r="CV134" i="35" s="1"/>
  <c r="DG166" i="35"/>
  <c r="DI166" i="35"/>
  <c r="DQ166" i="35" s="1"/>
  <c r="DG154" i="35"/>
  <c r="DI154" i="35"/>
  <c r="DQ154" i="35" s="1"/>
  <c r="DI165" i="35"/>
  <c r="DQ165" i="35" s="1"/>
  <c r="DG165" i="35"/>
  <c r="CR85" i="35"/>
  <c r="CV85" i="35" s="1"/>
  <c r="CQ85" i="35"/>
  <c r="CQ159" i="35"/>
  <c r="CR159" i="35"/>
  <c r="CV159" i="35" s="1"/>
  <c r="CQ124" i="35"/>
  <c r="CR124" i="35"/>
  <c r="CV124" i="35" s="1"/>
  <c r="DI94" i="35"/>
  <c r="DQ94" i="35" s="1"/>
  <c r="DG94" i="35"/>
  <c r="CQ73" i="35"/>
  <c r="CR73" i="35"/>
  <c r="CV73" i="35" s="1"/>
  <c r="CR10" i="35"/>
  <c r="CV10" i="35" s="1"/>
  <c r="CQ10" i="35"/>
  <c r="CQ80" i="35"/>
  <c r="CR80" i="35"/>
  <c r="CV80" i="35" s="1"/>
  <c r="DI142" i="35"/>
  <c r="DQ142" i="35" s="1"/>
  <c r="DG142" i="35"/>
  <c r="CQ65" i="35"/>
  <c r="CR65" i="35"/>
  <c r="CV65" i="35" s="1"/>
  <c r="DG170" i="35"/>
  <c r="DI170" i="35"/>
  <c r="DQ170" i="35" s="1"/>
  <c r="CQ95" i="35"/>
  <c r="CR95" i="35"/>
  <c r="CV95" i="35" s="1"/>
  <c r="DG127" i="35"/>
  <c r="DI127" i="35"/>
  <c r="DQ127" i="35" s="1"/>
  <c r="CR97" i="35"/>
  <c r="CV97" i="35" s="1"/>
  <c r="CQ97" i="35"/>
  <c r="DG15" i="35"/>
  <c r="DI15" i="35"/>
  <c r="DQ15" i="35" s="1"/>
  <c r="CQ49" i="35"/>
  <c r="CR49" i="35"/>
  <c r="CV49" i="35" s="1"/>
  <c r="CR43" i="35"/>
  <c r="CV43" i="35" s="1"/>
  <c r="CQ43" i="35"/>
  <c r="CR132" i="35"/>
  <c r="CV132" i="35" s="1"/>
  <c r="CQ132" i="35"/>
  <c r="DI175" i="35"/>
  <c r="DQ175" i="35" s="1"/>
  <c r="DG175" i="35"/>
  <c r="DI134" i="35"/>
  <c r="DQ134" i="35" s="1"/>
  <c r="DG134" i="35"/>
  <c r="CQ166" i="35"/>
  <c r="CR166" i="35"/>
  <c r="CV166" i="35" s="1"/>
  <c r="DG118" i="35"/>
  <c r="DI118" i="35"/>
  <c r="DQ118" i="35" s="1"/>
  <c r="CQ19" i="35"/>
  <c r="CR19" i="35"/>
  <c r="CV19" i="35" s="1"/>
  <c r="DI135" i="35"/>
  <c r="DQ135" i="35" s="1"/>
  <c r="DG135" i="35"/>
  <c r="CQ53" i="35"/>
  <c r="CR53" i="35"/>
  <c r="CV53" i="35" s="1"/>
  <c r="DI167" i="35"/>
  <c r="DQ167" i="35" s="1"/>
  <c r="DG167" i="35"/>
  <c r="CR32" i="35"/>
  <c r="CV32" i="35" s="1"/>
  <c r="CQ32" i="35"/>
  <c r="DI105" i="35"/>
  <c r="DQ105" i="35" s="1"/>
  <c r="DG105" i="35"/>
  <c r="DI63" i="35"/>
  <c r="DQ63" i="35" s="1"/>
  <c r="DG63" i="35"/>
  <c r="CR140" i="35"/>
  <c r="CV140" i="35" s="1"/>
  <c r="CQ140" i="35"/>
  <c r="CQ74" i="35"/>
  <c r="CR74" i="35"/>
  <c r="CV74" i="35" s="1"/>
  <c r="CR184" i="35"/>
  <c r="CV184" i="35" s="1"/>
  <c r="CQ184" i="35"/>
  <c r="DI52" i="35"/>
  <c r="DQ52" i="35" s="1"/>
  <c r="DG52" i="35"/>
  <c r="DI137" i="35"/>
  <c r="DQ137" i="35" s="1"/>
  <c r="DG137" i="35"/>
  <c r="DI180" i="35"/>
  <c r="DQ180" i="35" s="1"/>
  <c r="DG180" i="35"/>
  <c r="CR162" i="35"/>
  <c r="CV162" i="35" s="1"/>
  <c r="CQ162" i="35"/>
  <c r="DI121" i="35"/>
  <c r="DQ121" i="35" s="1"/>
  <c r="DG121" i="35"/>
  <c r="DG100" i="35"/>
  <c r="DI100" i="35"/>
  <c r="DQ100" i="35" s="1"/>
  <c r="CR120" i="35"/>
  <c r="CV120" i="35" s="1"/>
  <c r="CQ120" i="35"/>
  <c r="CQ7" i="35"/>
  <c r="CR7" i="35"/>
  <c r="CV7" i="35" s="1"/>
  <c r="CR181" i="35"/>
  <c r="CV181" i="35" s="1"/>
  <c r="CQ181" i="35"/>
  <c r="DG92" i="35"/>
  <c r="DI92" i="35"/>
  <c r="DQ92" i="35" s="1"/>
  <c r="CR196" i="35"/>
  <c r="CV196" i="35" s="1"/>
  <c r="CQ196" i="35"/>
  <c r="DG59" i="35"/>
  <c r="DI59" i="35"/>
  <c r="DQ59" i="35" s="1"/>
  <c r="DI88" i="35"/>
  <c r="DQ88" i="35" s="1"/>
  <c r="DG88" i="35"/>
  <c r="CQ33" i="35"/>
  <c r="CR33" i="35"/>
  <c r="CV33" i="35" s="1"/>
  <c r="DI96" i="35"/>
  <c r="DQ96" i="35" s="1"/>
  <c r="DG96" i="35"/>
  <c r="CQ109" i="35"/>
  <c r="CR109" i="35"/>
  <c r="CV109" i="35" s="1"/>
  <c r="CR44" i="35"/>
  <c r="CV44" i="35" s="1"/>
  <c r="CQ44" i="35"/>
  <c r="CQ130" i="35"/>
  <c r="CR130" i="35"/>
  <c r="CV130" i="35" s="1"/>
  <c r="DI41" i="35"/>
  <c r="DQ41" i="35" s="1"/>
  <c r="DG41" i="35"/>
  <c r="CR200" i="35"/>
  <c r="CV200" i="35" s="1"/>
  <c r="CQ200" i="35"/>
  <c r="DI133" i="35"/>
  <c r="DQ133" i="35" s="1"/>
  <c r="DG133" i="35"/>
  <c r="CQ145" i="35"/>
  <c r="CR145" i="35"/>
  <c r="CV145" i="35" s="1"/>
  <c r="DG74" i="35"/>
  <c r="DI74" i="35"/>
  <c r="DQ74" i="35" s="1"/>
  <c r="DI107" i="35"/>
  <c r="DQ107" i="35" s="1"/>
  <c r="DG107" i="35"/>
  <c r="CR71" i="35"/>
  <c r="CV71" i="35" s="1"/>
  <c r="CQ71" i="35"/>
  <c r="CQ137" i="35"/>
  <c r="CR137" i="35"/>
  <c r="CV137" i="35" s="1"/>
  <c r="CQ93" i="35"/>
  <c r="CR93" i="35"/>
  <c r="CV93" i="35" s="1"/>
  <c r="DI146" i="35"/>
  <c r="DQ146" i="35" s="1"/>
  <c r="DG146" i="35"/>
  <c r="CR64" i="35"/>
  <c r="CV64" i="35" s="1"/>
  <c r="CQ64" i="35"/>
  <c r="DI56" i="35"/>
  <c r="DQ56" i="35" s="1"/>
  <c r="DG56" i="35"/>
  <c r="CR82" i="35"/>
  <c r="CV82" i="35" s="1"/>
  <c r="CQ82" i="35"/>
  <c r="DG195" i="35"/>
  <c r="DI195" i="35"/>
  <c r="DQ195" i="35" s="1"/>
  <c r="DI120" i="35"/>
  <c r="DQ120" i="35" s="1"/>
  <c r="DG120" i="35"/>
  <c r="DI158" i="35"/>
  <c r="DQ158" i="35" s="1"/>
  <c r="DG158" i="35"/>
  <c r="DI60" i="35"/>
  <c r="DQ60" i="35" s="1"/>
  <c r="DG60" i="35"/>
  <c r="CQ20" i="35"/>
  <c r="CR20" i="35"/>
  <c r="CV20" i="35" s="1"/>
  <c r="DG187" i="35"/>
  <c r="DI187" i="35"/>
  <c r="DQ187" i="35" s="1"/>
  <c r="DG190" i="35"/>
  <c r="DI190" i="35"/>
  <c r="DQ190" i="35" s="1"/>
  <c r="CR16" i="35"/>
  <c r="CV16" i="35" s="1"/>
  <c r="CQ16" i="35"/>
  <c r="CQ173" i="35"/>
  <c r="CR173" i="35"/>
  <c r="CV173" i="35" s="1"/>
  <c r="CQ59" i="35"/>
  <c r="CR59" i="35"/>
  <c r="CV59" i="35" s="1"/>
  <c r="DG33" i="35"/>
  <c r="DI33" i="35"/>
  <c r="DQ33" i="35" s="1"/>
  <c r="DI4" i="35"/>
  <c r="DQ4" i="35" s="1"/>
  <c r="DG4" i="35"/>
  <c r="CR102" i="35"/>
  <c r="CV102" i="35" s="1"/>
  <c r="CQ102" i="35"/>
  <c r="CR176" i="35"/>
  <c r="CV176" i="35" s="1"/>
  <c r="CQ176" i="35"/>
  <c r="CR62" i="35"/>
  <c r="CV62" i="35" s="1"/>
  <c r="CQ62" i="35"/>
  <c r="DG109" i="35"/>
  <c r="DI109" i="35"/>
  <c r="DQ109" i="35" s="1"/>
  <c r="DI143" i="35"/>
  <c r="DQ143" i="35" s="1"/>
  <c r="DG143" i="35"/>
  <c r="CR90" i="35"/>
  <c r="CV90" i="35" s="1"/>
  <c r="CQ90" i="35"/>
  <c r="DI119" i="35"/>
  <c r="DQ119" i="35" s="1"/>
  <c r="DG119" i="35"/>
  <c r="DI155" i="35"/>
  <c r="DQ155" i="35" s="1"/>
  <c r="DG155" i="35"/>
  <c r="CR113" i="35"/>
  <c r="CV113" i="35" s="1"/>
  <c r="CQ113" i="35"/>
  <c r="CQ87" i="35"/>
  <c r="CR87" i="35"/>
  <c r="CV87" i="35" s="1"/>
  <c r="CQ133" i="35"/>
  <c r="CR133" i="35"/>
  <c r="CV133" i="35" s="1"/>
  <c r="CQ68" i="35"/>
  <c r="CR68" i="35"/>
  <c r="CV68" i="35" s="1"/>
  <c r="DI73" i="35"/>
  <c r="DQ73" i="35" s="1"/>
  <c r="DG73" i="35"/>
  <c r="DG9" i="35"/>
  <c r="DI9" i="35"/>
  <c r="DQ9" i="35" s="1"/>
  <c r="CQ178" i="35"/>
  <c r="CR178" i="35"/>
  <c r="CV178" i="35" s="1"/>
  <c r="DI65" i="35"/>
  <c r="DQ65" i="35" s="1"/>
  <c r="DG65" i="35"/>
  <c r="CR170" i="35"/>
  <c r="CV170" i="35" s="1"/>
  <c r="CQ170" i="35"/>
  <c r="CR26" i="35"/>
  <c r="CV26" i="35" s="1"/>
  <c r="CQ26" i="35"/>
  <c r="CQ31" i="35"/>
  <c r="CR31" i="35"/>
  <c r="CV31" i="35" s="1"/>
  <c r="DG51" i="35"/>
  <c r="DI51" i="35"/>
  <c r="DQ51" i="35" s="1"/>
  <c r="CR127" i="35"/>
  <c r="CV127" i="35" s="1"/>
  <c r="CQ127" i="35"/>
  <c r="DI129" i="35"/>
  <c r="DQ129" i="35" s="1"/>
  <c r="DG129" i="35"/>
  <c r="DI97" i="35"/>
  <c r="DQ97" i="35" s="1"/>
  <c r="DG97" i="35"/>
  <c r="CR186" i="35"/>
  <c r="CV186" i="35" s="1"/>
  <c r="CQ186" i="35"/>
  <c r="CQ182" i="35"/>
  <c r="CR182" i="35"/>
  <c r="CV182" i="35" s="1"/>
  <c r="CQ126" i="35"/>
  <c r="CR126" i="35"/>
  <c r="CV126" i="35" s="1"/>
  <c r="DI49" i="35"/>
  <c r="DQ49" i="35" s="1"/>
  <c r="DG49" i="35"/>
  <c r="DI115" i="35"/>
  <c r="DQ115" i="35" s="1"/>
  <c r="DG115" i="35"/>
  <c r="DI128" i="35"/>
  <c r="DQ128" i="35" s="1"/>
  <c r="DG128" i="35"/>
  <c r="DI89" i="35"/>
  <c r="DQ89" i="35" s="1"/>
  <c r="DG89" i="35"/>
  <c r="DI132" i="35"/>
  <c r="DQ132" i="35" s="1"/>
  <c r="DG132" i="35"/>
  <c r="DG111" i="35"/>
  <c r="DI111" i="35"/>
  <c r="DQ111" i="35" s="1"/>
  <c r="CR164" i="35"/>
  <c r="CV164" i="35" s="1"/>
  <c r="CQ164" i="35"/>
  <c r="CQ197" i="35"/>
  <c r="CR197" i="35"/>
  <c r="CV197" i="35" s="1"/>
  <c r="DI18" i="35"/>
  <c r="DQ18" i="35" s="1"/>
  <c r="DG18" i="35"/>
  <c r="CQ135" i="35"/>
  <c r="CR135" i="35"/>
  <c r="CV135" i="35" s="1"/>
  <c r="DI27" i="35"/>
  <c r="DQ27" i="35" s="1"/>
  <c r="DG27" i="35"/>
  <c r="DG122" i="35"/>
  <c r="DI122" i="35"/>
  <c r="DQ122" i="35" s="1"/>
  <c r="CR179" i="35"/>
  <c r="CV179" i="35" s="1"/>
  <c r="CQ179" i="35"/>
  <c r="DI101" i="35"/>
  <c r="DQ101" i="35" s="1"/>
  <c r="DG101" i="35"/>
  <c r="CQ202" i="35"/>
  <c r="CR202" i="35"/>
  <c r="CV202" i="35" s="1"/>
  <c r="DG103" i="35"/>
  <c r="DI103" i="35"/>
  <c r="DQ103" i="35" s="1"/>
  <c r="DG39" i="35"/>
  <c r="DI39" i="35"/>
  <c r="DQ39" i="35" s="1"/>
  <c r="DI32" i="35"/>
  <c r="DQ32" i="35" s="1"/>
  <c r="DG32" i="35"/>
  <c r="CQ117" i="35"/>
  <c r="CR117" i="35"/>
  <c r="CV117" i="35" s="1"/>
  <c r="CQ169" i="35"/>
  <c r="CR169" i="35"/>
  <c r="CV169" i="35" s="1"/>
  <c r="DG189" i="35"/>
  <c r="DI189" i="35"/>
  <c r="DQ189" i="35" s="1"/>
  <c r="DI163" i="35"/>
  <c r="DQ163" i="35" s="1"/>
  <c r="DG163" i="35"/>
  <c r="DG148" i="35"/>
  <c r="DI148" i="35"/>
  <c r="DQ148" i="35" s="1"/>
  <c r="CR161" i="35"/>
  <c r="CV161" i="35" s="1"/>
  <c r="CQ161" i="35"/>
  <c r="DI17" i="35"/>
  <c r="DQ17" i="35" s="1"/>
  <c r="DG17" i="35"/>
  <c r="DI8" i="35"/>
  <c r="DQ8" i="35" s="1"/>
  <c r="DG8" i="35"/>
  <c r="DG178" i="35"/>
  <c r="DI178" i="35"/>
  <c r="DQ178" i="35" s="1"/>
  <c r="DG40" i="35"/>
  <c r="DI40" i="35"/>
  <c r="DQ40" i="35" s="1"/>
  <c r="DI108" i="35"/>
  <c r="DQ108" i="35" s="1"/>
  <c r="DG108" i="35"/>
  <c r="DI152" i="35"/>
  <c r="DQ152" i="35" s="1"/>
  <c r="DG152" i="35"/>
  <c r="CQ204" i="35"/>
  <c r="CR204" i="35"/>
  <c r="CV204" i="35" s="1"/>
  <c r="DG177" i="35"/>
  <c r="DI177" i="35"/>
  <c r="DQ177" i="35" s="1"/>
  <c r="CR129" i="35"/>
  <c r="CV129" i="35" s="1"/>
  <c r="CQ129" i="35"/>
  <c r="CR35" i="35"/>
  <c r="CV35" i="35" s="1"/>
  <c r="CQ35" i="35"/>
  <c r="DG182" i="35"/>
  <c r="DI182" i="35"/>
  <c r="DQ182" i="35" s="1"/>
  <c r="DG164" i="35"/>
  <c r="DI164" i="35"/>
  <c r="DQ164" i="35" s="1"/>
  <c r="DG13" i="35"/>
  <c r="DI13" i="35"/>
  <c r="DQ13" i="35" s="1"/>
  <c r="CQ165" i="35"/>
  <c r="CR165" i="35"/>
  <c r="CV165" i="35" s="1"/>
  <c r="DG197" i="35"/>
  <c r="DI197" i="35"/>
  <c r="DQ197" i="35" s="1"/>
  <c r="DI168" i="35"/>
  <c r="DQ168" i="35" s="1"/>
  <c r="DG168" i="35"/>
  <c r="DI124" i="35"/>
  <c r="DQ124" i="35" s="1"/>
  <c r="DG124" i="35"/>
  <c r="CR147" i="35"/>
  <c r="CV147" i="35" s="1"/>
  <c r="CQ147" i="35"/>
  <c r="CR156" i="35"/>
  <c r="CV156" i="35" s="1"/>
  <c r="CQ156" i="35"/>
  <c r="DG202" i="35"/>
  <c r="DI202" i="35"/>
  <c r="DQ202" i="35" s="1"/>
  <c r="CR30" i="35"/>
  <c r="CV30" i="35" s="1"/>
  <c r="CQ30" i="35"/>
  <c r="CQ103" i="35"/>
  <c r="CR103" i="35"/>
  <c r="CV103" i="35" s="1"/>
  <c r="BY56" i="29"/>
  <c r="BZ56" i="29" s="1"/>
  <c r="R55" i="19" s="1"/>
  <c r="X54" i="20" s="1"/>
  <c r="Z54" i="20" s="1"/>
  <c r="BY59" i="29"/>
  <c r="BZ59" i="29" s="1"/>
  <c r="R58" i="19" s="1"/>
  <c r="X57" i="20" s="1"/>
  <c r="Z57" i="20" s="1"/>
  <c r="BY91" i="29"/>
  <c r="BZ91" i="29" s="1"/>
  <c r="R90" i="19" s="1"/>
  <c r="X89" i="20" s="1"/>
  <c r="Z89" i="20" s="1"/>
  <c r="BY88" i="29"/>
  <c r="BZ88" i="29" s="1"/>
  <c r="R87" i="19" s="1"/>
  <c r="X86" i="20" s="1"/>
  <c r="Z86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28" i="29"/>
  <c r="BZ128" i="29" s="1"/>
  <c r="R127" i="19" s="1"/>
  <c r="X126" i="20" s="1"/>
  <c r="Z126" i="20" s="1"/>
  <c r="BY135" i="29"/>
  <c r="BZ135" i="29" s="1"/>
  <c r="R134" i="19" s="1"/>
  <c r="X133" i="20" s="1"/>
  <c r="Z133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4" i="29"/>
  <c r="BZ44" i="29" s="1"/>
  <c r="R43" i="19" s="1"/>
  <c r="X42" i="20" s="1"/>
  <c r="Z42" i="20" s="1"/>
  <c r="BY43" i="29"/>
  <c r="BZ43" i="29" s="1"/>
  <c r="R42" i="19" s="1"/>
  <c r="X41" i="20" s="1"/>
  <c r="Z41" i="20" s="1"/>
  <c r="BY198" i="29"/>
  <c r="BZ198" i="29" s="1"/>
  <c r="R197" i="19" s="1"/>
  <c r="X196" i="20" s="1"/>
  <c r="Z196" i="20" s="1"/>
  <c r="BY10" i="29"/>
  <c r="BZ10" i="29" s="1"/>
  <c r="R9" i="19" s="1"/>
  <c r="X8" i="20" s="1"/>
  <c r="Z8" i="20" s="1"/>
  <c r="BY130" i="29"/>
  <c r="BZ130" i="29" s="1"/>
  <c r="R129" i="19" s="1"/>
  <c r="X128" i="20" s="1"/>
  <c r="Z128" i="20" s="1"/>
  <c r="BY178" i="29"/>
  <c r="BZ178" i="29" s="1"/>
  <c r="R177" i="19" s="1"/>
  <c r="X176" i="20" s="1"/>
  <c r="Z176" i="20" s="1"/>
  <c r="BY31" i="29"/>
  <c r="BZ31" i="29" s="1"/>
  <c r="R30" i="19" s="1"/>
  <c r="X29" i="20" s="1"/>
  <c r="Z29" i="20" s="1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204" i="35" l="1"/>
  <c r="CX204" i="35" s="1"/>
  <c r="CW117" i="35"/>
  <c r="CX117" i="35" s="1"/>
  <c r="S116" i="26" s="1"/>
  <c r="AB115" i="27" s="1"/>
  <c r="AB315" i="20" s="1"/>
  <c r="AD315" i="20" s="1"/>
  <c r="CW202" i="35"/>
  <c r="CX202" i="35" s="1"/>
  <c r="S201" i="26" s="1"/>
  <c r="AB200" i="27" s="1"/>
  <c r="AB400" i="20" s="1"/>
  <c r="AD400" i="20" s="1"/>
  <c r="CW182" i="35"/>
  <c r="CX182" i="35" s="1"/>
  <c r="S181" i="26" s="1"/>
  <c r="AB180" i="27" s="1"/>
  <c r="AB380" i="20" s="1"/>
  <c r="AD380" i="20" s="1"/>
  <c r="CW31" i="35"/>
  <c r="CX31" i="35" s="1"/>
  <c r="S30" i="26" s="1"/>
  <c r="AB29" i="27" s="1"/>
  <c r="AB229" i="20" s="1"/>
  <c r="AD229" i="20" s="1"/>
  <c r="CW178" i="35"/>
  <c r="CX178" i="35" s="1"/>
  <c r="S177" i="26" s="1"/>
  <c r="AB176" i="27" s="1"/>
  <c r="AB376" i="20" s="1"/>
  <c r="AD376" i="20" s="1"/>
  <c r="CW133" i="35"/>
  <c r="CX133" i="35" s="1"/>
  <c r="S132" i="26" s="1"/>
  <c r="AB131" i="27" s="1"/>
  <c r="AB331" i="20" s="1"/>
  <c r="AD331" i="20" s="1"/>
  <c r="CW173" i="35"/>
  <c r="CX173" i="35" s="1"/>
  <c r="S172" i="26" s="1"/>
  <c r="AB171" i="27" s="1"/>
  <c r="AB371" i="20" s="1"/>
  <c r="AD371" i="20" s="1"/>
  <c r="CW20" i="35"/>
  <c r="CX20" i="35" s="1"/>
  <c r="S19" i="26" s="1"/>
  <c r="AB18" i="27" s="1"/>
  <c r="AB218" i="20" s="1"/>
  <c r="AD218" i="20" s="1"/>
  <c r="CW137" i="35"/>
  <c r="CX137" i="35" s="1"/>
  <c r="S136" i="26" s="1"/>
  <c r="AB135" i="27" s="1"/>
  <c r="AB335" i="20" s="1"/>
  <c r="AD335" i="20" s="1"/>
  <c r="CW145" i="35"/>
  <c r="CX145" i="35" s="1"/>
  <c r="S144" i="26" s="1"/>
  <c r="AB143" i="27" s="1"/>
  <c r="AB343" i="20" s="1"/>
  <c r="AD343" i="20" s="1"/>
  <c r="CW130" i="35"/>
  <c r="CX130" i="35" s="1"/>
  <c r="S129" i="26" s="1"/>
  <c r="AB128" i="27" s="1"/>
  <c r="AB328" i="20" s="1"/>
  <c r="AD328" i="20" s="1"/>
  <c r="CW109" i="35"/>
  <c r="CX109" i="35" s="1"/>
  <c r="S108" i="26" s="1"/>
  <c r="AB107" i="27" s="1"/>
  <c r="AB307" i="20" s="1"/>
  <c r="AD307" i="20" s="1"/>
  <c r="CW33" i="35"/>
  <c r="CX33" i="35" s="1"/>
  <c r="S32" i="26" s="1"/>
  <c r="AB31" i="27" s="1"/>
  <c r="AB231" i="20" s="1"/>
  <c r="AD231" i="20" s="1"/>
  <c r="CW7" i="35"/>
  <c r="CX7" i="35" s="1"/>
  <c r="S6" i="26" s="1"/>
  <c r="AB5" i="27" s="1"/>
  <c r="AB205" i="20" s="1"/>
  <c r="AD205" i="20" s="1"/>
  <c r="CW49" i="35"/>
  <c r="CX49" i="35" s="1"/>
  <c r="S48" i="26" s="1"/>
  <c r="AB47" i="27" s="1"/>
  <c r="AB247" i="20" s="1"/>
  <c r="AD247" i="20" s="1"/>
  <c r="CW95" i="35"/>
  <c r="CX95" i="35" s="1"/>
  <c r="S94" i="26" s="1"/>
  <c r="AB93" i="27" s="1"/>
  <c r="AB293" i="20" s="1"/>
  <c r="AD293" i="20" s="1"/>
  <c r="CW65" i="35"/>
  <c r="CX65" i="35" s="1"/>
  <c r="S64" i="26" s="1"/>
  <c r="AB63" i="27" s="1"/>
  <c r="AB263" i="20" s="1"/>
  <c r="AD263" i="20" s="1"/>
  <c r="CW80" i="35"/>
  <c r="CX80" i="35" s="1"/>
  <c r="S79" i="26" s="1"/>
  <c r="AB78" i="27" s="1"/>
  <c r="AB278" i="20" s="1"/>
  <c r="AD278" i="20" s="1"/>
  <c r="CW73" i="35"/>
  <c r="CX73" i="35" s="1"/>
  <c r="S72" i="26" s="1"/>
  <c r="AB71" i="27" s="1"/>
  <c r="AB271" i="20" s="1"/>
  <c r="AD271" i="20" s="1"/>
  <c r="CW124" i="35"/>
  <c r="CX124" i="35" s="1"/>
  <c r="S123" i="26" s="1"/>
  <c r="AB122" i="27" s="1"/>
  <c r="AB322" i="20" s="1"/>
  <c r="AD322" i="20" s="1"/>
  <c r="CW134" i="35"/>
  <c r="CX134" i="35" s="1"/>
  <c r="S133" i="26" s="1"/>
  <c r="AB132" i="27" s="1"/>
  <c r="AB332" i="20" s="1"/>
  <c r="AD332" i="20" s="1"/>
  <c r="CW12" i="35"/>
  <c r="CX12" i="35" s="1"/>
  <c r="S11" i="26" s="1"/>
  <c r="AB10" i="27" s="1"/>
  <c r="AB210" i="20" s="1"/>
  <c r="AD210" i="20" s="1"/>
  <c r="CW138" i="35"/>
  <c r="CX138" i="35" s="1"/>
  <c r="S137" i="26" s="1"/>
  <c r="AB136" i="27" s="1"/>
  <c r="AB336" i="20" s="1"/>
  <c r="AD336" i="20" s="1"/>
  <c r="CW142" i="35"/>
  <c r="CX142" i="35" s="1"/>
  <c r="S141" i="26" s="1"/>
  <c r="AB140" i="27" s="1"/>
  <c r="AB340" i="20" s="1"/>
  <c r="AD340" i="20" s="1"/>
  <c r="CW92" i="35"/>
  <c r="CX92" i="35" s="1"/>
  <c r="S91" i="26" s="1"/>
  <c r="AB90" i="27" s="1"/>
  <c r="AB290" i="20" s="1"/>
  <c r="AD290" i="20" s="1"/>
  <c r="CW112" i="35"/>
  <c r="CX112" i="35" s="1"/>
  <c r="S111" i="26" s="1"/>
  <c r="AB110" i="27" s="1"/>
  <c r="AB310" i="20" s="1"/>
  <c r="AD310" i="20" s="1"/>
  <c r="CW110" i="35"/>
  <c r="CX110" i="35" s="1"/>
  <c r="S109" i="26" s="1"/>
  <c r="AB108" i="27" s="1"/>
  <c r="AB308" i="20" s="1"/>
  <c r="AD308" i="20" s="1"/>
  <c r="CW105" i="35"/>
  <c r="CX105" i="35" s="1"/>
  <c r="S104" i="26" s="1"/>
  <c r="AB103" i="27" s="1"/>
  <c r="AB303" i="20" s="1"/>
  <c r="AD303" i="20" s="1"/>
  <c r="CW47" i="35"/>
  <c r="CX47" i="35" s="1"/>
  <c r="S46" i="26" s="1"/>
  <c r="AB45" i="27" s="1"/>
  <c r="AB245" i="20" s="1"/>
  <c r="AD245" i="20" s="1"/>
  <c r="CW187" i="35"/>
  <c r="CX187" i="35" s="1"/>
  <c r="S186" i="26" s="1"/>
  <c r="AB185" i="27" s="1"/>
  <c r="AB385" i="20" s="1"/>
  <c r="AD385" i="20" s="1"/>
  <c r="CW38" i="35"/>
  <c r="CX38" i="35" s="1"/>
  <c r="S37" i="26" s="1"/>
  <c r="AB36" i="27" s="1"/>
  <c r="AB236" i="20" s="1"/>
  <c r="AD236" i="20" s="1"/>
  <c r="CW91" i="35"/>
  <c r="CX91" i="35" s="1"/>
  <c r="S90" i="26" s="1"/>
  <c r="AB89" i="27" s="1"/>
  <c r="AB289" i="20" s="1"/>
  <c r="AD289" i="20" s="1"/>
  <c r="CW167" i="35"/>
  <c r="CX167" i="35" s="1"/>
  <c r="S166" i="26" s="1"/>
  <c r="AB165" i="27" s="1"/>
  <c r="AB365" i="20" s="1"/>
  <c r="AD365" i="20" s="1"/>
  <c r="CW168" i="35"/>
  <c r="CX168" i="35" s="1"/>
  <c r="S167" i="26" s="1"/>
  <c r="AB166" i="27" s="1"/>
  <c r="AB366" i="20" s="1"/>
  <c r="AD366" i="20" s="1"/>
  <c r="CW171" i="35"/>
  <c r="CX171" i="35" s="1"/>
  <c r="S170" i="26" s="1"/>
  <c r="AB169" i="27" s="1"/>
  <c r="AB369" i="20" s="1"/>
  <c r="AD369" i="20" s="1"/>
  <c r="CW121" i="35"/>
  <c r="CX121" i="35" s="1"/>
  <c r="S120" i="26" s="1"/>
  <c r="AB119" i="27" s="1"/>
  <c r="AB319" i="20" s="1"/>
  <c r="AD319" i="20" s="1"/>
  <c r="CW180" i="35"/>
  <c r="CX180" i="35" s="1"/>
  <c r="S179" i="26" s="1"/>
  <c r="AB178" i="27" s="1"/>
  <c r="AB378" i="20" s="1"/>
  <c r="AD378" i="20" s="1"/>
  <c r="CW52" i="35"/>
  <c r="CX52" i="35" s="1"/>
  <c r="S51" i="26" s="1"/>
  <c r="AB50" i="27" s="1"/>
  <c r="AB250" i="20" s="1"/>
  <c r="AD250" i="20" s="1"/>
  <c r="CW185" i="35"/>
  <c r="CX185" i="35" s="1"/>
  <c r="S184" i="26" s="1"/>
  <c r="AB183" i="27" s="1"/>
  <c r="AB383" i="20" s="1"/>
  <c r="AD383" i="20" s="1"/>
  <c r="CW155" i="35"/>
  <c r="CX155" i="35" s="1"/>
  <c r="S154" i="26" s="1"/>
  <c r="AB153" i="27" s="1"/>
  <c r="AB353" i="20" s="1"/>
  <c r="AD353" i="20" s="1"/>
  <c r="CW69" i="35"/>
  <c r="CX69" i="35" s="1"/>
  <c r="S68" i="26" s="1"/>
  <c r="AB67" i="27" s="1"/>
  <c r="AB267" i="20" s="1"/>
  <c r="AD267" i="20" s="1"/>
  <c r="CW50" i="35"/>
  <c r="CX50" i="35" s="1"/>
  <c r="S49" i="26" s="1"/>
  <c r="AB48" i="27" s="1"/>
  <c r="AB248" i="20" s="1"/>
  <c r="AD248" i="20" s="1"/>
  <c r="CW136" i="35"/>
  <c r="CX136" i="35" s="1"/>
  <c r="S135" i="26" s="1"/>
  <c r="AB134" i="27" s="1"/>
  <c r="AB334" i="20" s="1"/>
  <c r="AD334" i="20" s="1"/>
  <c r="CW149" i="35"/>
  <c r="CX149" i="35" s="1"/>
  <c r="S148" i="26" s="1"/>
  <c r="AB147" i="27" s="1"/>
  <c r="AB347" i="20" s="1"/>
  <c r="AD347" i="20" s="1"/>
  <c r="CW144" i="35"/>
  <c r="CX144" i="35" s="1"/>
  <c r="S143" i="26" s="1"/>
  <c r="AB142" i="27" s="1"/>
  <c r="AB342" i="20" s="1"/>
  <c r="AD342" i="20" s="1"/>
  <c r="CW163" i="35"/>
  <c r="CX163" i="35" s="1"/>
  <c r="S162" i="26" s="1"/>
  <c r="AB161" i="27" s="1"/>
  <c r="AB361" i="20" s="1"/>
  <c r="AD361" i="20" s="1"/>
  <c r="CW22" i="35"/>
  <c r="CX22" i="35" s="1"/>
  <c r="S21" i="26" s="1"/>
  <c r="AB20" i="27" s="1"/>
  <c r="AB220" i="20" s="1"/>
  <c r="AD220" i="20" s="1"/>
  <c r="CW88" i="35"/>
  <c r="CX88" i="35" s="1"/>
  <c r="S87" i="26" s="1"/>
  <c r="AB86" i="27" s="1"/>
  <c r="AB286" i="20" s="1"/>
  <c r="AD286" i="20" s="1"/>
  <c r="CW21" i="35"/>
  <c r="CX21" i="35" s="1"/>
  <c r="S20" i="26" s="1"/>
  <c r="AB19" i="27" s="1"/>
  <c r="AB219" i="20" s="1"/>
  <c r="AD219" i="20" s="1"/>
  <c r="CW66" i="35"/>
  <c r="CX66" i="35" s="1"/>
  <c r="S65" i="26" s="1"/>
  <c r="AB64" i="27" s="1"/>
  <c r="AB264" i="20" s="1"/>
  <c r="AD264" i="20" s="1"/>
  <c r="CW60" i="35"/>
  <c r="CX60" i="35" s="1"/>
  <c r="S59" i="26" s="1"/>
  <c r="AB58" i="27" s="1"/>
  <c r="AB258" i="20" s="1"/>
  <c r="AD258" i="20" s="1"/>
  <c r="CW56" i="35"/>
  <c r="CX56" i="35" s="1"/>
  <c r="S55" i="26" s="1"/>
  <c r="AB54" i="27" s="1"/>
  <c r="AB254" i="20" s="1"/>
  <c r="AD254" i="20" s="1"/>
  <c r="CW103" i="35"/>
  <c r="CX103" i="35" s="1"/>
  <c r="S102" i="26" s="1"/>
  <c r="AB101" i="27" s="1"/>
  <c r="AB301" i="20" s="1"/>
  <c r="AD301" i="20" s="1"/>
  <c r="CW165" i="35"/>
  <c r="CX165" i="35" s="1"/>
  <c r="S164" i="26" s="1"/>
  <c r="AB163" i="27" s="1"/>
  <c r="AB363" i="20" s="1"/>
  <c r="AD363" i="20" s="1"/>
  <c r="CW169" i="35"/>
  <c r="CX169" i="35" s="1"/>
  <c r="S168" i="26" s="1"/>
  <c r="AB167" i="27" s="1"/>
  <c r="AB367" i="20" s="1"/>
  <c r="AD367" i="20" s="1"/>
  <c r="CW135" i="35"/>
  <c r="CX135" i="35" s="1"/>
  <c r="S134" i="26" s="1"/>
  <c r="AB133" i="27" s="1"/>
  <c r="AB333" i="20" s="1"/>
  <c r="AD333" i="20" s="1"/>
  <c r="CW197" i="35"/>
  <c r="CX197" i="35" s="1"/>
  <c r="S196" i="26" s="1"/>
  <c r="AB195" i="27" s="1"/>
  <c r="AB395" i="20" s="1"/>
  <c r="AD395" i="20" s="1"/>
  <c r="CW126" i="35"/>
  <c r="CX126" i="35" s="1"/>
  <c r="S125" i="26" s="1"/>
  <c r="AB124" i="27" s="1"/>
  <c r="AB324" i="20" s="1"/>
  <c r="AD324" i="20" s="1"/>
  <c r="CW68" i="35"/>
  <c r="CX68" i="35" s="1"/>
  <c r="S67" i="26" s="1"/>
  <c r="AB66" i="27" s="1"/>
  <c r="AB266" i="20" s="1"/>
  <c r="AD266" i="20" s="1"/>
  <c r="CW87" i="35"/>
  <c r="CX87" i="35" s="1"/>
  <c r="S86" i="26" s="1"/>
  <c r="AB85" i="27" s="1"/>
  <c r="AB285" i="20" s="1"/>
  <c r="AD285" i="20" s="1"/>
  <c r="CW59" i="35"/>
  <c r="CX59" i="35" s="1"/>
  <c r="S58" i="26" s="1"/>
  <c r="AB57" i="27" s="1"/>
  <c r="AB257" i="20" s="1"/>
  <c r="AD257" i="20" s="1"/>
  <c r="CW93" i="35"/>
  <c r="CX93" i="35" s="1"/>
  <c r="S92" i="26" s="1"/>
  <c r="AB91" i="27" s="1"/>
  <c r="AB291" i="20" s="1"/>
  <c r="AD291" i="20" s="1"/>
  <c r="CW74" i="35"/>
  <c r="CX74" i="35" s="1"/>
  <c r="S73" i="26" s="1"/>
  <c r="AB72" i="27" s="1"/>
  <c r="AB272" i="20" s="1"/>
  <c r="AD272" i="20" s="1"/>
  <c r="CW53" i="35"/>
  <c r="CX53" i="35" s="1"/>
  <c r="S52" i="26" s="1"/>
  <c r="AB51" i="27" s="1"/>
  <c r="AB251" i="20" s="1"/>
  <c r="AD251" i="20" s="1"/>
  <c r="CW19" i="35"/>
  <c r="CX19" i="35" s="1"/>
  <c r="S18" i="26" s="1"/>
  <c r="AB17" i="27" s="1"/>
  <c r="AB217" i="20" s="1"/>
  <c r="AD217" i="20" s="1"/>
  <c r="CW166" i="35"/>
  <c r="CX166" i="35" s="1"/>
  <c r="S165" i="26" s="1"/>
  <c r="AB164" i="27" s="1"/>
  <c r="AB364" i="20" s="1"/>
  <c r="AD364" i="20" s="1"/>
  <c r="CW159" i="35"/>
  <c r="CX159" i="35" s="1"/>
  <c r="S158" i="26" s="1"/>
  <c r="AB157" i="27" s="1"/>
  <c r="AB357" i="20" s="1"/>
  <c r="AD357" i="20" s="1"/>
  <c r="CW15" i="35"/>
  <c r="CX15" i="35" s="1"/>
  <c r="S14" i="26" s="1"/>
  <c r="AB13" i="27" s="1"/>
  <c r="AB213" i="20" s="1"/>
  <c r="AD213" i="20" s="1"/>
  <c r="CW148" i="35"/>
  <c r="CX148" i="35" s="1"/>
  <c r="S147" i="26" s="1"/>
  <c r="AB146" i="27" s="1"/>
  <c r="AB346" i="20" s="1"/>
  <c r="AD346" i="20" s="1"/>
  <c r="CW203" i="35"/>
  <c r="CX203" i="35" s="1"/>
  <c r="S202" i="26" s="1"/>
  <c r="AB201" i="27" s="1"/>
  <c r="AB401" i="20" s="1"/>
  <c r="AD401" i="20" s="1"/>
  <c r="CW100" i="35"/>
  <c r="CX100" i="35" s="1"/>
  <c r="S99" i="26" s="1"/>
  <c r="AB98" i="27" s="1"/>
  <c r="AB298" i="20" s="1"/>
  <c r="AD298" i="20" s="1"/>
  <c r="CW174" i="35"/>
  <c r="CX174" i="35" s="1"/>
  <c r="S173" i="26" s="1"/>
  <c r="AB172" i="27" s="1"/>
  <c r="AB372" i="20" s="1"/>
  <c r="AD372" i="20" s="1"/>
  <c r="CW195" i="35"/>
  <c r="CX195" i="35" s="1"/>
  <c r="S194" i="26" s="1"/>
  <c r="AB193" i="27" s="1"/>
  <c r="AB393" i="20" s="1"/>
  <c r="AD393" i="20" s="1"/>
  <c r="CW146" i="35"/>
  <c r="CX146" i="35" s="1"/>
  <c r="S145" i="26" s="1"/>
  <c r="AB144" i="27" s="1"/>
  <c r="AB344" i="20" s="1"/>
  <c r="AD344" i="20" s="1"/>
  <c r="CW157" i="35"/>
  <c r="CX157" i="35" s="1"/>
  <c r="S156" i="26" s="1"/>
  <c r="AB155" i="27" s="1"/>
  <c r="AB355" i="20" s="1"/>
  <c r="AD355" i="20" s="1"/>
  <c r="CW37" i="35"/>
  <c r="CX37" i="35" s="1"/>
  <c r="S36" i="26" s="1"/>
  <c r="AB35" i="27" s="1"/>
  <c r="AB235" i="20" s="1"/>
  <c r="AD235" i="20" s="1"/>
  <c r="CW101" i="35"/>
  <c r="CX101" i="35" s="1"/>
  <c r="S100" i="26" s="1"/>
  <c r="AB99" i="27" s="1"/>
  <c r="AB299" i="20" s="1"/>
  <c r="AD299" i="20" s="1"/>
  <c r="CW122" i="35"/>
  <c r="CX122" i="35" s="1"/>
  <c r="S121" i="26" s="1"/>
  <c r="AB120" i="27" s="1"/>
  <c r="AB320" i="20" s="1"/>
  <c r="AD320" i="20" s="1"/>
  <c r="CW27" i="35"/>
  <c r="CX27" i="35" s="1"/>
  <c r="S26" i="26" s="1"/>
  <c r="AB25" i="27" s="1"/>
  <c r="AB225" i="20" s="1"/>
  <c r="AD225" i="20" s="1"/>
  <c r="CW54" i="35"/>
  <c r="CX54" i="35" s="1"/>
  <c r="S53" i="26" s="1"/>
  <c r="AB52" i="27" s="1"/>
  <c r="AB252" i="20" s="1"/>
  <c r="AD252" i="20" s="1"/>
  <c r="CW188" i="35"/>
  <c r="CX188" i="35" s="1"/>
  <c r="S187" i="26" s="1"/>
  <c r="AB186" i="27" s="1"/>
  <c r="AB386" i="20" s="1"/>
  <c r="AD386" i="20" s="1"/>
  <c r="CW67" i="35"/>
  <c r="CX67" i="35" s="1"/>
  <c r="S66" i="26" s="1"/>
  <c r="AB65" i="27" s="1"/>
  <c r="AB265" i="20" s="1"/>
  <c r="AD265" i="20" s="1"/>
  <c r="CW17" i="35"/>
  <c r="CX17" i="35" s="1"/>
  <c r="S16" i="26" s="1"/>
  <c r="AB15" i="27" s="1"/>
  <c r="AB215" i="20" s="1"/>
  <c r="AD215" i="20" s="1"/>
  <c r="CW189" i="35"/>
  <c r="CX189" i="35" s="1"/>
  <c r="S188" i="26" s="1"/>
  <c r="AB187" i="27" s="1"/>
  <c r="AB387" i="20" s="1"/>
  <c r="AD387" i="20" s="1"/>
  <c r="CW45" i="35"/>
  <c r="CX45" i="35" s="1"/>
  <c r="S44" i="26" s="1"/>
  <c r="AB43" i="27" s="1"/>
  <c r="AB243" i="20" s="1"/>
  <c r="AD243" i="20" s="1"/>
  <c r="CW139" i="35"/>
  <c r="CX139" i="35" s="1"/>
  <c r="S138" i="26" s="1"/>
  <c r="AB137" i="27" s="1"/>
  <c r="AB337" i="20" s="1"/>
  <c r="AD337" i="20" s="1"/>
  <c r="CW81" i="35"/>
  <c r="CX81" i="35" s="1"/>
  <c r="S80" i="26" s="1"/>
  <c r="AB79" i="27" s="1"/>
  <c r="AB279" i="20" s="1"/>
  <c r="AD279" i="20" s="1"/>
  <c r="CW114" i="35"/>
  <c r="CX114" i="35" s="1"/>
  <c r="S113" i="26" s="1"/>
  <c r="AB112" i="27" s="1"/>
  <c r="AB312" i="20" s="1"/>
  <c r="AD312" i="20" s="1"/>
  <c r="CW63" i="35"/>
  <c r="CX63" i="35" s="1"/>
  <c r="S62" i="26" s="1"/>
  <c r="AB61" i="27" s="1"/>
  <c r="AB261" i="20" s="1"/>
  <c r="AD261" i="20" s="1"/>
  <c r="CW143" i="35"/>
  <c r="CX143" i="35" s="1"/>
  <c r="S142" i="26" s="1"/>
  <c r="AB141" i="27" s="1"/>
  <c r="AB341" i="20" s="1"/>
  <c r="AD341" i="20" s="1"/>
  <c r="CW14" i="35"/>
  <c r="CX14" i="35" s="1"/>
  <c r="S13" i="26" s="1"/>
  <c r="AB12" i="27" s="1"/>
  <c r="AB212" i="20" s="1"/>
  <c r="AD212" i="20" s="1"/>
  <c r="CW39" i="35"/>
  <c r="CX39" i="35" s="1"/>
  <c r="S38" i="26" s="1"/>
  <c r="AB37" i="27" s="1"/>
  <c r="AB237" i="20" s="1"/>
  <c r="AD237" i="20" s="1"/>
  <c r="CW115" i="35"/>
  <c r="CX115" i="35" s="1"/>
  <c r="S114" i="26" s="1"/>
  <c r="AB113" i="27" s="1"/>
  <c r="AB313" i="20" s="1"/>
  <c r="AD313" i="20" s="1"/>
  <c r="CW58" i="35"/>
  <c r="CX58" i="35" s="1"/>
  <c r="S57" i="26" s="1"/>
  <c r="AB56" i="27" s="1"/>
  <c r="AB256" i="20" s="1"/>
  <c r="AD256" i="20" s="1"/>
  <c r="CW106" i="35"/>
  <c r="CX106" i="35" s="1"/>
  <c r="S105" i="26" s="1"/>
  <c r="AB104" i="27" s="1"/>
  <c r="AB304" i="20" s="1"/>
  <c r="AD304" i="20" s="1"/>
  <c r="CW78" i="35"/>
  <c r="CX78" i="35" s="1"/>
  <c r="S77" i="26" s="1"/>
  <c r="AB76" i="27" s="1"/>
  <c r="AB276" i="20" s="1"/>
  <c r="AD276" i="20" s="1"/>
  <c r="CW152" i="35"/>
  <c r="CX152" i="35" s="1"/>
  <c r="S151" i="26" s="1"/>
  <c r="AB150" i="27" s="1"/>
  <c r="AB350" i="20" s="1"/>
  <c r="AD350" i="20" s="1"/>
  <c r="CW131" i="35"/>
  <c r="CX131" i="35" s="1"/>
  <c r="S130" i="26" s="1"/>
  <c r="AB129" i="27" s="1"/>
  <c r="AB329" i="20" s="1"/>
  <c r="AD329" i="20" s="1"/>
  <c r="CW41" i="35"/>
  <c r="CX41" i="35" s="1"/>
  <c r="S40" i="26" s="1"/>
  <c r="AB39" i="27" s="1"/>
  <c r="AB239" i="20" s="1"/>
  <c r="AD239" i="20" s="1"/>
  <c r="CW99" i="35"/>
  <c r="CX99" i="35" s="1"/>
  <c r="S98" i="26" s="1"/>
  <c r="AB97" i="27" s="1"/>
  <c r="AB297" i="20" s="1"/>
  <c r="AD297" i="20" s="1"/>
  <c r="CW116" i="35"/>
  <c r="CX116" i="35" s="1"/>
  <c r="S115" i="26" s="1"/>
  <c r="AB114" i="27" s="1"/>
  <c r="AB314" i="20" s="1"/>
  <c r="AD314" i="20" s="1"/>
  <c r="CW194" i="35"/>
  <c r="CX194" i="35" s="1"/>
  <c r="S193" i="26" s="1"/>
  <c r="AB192" i="27" s="1"/>
  <c r="AB392" i="20" s="1"/>
  <c r="AD392" i="20" s="1"/>
  <c r="DL202" i="35"/>
  <c r="DM202" i="35" s="1"/>
  <c r="DN202" i="35"/>
  <c r="CW147" i="35"/>
  <c r="CX147" i="35" s="1"/>
  <c r="S146" i="26" s="1"/>
  <c r="AB145" i="27" s="1"/>
  <c r="AB345" i="20" s="1"/>
  <c r="AD345" i="20" s="1"/>
  <c r="DN164" i="35"/>
  <c r="DL164" i="35"/>
  <c r="DM164" i="35" s="1"/>
  <c r="CW35" i="35"/>
  <c r="CX35" i="35" s="1"/>
  <c r="S34" i="26" s="1"/>
  <c r="AB33" i="27" s="1"/>
  <c r="AB233" i="20" s="1"/>
  <c r="AD233" i="20" s="1"/>
  <c r="DL177" i="35"/>
  <c r="DM177" i="35" s="1"/>
  <c r="DN177" i="35"/>
  <c r="DL40" i="35"/>
  <c r="DM40" i="35" s="1"/>
  <c r="DN40" i="35"/>
  <c r="CW161" i="35"/>
  <c r="CX161" i="35" s="1"/>
  <c r="S160" i="26" s="1"/>
  <c r="AB159" i="27" s="1"/>
  <c r="AB359" i="20" s="1"/>
  <c r="AD359" i="20" s="1"/>
  <c r="DN103" i="35"/>
  <c r="DL103" i="35"/>
  <c r="DM103" i="35" s="1"/>
  <c r="DL122" i="35"/>
  <c r="DM122" i="35" s="1"/>
  <c r="DN122" i="35"/>
  <c r="DN111" i="35"/>
  <c r="DL111" i="35"/>
  <c r="DM111" i="35" s="1"/>
  <c r="CW186" i="35"/>
  <c r="CX186" i="35" s="1"/>
  <c r="S185" i="26" s="1"/>
  <c r="AB184" i="27" s="1"/>
  <c r="AB384" i="20" s="1"/>
  <c r="AD384" i="20" s="1"/>
  <c r="DN51" i="35"/>
  <c r="DL51" i="35"/>
  <c r="DM51" i="35" s="1"/>
  <c r="CW26" i="35"/>
  <c r="CX26" i="35" s="1"/>
  <c r="S25" i="26" s="1"/>
  <c r="AB24" i="27" s="1"/>
  <c r="AB224" i="20" s="1"/>
  <c r="AD224" i="20" s="1"/>
  <c r="DN9" i="35"/>
  <c r="DL9" i="35"/>
  <c r="DM9" i="35" s="1"/>
  <c r="CW90" i="35"/>
  <c r="CX90" i="35" s="1"/>
  <c r="S89" i="26" s="1"/>
  <c r="AB88" i="27" s="1"/>
  <c r="AB288" i="20" s="1"/>
  <c r="AD288" i="20" s="1"/>
  <c r="DN109" i="35"/>
  <c r="DL109" i="35"/>
  <c r="DM109" i="35" s="1"/>
  <c r="CW176" i="35"/>
  <c r="CX176" i="35" s="1"/>
  <c r="S175" i="26" s="1"/>
  <c r="AB174" i="27" s="1"/>
  <c r="AB374" i="20" s="1"/>
  <c r="AD374" i="20" s="1"/>
  <c r="CW16" i="35"/>
  <c r="CX16" i="35" s="1"/>
  <c r="S15" i="26" s="1"/>
  <c r="AB14" i="27" s="1"/>
  <c r="AB214" i="20" s="1"/>
  <c r="AD214" i="20" s="1"/>
  <c r="DN187" i="35"/>
  <c r="DL187" i="35"/>
  <c r="DM187" i="35" s="1"/>
  <c r="CW82" i="35"/>
  <c r="CX82" i="35" s="1"/>
  <c r="S81" i="26" s="1"/>
  <c r="AB80" i="27" s="1"/>
  <c r="AB280" i="20" s="1"/>
  <c r="AD280" i="20" s="1"/>
  <c r="CW64" i="35"/>
  <c r="CX64" i="35" s="1"/>
  <c r="S63" i="26" s="1"/>
  <c r="AB62" i="27" s="1"/>
  <c r="AB262" i="20" s="1"/>
  <c r="AD262" i="20" s="1"/>
  <c r="CW71" i="35"/>
  <c r="CX71" i="35" s="1"/>
  <c r="S70" i="26" s="1"/>
  <c r="AB69" i="27" s="1"/>
  <c r="AB269" i="20" s="1"/>
  <c r="AD269" i="20" s="1"/>
  <c r="DN74" i="35"/>
  <c r="DL74" i="35"/>
  <c r="DM74" i="35" s="1"/>
  <c r="CW44" i="35"/>
  <c r="CX44" i="35" s="1"/>
  <c r="S43" i="26" s="1"/>
  <c r="AB42" i="27" s="1"/>
  <c r="AB242" i="20" s="1"/>
  <c r="AD242" i="20" s="1"/>
  <c r="CW196" i="35"/>
  <c r="CX196" i="35" s="1"/>
  <c r="S195" i="26" s="1"/>
  <c r="AB194" i="27" s="1"/>
  <c r="AB394" i="20" s="1"/>
  <c r="AD394" i="20" s="1"/>
  <c r="CW181" i="35"/>
  <c r="CX181" i="35" s="1"/>
  <c r="S180" i="26" s="1"/>
  <c r="AB179" i="27" s="1"/>
  <c r="AB379" i="20" s="1"/>
  <c r="AD379" i="20" s="1"/>
  <c r="CW120" i="35"/>
  <c r="CX120" i="35" s="1"/>
  <c r="S119" i="26" s="1"/>
  <c r="AB118" i="27" s="1"/>
  <c r="AB318" i="20" s="1"/>
  <c r="AD318" i="20" s="1"/>
  <c r="CW32" i="35"/>
  <c r="CX32" i="35" s="1"/>
  <c r="S31" i="26" s="1"/>
  <c r="AB30" i="27" s="1"/>
  <c r="AB230" i="20" s="1"/>
  <c r="AD230" i="20" s="1"/>
  <c r="CW43" i="35"/>
  <c r="CX43" i="35" s="1"/>
  <c r="S42" i="26" s="1"/>
  <c r="AB41" i="27" s="1"/>
  <c r="AB241" i="20" s="1"/>
  <c r="AD241" i="20" s="1"/>
  <c r="DN15" i="35"/>
  <c r="DL15" i="35"/>
  <c r="DM15" i="35" s="1"/>
  <c r="DN127" i="35"/>
  <c r="DL127" i="35"/>
  <c r="DM127" i="35" s="1"/>
  <c r="DN170" i="35"/>
  <c r="DL170" i="35"/>
  <c r="DM170" i="35" s="1"/>
  <c r="CW10" i="35"/>
  <c r="CX10" i="35" s="1"/>
  <c r="S9" i="26" s="1"/>
  <c r="AB8" i="27" s="1"/>
  <c r="AB208" i="20" s="1"/>
  <c r="AD208" i="20" s="1"/>
  <c r="DL166" i="35"/>
  <c r="DM166" i="35" s="1"/>
  <c r="DN166" i="35"/>
  <c r="CW84" i="35"/>
  <c r="CX84" i="35" s="1"/>
  <c r="S83" i="26" s="1"/>
  <c r="AB82" i="27" s="1"/>
  <c r="AB282" i="20" s="1"/>
  <c r="AD282" i="20" s="1"/>
  <c r="DN204" i="35"/>
  <c r="DL204" i="35"/>
  <c r="DM204" i="35" s="1"/>
  <c r="DN117" i="35"/>
  <c r="DL117" i="35"/>
  <c r="DM117" i="35" s="1"/>
  <c r="DN123" i="35"/>
  <c r="DL123" i="35"/>
  <c r="DM123" i="35" s="1"/>
  <c r="DN48" i="35"/>
  <c r="DL48" i="35"/>
  <c r="DM48" i="35" s="1"/>
  <c r="CW70" i="35"/>
  <c r="CX70" i="35" s="1"/>
  <c r="S69" i="26" s="1"/>
  <c r="AB68" i="27" s="1"/>
  <c r="AB268" i="20" s="1"/>
  <c r="AD268" i="20" s="1"/>
  <c r="DN196" i="35"/>
  <c r="DL196" i="35"/>
  <c r="DM196" i="35" s="1"/>
  <c r="CW25" i="35"/>
  <c r="CX25" i="35" s="1"/>
  <c r="S24" i="26" s="1"/>
  <c r="AB23" i="27" s="1"/>
  <c r="AB223" i="20" s="1"/>
  <c r="AD223" i="20" s="1"/>
  <c r="CW28" i="35"/>
  <c r="CX28" i="35" s="1"/>
  <c r="S27" i="26" s="1"/>
  <c r="AB26" i="27" s="1"/>
  <c r="AB226" i="20" s="1"/>
  <c r="AD226" i="20" s="1"/>
  <c r="DN5" i="35"/>
  <c r="DL5" i="35"/>
  <c r="DM5" i="35" s="1"/>
  <c r="CW123" i="35"/>
  <c r="CX123" i="35" s="1"/>
  <c r="S122" i="26" s="1"/>
  <c r="AB121" i="27" s="1"/>
  <c r="AB321" i="20" s="1"/>
  <c r="AD321" i="20" s="1"/>
  <c r="DL139" i="35"/>
  <c r="DM139" i="35" s="1"/>
  <c r="DN139" i="35"/>
  <c r="DN70" i="35"/>
  <c r="DL70" i="35"/>
  <c r="DM70" i="35" s="1"/>
  <c r="CW192" i="35"/>
  <c r="CX192" i="35" s="1"/>
  <c r="S191" i="26" s="1"/>
  <c r="AB190" i="27" s="1"/>
  <c r="AB390" i="20" s="1"/>
  <c r="AD390" i="20" s="1"/>
  <c r="DL20" i="35"/>
  <c r="DM20" i="35" s="1"/>
  <c r="DN20" i="35"/>
  <c r="DN64" i="35"/>
  <c r="DL64" i="35"/>
  <c r="DM64" i="35" s="1"/>
  <c r="CW18" i="35"/>
  <c r="CX18" i="35" s="1"/>
  <c r="S17" i="26" s="1"/>
  <c r="AB16" i="27" s="1"/>
  <c r="AB216" i="20" s="1"/>
  <c r="AD216" i="20" s="1"/>
  <c r="CW151" i="35"/>
  <c r="CX151" i="35" s="1"/>
  <c r="S150" i="26" s="1"/>
  <c r="AB149" i="27" s="1"/>
  <c r="AB349" i="20" s="1"/>
  <c r="AD349" i="20" s="1"/>
  <c r="DN12" i="35"/>
  <c r="DL12" i="35"/>
  <c r="DM12" i="35" s="1"/>
  <c r="DN138" i="35"/>
  <c r="DL138" i="35"/>
  <c r="DM138" i="35" s="1"/>
  <c r="DL136" i="35"/>
  <c r="DM136" i="35" s="1"/>
  <c r="DN136" i="35"/>
  <c r="CW118" i="35"/>
  <c r="CX118" i="35" s="1"/>
  <c r="S117" i="26" s="1"/>
  <c r="AB116" i="27" s="1"/>
  <c r="AB316" i="20" s="1"/>
  <c r="AD316" i="20" s="1"/>
  <c r="DN35" i="35"/>
  <c r="DL35" i="35"/>
  <c r="DM35" i="35" s="1"/>
  <c r="DN77" i="35"/>
  <c r="DL77" i="35"/>
  <c r="DM77" i="35" s="1"/>
  <c r="CW8" i="35"/>
  <c r="CX8" i="35" s="1"/>
  <c r="S7" i="26" s="1"/>
  <c r="AB6" i="27" s="1"/>
  <c r="AB206" i="20" s="1"/>
  <c r="AD206" i="20" s="1"/>
  <c r="DN7" i="35"/>
  <c r="DL7" i="35"/>
  <c r="DM7" i="35" s="1"/>
  <c r="DN162" i="35"/>
  <c r="DL162" i="35"/>
  <c r="DM162" i="35" s="1"/>
  <c r="CW24" i="35"/>
  <c r="CX24" i="35" s="1"/>
  <c r="S23" i="26" s="1"/>
  <c r="AB22" i="27" s="1"/>
  <c r="AB222" i="20" s="1"/>
  <c r="AD222" i="20" s="1"/>
  <c r="CW11" i="35"/>
  <c r="CX11" i="35" s="1"/>
  <c r="S10" i="26" s="1"/>
  <c r="AB9" i="27" s="1"/>
  <c r="AB209" i="20" s="1"/>
  <c r="AD209" i="20" s="1"/>
  <c r="DL45" i="35"/>
  <c r="DM45" i="35" s="1"/>
  <c r="DN45" i="35"/>
  <c r="CW193" i="35"/>
  <c r="CX193" i="35" s="1"/>
  <c r="S192" i="26" s="1"/>
  <c r="AB191" i="27" s="1"/>
  <c r="AB391" i="20" s="1"/>
  <c r="AD391" i="20" s="1"/>
  <c r="DL102" i="35"/>
  <c r="DM102" i="35" s="1"/>
  <c r="DN102" i="35"/>
  <c r="DL76" i="35"/>
  <c r="DM76" i="35" s="1"/>
  <c r="DN76" i="35"/>
  <c r="DN82" i="35"/>
  <c r="DL82" i="35"/>
  <c r="DM82" i="35" s="1"/>
  <c r="DN93" i="35"/>
  <c r="DL93" i="35"/>
  <c r="DM93" i="35" s="1"/>
  <c r="CW34" i="35"/>
  <c r="CX34" i="35" s="1"/>
  <c r="S33" i="26" s="1"/>
  <c r="AB32" i="27" s="1"/>
  <c r="AB232" i="20" s="1"/>
  <c r="AD232" i="20" s="1"/>
  <c r="DL141" i="35"/>
  <c r="DM141" i="35" s="1"/>
  <c r="DN141" i="35"/>
  <c r="DL99" i="35"/>
  <c r="DM99" i="35" s="1"/>
  <c r="DN99" i="35"/>
  <c r="CW5" i="35"/>
  <c r="CX5" i="35" s="1"/>
  <c r="S4" i="26" s="1"/>
  <c r="AB3" i="27" s="1"/>
  <c r="AB203" i="20" s="1"/>
  <c r="AD203" i="20" s="1"/>
  <c r="DL159" i="35"/>
  <c r="DM159" i="35" s="1"/>
  <c r="DN159" i="35"/>
  <c r="DN188" i="35"/>
  <c r="DL188" i="35"/>
  <c r="DM188" i="35" s="1"/>
  <c r="CW128" i="35"/>
  <c r="CX128" i="35" s="1"/>
  <c r="S127" i="26" s="1"/>
  <c r="AB126" i="27" s="1"/>
  <c r="AB326" i="20" s="1"/>
  <c r="AD326" i="20" s="1"/>
  <c r="CW201" i="35"/>
  <c r="CX201" i="35" s="1"/>
  <c r="S200" i="26" s="1"/>
  <c r="AB199" i="27" s="1"/>
  <c r="AB399" i="20" s="1"/>
  <c r="AD399" i="20" s="1"/>
  <c r="DL31" i="35"/>
  <c r="DM31" i="35" s="1"/>
  <c r="DN31" i="35"/>
  <c r="DL203" i="35"/>
  <c r="DM203" i="35" s="1"/>
  <c r="DN203" i="35"/>
  <c r="CW42" i="35"/>
  <c r="CX42" i="35" s="1"/>
  <c r="S41" i="26" s="1"/>
  <c r="AB40" i="27" s="1"/>
  <c r="AB240" i="20" s="1"/>
  <c r="AD240" i="20" s="1"/>
  <c r="DN147" i="35"/>
  <c r="DL147" i="35"/>
  <c r="DM147" i="35" s="1"/>
  <c r="DN43" i="35"/>
  <c r="DL43" i="35"/>
  <c r="DM43" i="35" s="1"/>
  <c r="CW177" i="35"/>
  <c r="CX177" i="35" s="1"/>
  <c r="S176" i="26" s="1"/>
  <c r="AB175" i="27" s="1"/>
  <c r="AB375" i="20" s="1"/>
  <c r="AD375" i="20" s="1"/>
  <c r="CW150" i="35"/>
  <c r="CX150" i="35" s="1"/>
  <c r="S149" i="26" s="1"/>
  <c r="AB148" i="27" s="1"/>
  <c r="AB348" i="20" s="1"/>
  <c r="AD348" i="20" s="1"/>
  <c r="DN80" i="35"/>
  <c r="DL80" i="35"/>
  <c r="DM80" i="35" s="1"/>
  <c r="CW153" i="35"/>
  <c r="CX153" i="35" s="1"/>
  <c r="S152" i="26" s="1"/>
  <c r="AB151" i="27" s="1"/>
  <c r="AB351" i="20" s="1"/>
  <c r="AD351" i="20" s="1"/>
  <c r="DN23" i="35"/>
  <c r="DL23" i="35"/>
  <c r="DM23" i="35" s="1"/>
  <c r="DN193" i="35"/>
  <c r="DL193" i="35"/>
  <c r="DM193" i="35" s="1"/>
  <c r="CW46" i="35"/>
  <c r="CX46" i="35" s="1"/>
  <c r="S45" i="26" s="1"/>
  <c r="AB44" i="27" s="1"/>
  <c r="AB244" i="20" s="1"/>
  <c r="AD244" i="20" s="1"/>
  <c r="CW86" i="35"/>
  <c r="CX86" i="35" s="1"/>
  <c r="S85" i="26" s="1"/>
  <c r="AB84" i="27" s="1"/>
  <c r="AB284" i="20" s="1"/>
  <c r="AD284" i="20" s="1"/>
  <c r="CW72" i="35"/>
  <c r="CX72" i="35" s="1"/>
  <c r="S71" i="26" s="1"/>
  <c r="AB70" i="27" s="1"/>
  <c r="AB270" i="20" s="1"/>
  <c r="AD270" i="20" s="1"/>
  <c r="DL14" i="35"/>
  <c r="DM14" i="35" s="1"/>
  <c r="DN14" i="35"/>
  <c r="CW141" i="35"/>
  <c r="CX141" i="35" s="1"/>
  <c r="S140" i="26" s="1"/>
  <c r="AB139" i="27" s="1"/>
  <c r="AB339" i="20" s="1"/>
  <c r="AD339" i="20" s="1"/>
  <c r="DL191" i="35"/>
  <c r="DM191" i="35" s="1"/>
  <c r="DN191" i="35"/>
  <c r="CW119" i="35"/>
  <c r="CX119" i="35" s="1"/>
  <c r="S118" i="26" s="1"/>
  <c r="AB117" i="27" s="1"/>
  <c r="AB317" i="20" s="1"/>
  <c r="AD317" i="20" s="1"/>
  <c r="CW4" i="35"/>
  <c r="CX4" i="35" s="1"/>
  <c r="S3" i="26" s="1"/>
  <c r="AB2" i="27" s="1"/>
  <c r="AB202" i="20" s="1"/>
  <c r="AD202" i="20" s="1"/>
  <c r="DN81" i="35"/>
  <c r="DL81" i="35"/>
  <c r="DM81" i="35" s="1"/>
  <c r="DL72" i="35"/>
  <c r="DM72" i="35" s="1"/>
  <c r="DN72" i="35"/>
  <c r="DL25" i="35"/>
  <c r="DM25" i="35" s="1"/>
  <c r="DN25" i="35"/>
  <c r="DL112" i="35"/>
  <c r="DM112" i="35" s="1"/>
  <c r="DN112" i="35"/>
  <c r="DN145" i="35"/>
  <c r="DL145" i="35"/>
  <c r="DM145" i="35" s="1"/>
  <c r="DN124" i="35"/>
  <c r="DL124" i="35"/>
  <c r="DM124" i="35" s="1"/>
  <c r="DN108" i="35"/>
  <c r="DL108" i="35"/>
  <c r="DM108" i="35" s="1"/>
  <c r="DN17" i="35"/>
  <c r="DL17" i="35"/>
  <c r="DM17" i="35" s="1"/>
  <c r="DL27" i="35"/>
  <c r="DM27" i="35" s="1"/>
  <c r="DN27" i="35"/>
  <c r="DL18" i="35"/>
  <c r="DM18" i="35" s="1"/>
  <c r="DN18" i="35"/>
  <c r="DL132" i="35"/>
  <c r="DM132" i="35" s="1"/>
  <c r="DN132" i="35"/>
  <c r="DL128" i="35"/>
  <c r="DM128" i="35" s="1"/>
  <c r="DN128" i="35"/>
  <c r="DN49" i="35"/>
  <c r="DL49" i="35"/>
  <c r="DM49" i="35" s="1"/>
  <c r="DN97" i="35"/>
  <c r="DL97" i="35"/>
  <c r="DM97" i="35" s="1"/>
  <c r="DN73" i="35"/>
  <c r="DL73" i="35"/>
  <c r="DM73" i="35" s="1"/>
  <c r="DN119" i="35"/>
  <c r="DL119" i="35"/>
  <c r="DM119" i="35" s="1"/>
  <c r="DN143" i="35"/>
  <c r="DL143" i="35"/>
  <c r="DM143" i="35" s="1"/>
  <c r="DL158" i="35"/>
  <c r="DM158" i="35" s="1"/>
  <c r="DN158" i="35"/>
  <c r="DN56" i="35"/>
  <c r="DL56" i="35"/>
  <c r="DM56" i="35" s="1"/>
  <c r="DN146" i="35"/>
  <c r="DL146" i="35"/>
  <c r="DM146" i="35" s="1"/>
  <c r="DN107" i="35"/>
  <c r="DL107" i="35"/>
  <c r="DM107" i="35" s="1"/>
  <c r="DL137" i="35"/>
  <c r="DM137" i="35" s="1"/>
  <c r="DN137" i="35"/>
  <c r="DN105" i="35"/>
  <c r="DL105" i="35"/>
  <c r="DM105" i="35" s="1"/>
  <c r="DN167" i="35"/>
  <c r="DL167" i="35"/>
  <c r="DM167" i="35" s="1"/>
  <c r="DN135" i="35"/>
  <c r="DL135" i="35"/>
  <c r="DM135" i="35" s="1"/>
  <c r="DL134" i="35"/>
  <c r="DM134" i="35" s="1"/>
  <c r="DN134" i="35"/>
  <c r="DN169" i="35"/>
  <c r="DL169" i="35"/>
  <c r="DM169" i="35" s="1"/>
  <c r="DN44" i="35"/>
  <c r="DL44" i="35"/>
  <c r="DM44" i="35" s="1"/>
  <c r="DN46" i="35"/>
  <c r="DL46" i="35"/>
  <c r="DM46" i="35" s="1"/>
  <c r="DL173" i="35"/>
  <c r="DM173" i="35" s="1"/>
  <c r="DN173" i="35"/>
  <c r="DL75" i="35"/>
  <c r="DM75" i="35" s="1"/>
  <c r="DN75" i="35"/>
  <c r="DN21" i="35"/>
  <c r="DL21" i="35"/>
  <c r="DM21" i="35" s="1"/>
  <c r="DN98" i="35"/>
  <c r="DL98" i="35"/>
  <c r="DM98" i="35" s="1"/>
  <c r="DL171" i="35"/>
  <c r="DM171" i="35" s="1"/>
  <c r="DN171" i="35"/>
  <c r="DN149" i="35"/>
  <c r="DL149" i="35"/>
  <c r="DM149" i="35" s="1"/>
  <c r="DN91" i="35"/>
  <c r="DL91" i="35"/>
  <c r="DM91" i="35" s="1"/>
  <c r="DL42" i="35"/>
  <c r="DM42" i="35" s="1"/>
  <c r="DN42" i="35"/>
  <c r="DN47" i="35"/>
  <c r="DL47" i="35"/>
  <c r="DM47" i="35" s="1"/>
  <c r="DN34" i="35"/>
  <c r="DL34" i="35"/>
  <c r="DM34" i="35" s="1"/>
  <c r="DL140" i="35"/>
  <c r="DM140" i="35" s="1"/>
  <c r="DN140" i="35"/>
  <c r="DN183" i="35"/>
  <c r="DL183" i="35"/>
  <c r="DM183" i="35" s="1"/>
  <c r="DN86" i="35"/>
  <c r="DL86" i="35"/>
  <c r="DM86" i="35" s="1"/>
  <c r="DN24" i="35"/>
  <c r="DL24" i="35"/>
  <c r="DM24" i="35" s="1"/>
  <c r="DN54" i="35"/>
  <c r="DL54" i="35"/>
  <c r="DM54" i="35" s="1"/>
  <c r="DN186" i="35"/>
  <c r="DL186" i="35"/>
  <c r="DM186" i="35" s="1"/>
  <c r="DN172" i="35"/>
  <c r="DL172" i="35"/>
  <c r="DM172" i="35" s="1"/>
  <c r="DN26" i="35"/>
  <c r="DL26" i="35"/>
  <c r="DM26" i="35" s="1"/>
  <c r="DL104" i="35"/>
  <c r="DM104" i="35" s="1"/>
  <c r="DN104" i="35"/>
  <c r="DN68" i="35"/>
  <c r="DL68" i="35"/>
  <c r="DM68" i="35" s="1"/>
  <c r="DL30" i="35"/>
  <c r="DM30" i="35" s="1"/>
  <c r="DN30" i="35"/>
  <c r="DN106" i="35"/>
  <c r="DL106" i="35"/>
  <c r="DM106" i="35" s="1"/>
  <c r="DN174" i="35"/>
  <c r="DL174" i="35"/>
  <c r="DM174" i="35" s="1"/>
  <c r="DL181" i="35"/>
  <c r="DM181" i="35" s="1"/>
  <c r="DN181" i="35"/>
  <c r="DN116" i="35"/>
  <c r="DL116" i="35"/>
  <c r="DM116" i="35" s="1"/>
  <c r="DN55" i="35"/>
  <c r="DL55" i="35"/>
  <c r="DM55" i="35" s="1"/>
  <c r="DN11" i="35"/>
  <c r="DL11" i="35"/>
  <c r="DM11" i="35" s="1"/>
  <c r="CW30" i="35"/>
  <c r="CX30" i="35" s="1"/>
  <c r="S29" i="26" s="1"/>
  <c r="AB28" i="27" s="1"/>
  <c r="AB228" i="20" s="1"/>
  <c r="AD228" i="20" s="1"/>
  <c r="CW156" i="35"/>
  <c r="CX156" i="35" s="1"/>
  <c r="S155" i="26" s="1"/>
  <c r="AB154" i="27" s="1"/>
  <c r="AB354" i="20" s="1"/>
  <c r="AD354" i="20" s="1"/>
  <c r="DL197" i="35"/>
  <c r="DM197" i="35" s="1"/>
  <c r="DN197" i="35"/>
  <c r="DL13" i="35"/>
  <c r="DM13" i="35" s="1"/>
  <c r="DN13" i="35"/>
  <c r="DL182" i="35"/>
  <c r="DM182" i="35" s="1"/>
  <c r="DN182" i="35"/>
  <c r="CW129" i="35"/>
  <c r="CX129" i="35" s="1"/>
  <c r="S128" i="26" s="1"/>
  <c r="AB127" i="27" s="1"/>
  <c r="AB327" i="20" s="1"/>
  <c r="AD327" i="20" s="1"/>
  <c r="DN178" i="35"/>
  <c r="DL178" i="35"/>
  <c r="DM178" i="35" s="1"/>
  <c r="DN148" i="35"/>
  <c r="DL148" i="35"/>
  <c r="DM148" i="35" s="1"/>
  <c r="DL189" i="35"/>
  <c r="DM189" i="35" s="1"/>
  <c r="DN189" i="35"/>
  <c r="DN39" i="35"/>
  <c r="DL39" i="35"/>
  <c r="DM39" i="35" s="1"/>
  <c r="CW179" i="35"/>
  <c r="CX179" i="35" s="1"/>
  <c r="S178" i="26" s="1"/>
  <c r="AB177" i="27" s="1"/>
  <c r="AB377" i="20" s="1"/>
  <c r="AD377" i="20" s="1"/>
  <c r="CW164" i="35"/>
  <c r="CX164" i="35" s="1"/>
  <c r="S163" i="26" s="1"/>
  <c r="AB162" i="27" s="1"/>
  <c r="AB362" i="20" s="1"/>
  <c r="AD362" i="20" s="1"/>
  <c r="CW127" i="35"/>
  <c r="CX127" i="35" s="1"/>
  <c r="S126" i="26" s="1"/>
  <c r="AB125" i="27" s="1"/>
  <c r="AB325" i="20" s="1"/>
  <c r="AD325" i="20" s="1"/>
  <c r="CW170" i="35"/>
  <c r="CX170" i="35" s="1"/>
  <c r="S169" i="26" s="1"/>
  <c r="AB168" i="27" s="1"/>
  <c r="AB368" i="20" s="1"/>
  <c r="AD368" i="20" s="1"/>
  <c r="CW113" i="35"/>
  <c r="CX113" i="35" s="1"/>
  <c r="S112" i="26" s="1"/>
  <c r="AB111" i="27" s="1"/>
  <c r="AB311" i="20" s="1"/>
  <c r="AD311" i="20" s="1"/>
  <c r="CW62" i="35"/>
  <c r="CX62" i="35" s="1"/>
  <c r="S61" i="26" s="1"/>
  <c r="AB60" i="27" s="1"/>
  <c r="AB260" i="20" s="1"/>
  <c r="AD260" i="20" s="1"/>
  <c r="CW102" i="35"/>
  <c r="CX102" i="35" s="1"/>
  <c r="S101" i="26" s="1"/>
  <c r="AB100" i="27" s="1"/>
  <c r="AB300" i="20" s="1"/>
  <c r="AD300" i="20" s="1"/>
  <c r="DN33" i="35"/>
  <c r="DL33" i="35"/>
  <c r="DM33" i="35" s="1"/>
  <c r="DN190" i="35"/>
  <c r="DL190" i="35"/>
  <c r="DM190" i="35" s="1"/>
  <c r="DL195" i="35"/>
  <c r="DM195" i="35" s="1"/>
  <c r="DN195" i="35"/>
  <c r="CW200" i="35"/>
  <c r="CX200" i="35" s="1"/>
  <c r="S199" i="26" s="1"/>
  <c r="AB198" i="27" s="1"/>
  <c r="AB398" i="20" s="1"/>
  <c r="AD398" i="20" s="1"/>
  <c r="DL59" i="35"/>
  <c r="DM59" i="35" s="1"/>
  <c r="DN59" i="35"/>
  <c r="DN92" i="35"/>
  <c r="DL92" i="35"/>
  <c r="DM92" i="35" s="1"/>
  <c r="DL100" i="35"/>
  <c r="DM100" i="35" s="1"/>
  <c r="DN100" i="35"/>
  <c r="CW162" i="35"/>
  <c r="CX162" i="35" s="1"/>
  <c r="S161" i="26" s="1"/>
  <c r="AB160" i="27" s="1"/>
  <c r="AB360" i="20" s="1"/>
  <c r="AD360" i="20" s="1"/>
  <c r="CW184" i="35"/>
  <c r="CX184" i="35" s="1"/>
  <c r="S183" i="26" s="1"/>
  <c r="AB182" i="27" s="1"/>
  <c r="AB382" i="20" s="1"/>
  <c r="AD382" i="20" s="1"/>
  <c r="CW140" i="35"/>
  <c r="CX140" i="35" s="1"/>
  <c r="S139" i="26" s="1"/>
  <c r="AB138" i="27" s="1"/>
  <c r="AB338" i="20" s="1"/>
  <c r="AD338" i="20" s="1"/>
  <c r="DN118" i="35"/>
  <c r="DL118" i="35"/>
  <c r="DM118" i="35" s="1"/>
  <c r="CW132" i="35"/>
  <c r="CX132" i="35" s="1"/>
  <c r="S131" i="26" s="1"/>
  <c r="AB130" i="27" s="1"/>
  <c r="AB330" i="20" s="1"/>
  <c r="AD330" i="20" s="1"/>
  <c r="CW97" i="35"/>
  <c r="CX97" i="35" s="1"/>
  <c r="S96" i="26" s="1"/>
  <c r="AB95" i="27" s="1"/>
  <c r="AB295" i="20" s="1"/>
  <c r="AD295" i="20" s="1"/>
  <c r="CW85" i="35"/>
  <c r="CX85" i="35" s="1"/>
  <c r="S84" i="26" s="1"/>
  <c r="AB83" i="27" s="1"/>
  <c r="AB283" i="20" s="1"/>
  <c r="AD283" i="20" s="1"/>
  <c r="DN154" i="35"/>
  <c r="DL154" i="35"/>
  <c r="DM154" i="35" s="1"/>
  <c r="CW125" i="35"/>
  <c r="CX125" i="35" s="1"/>
  <c r="S124" i="26" s="1"/>
  <c r="AB123" i="27" s="1"/>
  <c r="AB323" i="20" s="1"/>
  <c r="AD323" i="20" s="1"/>
  <c r="CW6" i="35"/>
  <c r="CX6" i="35" s="1"/>
  <c r="S5" i="26" s="1"/>
  <c r="AB4" i="27" s="1"/>
  <c r="AB204" i="20" s="1"/>
  <c r="DL61" i="35"/>
  <c r="DM61" i="35" s="1"/>
  <c r="DN61" i="35"/>
  <c r="DL78" i="35"/>
  <c r="DM78" i="35" s="1"/>
  <c r="DN78" i="35"/>
  <c r="CW55" i="35"/>
  <c r="CX55" i="35" s="1"/>
  <c r="S54" i="26" s="1"/>
  <c r="AB53" i="27" s="1"/>
  <c r="AB253" i="20" s="1"/>
  <c r="AD253" i="20" s="1"/>
  <c r="CW198" i="35"/>
  <c r="CX198" i="35" s="1"/>
  <c r="S197" i="26" s="1"/>
  <c r="AB196" i="27" s="1"/>
  <c r="AB396" i="20" s="1"/>
  <c r="AD396" i="20" s="1"/>
  <c r="CW96" i="35"/>
  <c r="CX96" i="35" s="1"/>
  <c r="S95" i="26" s="1"/>
  <c r="AB94" i="27" s="1"/>
  <c r="AB294" i="20" s="1"/>
  <c r="AD294" i="20" s="1"/>
  <c r="CW79" i="35"/>
  <c r="CX79" i="35" s="1"/>
  <c r="S78" i="26" s="1"/>
  <c r="AB77" i="27" s="1"/>
  <c r="AB277" i="20" s="1"/>
  <c r="AD277" i="20" s="1"/>
  <c r="DL69" i="35"/>
  <c r="DM69" i="35" s="1"/>
  <c r="DN69" i="35"/>
  <c r="CW57" i="35"/>
  <c r="CX57" i="35" s="1"/>
  <c r="S56" i="26" s="1"/>
  <c r="AB55" i="27" s="1"/>
  <c r="AB255" i="20" s="1"/>
  <c r="AD255" i="20" s="1"/>
  <c r="DL198" i="35"/>
  <c r="DM198" i="35" s="1"/>
  <c r="DN198" i="35"/>
  <c r="CW158" i="35"/>
  <c r="CX158" i="35" s="1"/>
  <c r="S157" i="26" s="1"/>
  <c r="AB156" i="27" s="1"/>
  <c r="AB356" i="20" s="1"/>
  <c r="AD356" i="20" s="1"/>
  <c r="DL83" i="35"/>
  <c r="DM83" i="35" s="1"/>
  <c r="DN83" i="35"/>
  <c r="DN29" i="35"/>
  <c r="DL29" i="35"/>
  <c r="DM29" i="35" s="1"/>
  <c r="DL179" i="35"/>
  <c r="DM179" i="35" s="1"/>
  <c r="DN179" i="35"/>
  <c r="CW94" i="35"/>
  <c r="CX94" i="35" s="1"/>
  <c r="S93" i="26" s="1"/>
  <c r="AB92" i="27" s="1"/>
  <c r="AB292" i="20" s="1"/>
  <c r="AD292" i="20" s="1"/>
  <c r="DL85" i="35"/>
  <c r="DM85" i="35" s="1"/>
  <c r="DN85" i="35"/>
  <c r="CW154" i="35"/>
  <c r="CX154" i="35" s="1"/>
  <c r="S153" i="26" s="1"/>
  <c r="AB152" i="27" s="1"/>
  <c r="AB352" i="20" s="1"/>
  <c r="AD352" i="20" s="1"/>
  <c r="CW111" i="35"/>
  <c r="CX111" i="35" s="1"/>
  <c r="S110" i="26" s="1"/>
  <c r="AB109" i="27" s="1"/>
  <c r="AB309" i="20" s="1"/>
  <c r="AD309" i="20" s="1"/>
  <c r="DN67" i="35"/>
  <c r="DL67" i="35"/>
  <c r="DM67" i="35" s="1"/>
  <c r="CW51" i="35"/>
  <c r="CX51" i="35" s="1"/>
  <c r="S50" i="26" s="1"/>
  <c r="AB49" i="27" s="1"/>
  <c r="AB249" i="20" s="1"/>
  <c r="AD249" i="20" s="1"/>
  <c r="DL153" i="35"/>
  <c r="DM153" i="35" s="1"/>
  <c r="DN153" i="35"/>
  <c r="CW98" i="35"/>
  <c r="CX98" i="35" s="1"/>
  <c r="S97" i="26" s="1"/>
  <c r="AB96" i="27" s="1"/>
  <c r="AB296" i="20" s="1"/>
  <c r="AD296" i="20" s="1"/>
  <c r="DN160" i="35"/>
  <c r="DL160" i="35"/>
  <c r="DM160" i="35" s="1"/>
  <c r="CW172" i="35"/>
  <c r="CX172" i="35" s="1"/>
  <c r="S171" i="26" s="1"/>
  <c r="AB170" i="27" s="1"/>
  <c r="AB370" i="20" s="1"/>
  <c r="AD370" i="20" s="1"/>
  <c r="CW108" i="35"/>
  <c r="CX108" i="35" s="1"/>
  <c r="S107" i="26" s="1"/>
  <c r="AB106" i="27" s="1"/>
  <c r="AB306" i="20" s="1"/>
  <c r="AD306" i="20" s="1"/>
  <c r="CW40" i="35"/>
  <c r="CX40" i="35" s="1"/>
  <c r="S39" i="26" s="1"/>
  <c r="AB38" i="27" s="1"/>
  <c r="AB238" i="20" s="1"/>
  <c r="AD238" i="20" s="1"/>
  <c r="CW104" i="35"/>
  <c r="CX104" i="35" s="1"/>
  <c r="S103" i="26" s="1"/>
  <c r="AB102" i="27" s="1"/>
  <c r="AB302" i="20" s="1"/>
  <c r="AD302" i="20" s="1"/>
  <c r="DL161" i="35"/>
  <c r="DM161" i="35" s="1"/>
  <c r="DN161" i="35"/>
  <c r="CW183" i="35"/>
  <c r="CX183" i="35" s="1"/>
  <c r="S182" i="26" s="1"/>
  <c r="AB181" i="27" s="1"/>
  <c r="AB381" i="20" s="1"/>
  <c r="AD381" i="20" s="1"/>
  <c r="CW76" i="35"/>
  <c r="CX76" i="35" s="1"/>
  <c r="S75" i="26" s="1"/>
  <c r="AB74" i="27" s="1"/>
  <c r="AB274" i="20" s="1"/>
  <c r="AD274" i="20" s="1"/>
  <c r="DL192" i="35"/>
  <c r="DM192" i="35" s="1"/>
  <c r="DN192" i="35"/>
  <c r="DL199" i="35"/>
  <c r="DM199" i="35" s="1"/>
  <c r="DN199" i="35"/>
  <c r="DN22" i="35"/>
  <c r="DL22" i="35"/>
  <c r="DM22" i="35" s="1"/>
  <c r="DL90" i="35"/>
  <c r="DM90" i="35" s="1"/>
  <c r="DN90" i="35"/>
  <c r="CW48" i="35"/>
  <c r="CX48" i="35" s="1"/>
  <c r="S47" i="26" s="1"/>
  <c r="AB46" i="27" s="1"/>
  <c r="AB246" i="20" s="1"/>
  <c r="AD246" i="20" s="1"/>
  <c r="CW190" i="35"/>
  <c r="CX190" i="35" s="1"/>
  <c r="S189" i="26" s="1"/>
  <c r="AB188" i="27" s="1"/>
  <c r="AB388" i="20" s="1"/>
  <c r="AD388" i="20" s="1"/>
  <c r="DL28" i="35"/>
  <c r="DM28" i="35" s="1"/>
  <c r="DN28" i="35"/>
  <c r="CW107" i="35"/>
  <c r="CX107" i="35" s="1"/>
  <c r="S106" i="26" s="1"/>
  <c r="AB105" i="27" s="1"/>
  <c r="AB305" i="20" s="1"/>
  <c r="AD305" i="20" s="1"/>
  <c r="CW36" i="35"/>
  <c r="CX36" i="35" s="1"/>
  <c r="S35" i="26" s="1"/>
  <c r="AB34" i="27" s="1"/>
  <c r="AB234" i="20" s="1"/>
  <c r="AD234" i="20" s="1"/>
  <c r="DN110" i="35"/>
  <c r="DL110" i="35"/>
  <c r="DM110" i="35" s="1"/>
  <c r="CW191" i="35"/>
  <c r="CX191" i="35" s="1"/>
  <c r="S190" i="26" s="1"/>
  <c r="AB189" i="27" s="1"/>
  <c r="AB389" i="20" s="1"/>
  <c r="AD389" i="20" s="1"/>
  <c r="CW160" i="35"/>
  <c r="CX160" i="35" s="1"/>
  <c r="S159" i="26" s="1"/>
  <c r="AB158" i="27" s="1"/>
  <c r="AB358" i="20" s="1"/>
  <c r="AD358" i="20" s="1"/>
  <c r="CW89" i="35"/>
  <c r="CX89" i="35" s="1"/>
  <c r="S88" i="26" s="1"/>
  <c r="AB87" i="27" s="1"/>
  <c r="AB287" i="20" s="1"/>
  <c r="AD287" i="20" s="1"/>
  <c r="DN84" i="35"/>
  <c r="DL84" i="35"/>
  <c r="DM84" i="35" s="1"/>
  <c r="CW77" i="35"/>
  <c r="CX77" i="35" s="1"/>
  <c r="S76" i="26" s="1"/>
  <c r="AB75" i="27" s="1"/>
  <c r="AB275" i="20" s="1"/>
  <c r="AD275" i="20" s="1"/>
  <c r="CW9" i="35"/>
  <c r="CX9" i="35" s="1"/>
  <c r="S8" i="26" s="1"/>
  <c r="AB7" i="27" s="1"/>
  <c r="AB207" i="20" s="1"/>
  <c r="AD207" i="20" s="1"/>
  <c r="CW61" i="35"/>
  <c r="CX61" i="35" s="1"/>
  <c r="S60" i="26" s="1"/>
  <c r="AB59" i="27" s="1"/>
  <c r="AB259" i="20" s="1"/>
  <c r="AD259" i="20" s="1"/>
  <c r="CW23" i="35"/>
  <c r="CX23" i="35" s="1"/>
  <c r="S22" i="26" s="1"/>
  <c r="AB21" i="27" s="1"/>
  <c r="AB221" i="20" s="1"/>
  <c r="AD221" i="20" s="1"/>
  <c r="DL53" i="35"/>
  <c r="DM53" i="35" s="1"/>
  <c r="DN53" i="35"/>
  <c r="CW13" i="35"/>
  <c r="CX13" i="35" s="1"/>
  <c r="S12" i="26" s="1"/>
  <c r="AB11" i="27" s="1"/>
  <c r="AB211" i="20" s="1"/>
  <c r="AD211" i="20" s="1"/>
  <c r="CW175" i="35"/>
  <c r="CX175" i="35" s="1"/>
  <c r="S174" i="26" s="1"/>
  <c r="AB173" i="27" s="1"/>
  <c r="AB373" i="20" s="1"/>
  <c r="AD373" i="20" s="1"/>
  <c r="DN50" i="35"/>
  <c r="DL50" i="35"/>
  <c r="DM50" i="35" s="1"/>
  <c r="DL58" i="35"/>
  <c r="DM58" i="35" s="1"/>
  <c r="DN58" i="35"/>
  <c r="DN130" i="35"/>
  <c r="DL130" i="35"/>
  <c r="DM130" i="35" s="1"/>
  <c r="CW83" i="35"/>
  <c r="CX83" i="35" s="1"/>
  <c r="S82" i="26" s="1"/>
  <c r="AB81" i="27" s="1"/>
  <c r="AB281" i="20" s="1"/>
  <c r="AD281" i="20" s="1"/>
  <c r="CW75" i="35"/>
  <c r="CX75" i="35" s="1"/>
  <c r="S74" i="26" s="1"/>
  <c r="AB73" i="27" s="1"/>
  <c r="AB273" i="20" s="1"/>
  <c r="AD273" i="20" s="1"/>
  <c r="CW29" i="35"/>
  <c r="CX29" i="35" s="1"/>
  <c r="S28" i="26" s="1"/>
  <c r="AB27" i="27" s="1"/>
  <c r="AB227" i="20" s="1"/>
  <c r="AD227" i="20" s="1"/>
  <c r="DN184" i="35"/>
  <c r="DL184" i="35"/>
  <c r="DM184" i="35" s="1"/>
  <c r="DL176" i="35"/>
  <c r="DM176" i="35" s="1"/>
  <c r="DN176" i="35"/>
  <c r="DL79" i="35"/>
  <c r="DM79" i="35" s="1"/>
  <c r="DN79" i="35"/>
  <c r="DL16" i="35"/>
  <c r="DM16" i="35" s="1"/>
  <c r="DN16" i="35"/>
  <c r="CW199" i="35"/>
  <c r="CX199" i="35" s="1"/>
  <c r="S198" i="26" s="1"/>
  <c r="AB197" i="27" s="1"/>
  <c r="AB397" i="20" s="1"/>
  <c r="AD397" i="20" s="1"/>
  <c r="DL114" i="35"/>
  <c r="DM114" i="35" s="1"/>
  <c r="DN114" i="35"/>
  <c r="DN168" i="35"/>
  <c r="DL168" i="35"/>
  <c r="DM168" i="35" s="1"/>
  <c r="DL152" i="35"/>
  <c r="DM152" i="35" s="1"/>
  <c r="DN152" i="35"/>
  <c r="DN8" i="35"/>
  <c r="DL8" i="35"/>
  <c r="DM8" i="35" s="1"/>
  <c r="DN163" i="35"/>
  <c r="DL163" i="35"/>
  <c r="DM163" i="35" s="1"/>
  <c r="DN32" i="35"/>
  <c r="DL32" i="35"/>
  <c r="DM32" i="35" s="1"/>
  <c r="DN101" i="35"/>
  <c r="DL101" i="35"/>
  <c r="DM101" i="35" s="1"/>
  <c r="DN89" i="35"/>
  <c r="DL89" i="35"/>
  <c r="DM89" i="35" s="1"/>
  <c r="DN115" i="35"/>
  <c r="DL115" i="35"/>
  <c r="DM115" i="35" s="1"/>
  <c r="DN129" i="35"/>
  <c r="DL129" i="35"/>
  <c r="DM129" i="35" s="1"/>
  <c r="DN65" i="35"/>
  <c r="DL65" i="35"/>
  <c r="DM65" i="35" s="1"/>
  <c r="DN155" i="35"/>
  <c r="DL155" i="35"/>
  <c r="DM155" i="35" s="1"/>
  <c r="DN4" i="35"/>
  <c r="DL4" i="35"/>
  <c r="DM4" i="35" s="1"/>
  <c r="DN60" i="35"/>
  <c r="DL60" i="35"/>
  <c r="DM60" i="35" s="1"/>
  <c r="DN120" i="35"/>
  <c r="DL120" i="35"/>
  <c r="DM120" i="35" s="1"/>
  <c r="DN133" i="35"/>
  <c r="DL133" i="35"/>
  <c r="DM133" i="35" s="1"/>
  <c r="DL41" i="35"/>
  <c r="DM41" i="35" s="1"/>
  <c r="DN41" i="35"/>
  <c r="DL96" i="35"/>
  <c r="DM96" i="35" s="1"/>
  <c r="DN96" i="35"/>
  <c r="DL88" i="35"/>
  <c r="DM88" i="35" s="1"/>
  <c r="DN88" i="35"/>
  <c r="DN121" i="35"/>
  <c r="DL121" i="35"/>
  <c r="DM121" i="35" s="1"/>
  <c r="DN180" i="35"/>
  <c r="DL180" i="35"/>
  <c r="DM180" i="35" s="1"/>
  <c r="DL52" i="35"/>
  <c r="DM52" i="35" s="1"/>
  <c r="DN52" i="35"/>
  <c r="DN63" i="35"/>
  <c r="DL63" i="35"/>
  <c r="DM63" i="35" s="1"/>
  <c r="DN175" i="35"/>
  <c r="DL175" i="35"/>
  <c r="DM175" i="35" s="1"/>
  <c r="DN142" i="35"/>
  <c r="DL142" i="35"/>
  <c r="DM142" i="35" s="1"/>
  <c r="DN94" i="35"/>
  <c r="DL94" i="35"/>
  <c r="DM94" i="35" s="1"/>
  <c r="DN165" i="35"/>
  <c r="DL165" i="35"/>
  <c r="DM165" i="35" s="1"/>
  <c r="DL201" i="35"/>
  <c r="DM201" i="35" s="1"/>
  <c r="DN201" i="35"/>
  <c r="DL10" i="35"/>
  <c r="DM10" i="35" s="1"/>
  <c r="DN10" i="35"/>
  <c r="DN185" i="35"/>
  <c r="DL185" i="35"/>
  <c r="DM185" i="35" s="1"/>
  <c r="DN200" i="35"/>
  <c r="DL200" i="35"/>
  <c r="DM200" i="35" s="1"/>
  <c r="DN157" i="35"/>
  <c r="DL157" i="35"/>
  <c r="DM157" i="35" s="1"/>
  <c r="DN71" i="35"/>
  <c r="DL71" i="35"/>
  <c r="DM71" i="35" s="1"/>
  <c r="DN125" i="35"/>
  <c r="DL125" i="35"/>
  <c r="DM125" i="35" s="1"/>
  <c r="DN150" i="35"/>
  <c r="DL150" i="35"/>
  <c r="DM150" i="35" s="1"/>
  <c r="DL6" i="35"/>
  <c r="DM6" i="35" s="1"/>
  <c r="DN6" i="35"/>
  <c r="DN37" i="35"/>
  <c r="DL37" i="35"/>
  <c r="DM37" i="35" s="1"/>
  <c r="DN156" i="35"/>
  <c r="DL156" i="35"/>
  <c r="DM156" i="35" s="1"/>
  <c r="DL95" i="35"/>
  <c r="DM95" i="35" s="1"/>
  <c r="DN95" i="35"/>
  <c r="DN66" i="35"/>
  <c r="DL66" i="35"/>
  <c r="DM66" i="35" s="1"/>
  <c r="DN36" i="35"/>
  <c r="DL36" i="35"/>
  <c r="DM36" i="35" s="1"/>
  <c r="DN87" i="35"/>
  <c r="DL87" i="35"/>
  <c r="DM87" i="35" s="1"/>
  <c r="DL113" i="35"/>
  <c r="DM113" i="35" s="1"/>
  <c r="DN113" i="35"/>
  <c r="DN126" i="35"/>
  <c r="DL126" i="35"/>
  <c r="DM126" i="35" s="1"/>
  <c r="DL144" i="35"/>
  <c r="DM144" i="35" s="1"/>
  <c r="DN144" i="35"/>
  <c r="DN131" i="35"/>
  <c r="DL131" i="35"/>
  <c r="DM131" i="35" s="1"/>
  <c r="DN19" i="35"/>
  <c r="DL19" i="35"/>
  <c r="DM19" i="35" s="1"/>
  <c r="DL151" i="35"/>
  <c r="DM151" i="35" s="1"/>
  <c r="DN151" i="35"/>
  <c r="DN38" i="35"/>
  <c r="DL38" i="35"/>
  <c r="DM38" i="35" s="1"/>
  <c r="DN194" i="35"/>
  <c r="DL194" i="35"/>
  <c r="DM194" i="35" s="1"/>
  <c r="DN62" i="35"/>
  <c r="DL62" i="35"/>
  <c r="DM62" i="35" s="1"/>
  <c r="DN57" i="35"/>
  <c r="DL57" i="35"/>
  <c r="DM57" i="35" s="1"/>
  <c r="Z3" i="20"/>
  <c r="Z3" i="28" s="1"/>
  <c r="X3" i="28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Z2" i="28" s="1"/>
  <c r="X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CW159" i="29" l="1"/>
  <c r="CX159" i="29" s="1"/>
  <c r="S158" i="19" s="1"/>
  <c r="AB157" i="20" s="1"/>
  <c r="AD157" i="20" s="1"/>
  <c r="CW87" i="29"/>
  <c r="CX87" i="29" s="1"/>
  <c r="S86" i="19" s="1"/>
  <c r="AB85" i="20" s="1"/>
  <c r="AD85" i="20" s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39" i="29"/>
  <c r="CX39" i="29" s="1"/>
  <c r="S38" i="19" s="1"/>
  <c r="AB37" i="20" s="1"/>
  <c r="AD37" i="20" s="1"/>
  <c r="CW136" i="29"/>
  <c r="CX136" i="29" s="1"/>
  <c r="S135" i="19" s="1"/>
  <c r="AB134" i="20" s="1"/>
  <c r="AD134" i="20" s="1"/>
  <c r="CW115" i="29"/>
  <c r="CX115" i="29" s="1"/>
  <c r="S114" i="19" s="1"/>
  <c r="AB113" i="20" s="1"/>
  <c r="AD113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9" i="29"/>
  <c r="CX79" i="29" s="1"/>
  <c r="S78" i="19" s="1"/>
  <c r="AB77" i="20" s="1"/>
  <c r="AD77" i="20" s="1"/>
  <c r="CW202" i="29"/>
  <c r="CX202" i="29" s="1"/>
  <c r="S201" i="19" s="1"/>
  <c r="AB200" i="20" s="1"/>
  <c r="AD200" i="20" s="1"/>
  <c r="CW22" i="29"/>
  <c r="CX22" i="29" s="1"/>
  <c r="S21" i="19" s="1"/>
  <c r="AB20" i="20" s="1"/>
  <c r="AD20" i="20" s="1"/>
  <c r="CW62" i="29"/>
  <c r="CX62" i="29" s="1"/>
  <c r="S61" i="19" s="1"/>
  <c r="AB60" i="20" s="1"/>
  <c r="AD60" i="20" s="1"/>
  <c r="CW158" i="29"/>
  <c r="CX158" i="29" s="1"/>
  <c r="S157" i="19" s="1"/>
  <c r="AB156" i="20" s="1"/>
  <c r="AD156" i="20" s="1"/>
  <c r="CW42" i="29"/>
  <c r="CX42" i="29" s="1"/>
  <c r="S41" i="19" s="1"/>
  <c r="AB40" i="20" s="1"/>
  <c r="AD40" i="20" s="1"/>
  <c r="CW124" i="29"/>
  <c r="CX124" i="29" s="1"/>
  <c r="S123" i="19" s="1"/>
  <c r="AB122" i="20" s="1"/>
  <c r="AD122" i="20" s="1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75" i="29"/>
  <c r="CX175" i="29" s="1"/>
  <c r="S174" i="19" s="1"/>
  <c r="AB173" i="20" s="1"/>
  <c r="AD173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176" i="29"/>
  <c r="CX176" i="29" s="1"/>
  <c r="S175" i="19" s="1"/>
  <c r="AB174" i="20" s="1"/>
  <c r="AD174" i="20" s="1"/>
  <c r="DP151" i="35"/>
  <c r="DT151" i="35" s="1"/>
  <c r="DO151" i="35"/>
  <c r="DO6" i="35"/>
  <c r="DP6" i="35"/>
  <c r="DT6" i="35" s="1"/>
  <c r="DP201" i="35"/>
  <c r="DT201" i="35" s="1"/>
  <c r="DO201" i="35"/>
  <c r="DO52" i="35"/>
  <c r="DP52" i="35"/>
  <c r="DT52" i="35" s="1"/>
  <c r="DO96" i="35"/>
  <c r="DP96" i="35"/>
  <c r="DT96" i="35" s="1"/>
  <c r="DP184" i="35"/>
  <c r="DT184" i="35" s="1"/>
  <c r="DO184" i="35"/>
  <c r="DO53" i="35"/>
  <c r="DP53" i="35"/>
  <c r="DT53" i="35" s="1"/>
  <c r="DO110" i="35"/>
  <c r="DP110" i="35"/>
  <c r="DT110" i="35" s="1"/>
  <c r="DP160" i="35"/>
  <c r="DT160" i="35" s="1"/>
  <c r="DO160" i="35"/>
  <c r="DP179" i="35"/>
  <c r="DT179" i="35" s="1"/>
  <c r="DO179" i="35"/>
  <c r="DO83" i="35"/>
  <c r="DP83" i="35"/>
  <c r="DT83" i="35" s="1"/>
  <c r="DP78" i="35"/>
  <c r="DT78" i="35" s="1"/>
  <c r="DO78" i="35"/>
  <c r="AD204" i="20"/>
  <c r="AD4" i="28" s="1"/>
  <c r="AB4" i="28"/>
  <c r="DP118" i="35"/>
  <c r="DT118" i="35" s="1"/>
  <c r="DO118" i="35"/>
  <c r="DO100" i="35"/>
  <c r="DP100" i="35"/>
  <c r="DT100" i="35" s="1"/>
  <c r="DP59" i="35"/>
  <c r="DT59" i="35" s="1"/>
  <c r="DO59" i="35"/>
  <c r="DP33" i="35"/>
  <c r="DT33" i="35" s="1"/>
  <c r="DO33" i="35"/>
  <c r="DP55" i="35"/>
  <c r="DT55" i="35" s="1"/>
  <c r="DO55" i="35"/>
  <c r="DP106" i="35"/>
  <c r="DT106" i="35" s="1"/>
  <c r="DO106" i="35"/>
  <c r="DO68" i="35"/>
  <c r="DP68" i="35"/>
  <c r="DT68" i="35" s="1"/>
  <c r="DP26" i="35"/>
  <c r="DT26" i="35" s="1"/>
  <c r="DO26" i="35"/>
  <c r="DP186" i="35"/>
  <c r="DT186" i="35" s="1"/>
  <c r="DO186" i="35"/>
  <c r="DO24" i="35"/>
  <c r="DP24" i="35"/>
  <c r="DT24" i="35" s="1"/>
  <c r="DP183" i="35"/>
  <c r="DT183" i="35" s="1"/>
  <c r="DO183" i="35"/>
  <c r="DP34" i="35"/>
  <c r="DT34" i="35" s="1"/>
  <c r="DO34" i="35"/>
  <c r="DP149" i="35"/>
  <c r="DT149" i="35" s="1"/>
  <c r="DO149" i="35"/>
  <c r="DP98" i="35"/>
  <c r="DT98" i="35" s="1"/>
  <c r="DO98" i="35"/>
  <c r="DP46" i="35"/>
  <c r="DT46" i="35" s="1"/>
  <c r="DO46" i="35"/>
  <c r="DO169" i="35"/>
  <c r="DP169" i="35"/>
  <c r="DT169" i="35" s="1"/>
  <c r="DO135" i="35"/>
  <c r="DP135" i="35"/>
  <c r="DT135" i="35" s="1"/>
  <c r="DO105" i="35"/>
  <c r="DP105" i="35"/>
  <c r="DT105" i="35" s="1"/>
  <c r="DO107" i="35"/>
  <c r="DP107" i="35"/>
  <c r="DT107" i="35" s="1"/>
  <c r="DP56" i="35"/>
  <c r="DT56" i="35" s="1"/>
  <c r="DO56" i="35"/>
  <c r="DP143" i="35"/>
  <c r="DT143" i="35" s="1"/>
  <c r="DO143" i="35"/>
  <c r="DP73" i="35"/>
  <c r="DT73" i="35" s="1"/>
  <c r="DO73" i="35"/>
  <c r="DP49" i="35"/>
  <c r="DT49" i="35" s="1"/>
  <c r="DO49" i="35"/>
  <c r="DO108" i="35"/>
  <c r="DP108" i="35"/>
  <c r="DT108" i="35" s="1"/>
  <c r="DP145" i="35"/>
  <c r="DT145" i="35" s="1"/>
  <c r="DO145" i="35"/>
  <c r="DP81" i="35"/>
  <c r="DT81" i="35" s="1"/>
  <c r="DO81" i="35"/>
  <c r="DP193" i="35"/>
  <c r="DT193" i="35" s="1"/>
  <c r="DO193" i="35"/>
  <c r="DP188" i="35"/>
  <c r="DT188" i="35" s="1"/>
  <c r="DO188" i="35"/>
  <c r="DP99" i="35"/>
  <c r="DT99" i="35" s="1"/>
  <c r="DO99" i="35"/>
  <c r="DP82" i="35"/>
  <c r="DT82" i="35" s="1"/>
  <c r="DO82" i="35"/>
  <c r="DP77" i="35"/>
  <c r="DT77" i="35" s="1"/>
  <c r="DO77" i="35"/>
  <c r="DO136" i="35"/>
  <c r="DP136" i="35"/>
  <c r="DT136" i="35" s="1"/>
  <c r="DO123" i="35"/>
  <c r="DP123" i="35"/>
  <c r="DT123" i="35" s="1"/>
  <c r="DO204" i="35"/>
  <c r="DP204" i="35"/>
  <c r="DT204" i="35" s="1"/>
  <c r="DP127" i="35"/>
  <c r="DT127" i="35" s="1"/>
  <c r="DO127" i="35"/>
  <c r="DP111" i="35"/>
  <c r="DT111" i="35" s="1"/>
  <c r="DO111" i="35"/>
  <c r="DP103" i="35"/>
  <c r="DT103" i="35" s="1"/>
  <c r="DO103" i="35"/>
  <c r="DP177" i="35"/>
  <c r="DT177" i="35" s="1"/>
  <c r="DO177" i="35"/>
  <c r="DP164" i="35"/>
  <c r="DT164" i="35" s="1"/>
  <c r="DO164" i="35"/>
  <c r="DO57" i="35"/>
  <c r="DP57" i="35"/>
  <c r="DT57" i="35" s="1"/>
  <c r="DP194" i="35"/>
  <c r="DT194" i="35" s="1"/>
  <c r="DO194" i="35"/>
  <c r="DP131" i="35"/>
  <c r="DT131" i="35" s="1"/>
  <c r="DO131" i="35"/>
  <c r="DP126" i="35"/>
  <c r="DT126" i="35" s="1"/>
  <c r="DO126" i="35"/>
  <c r="DO87" i="35"/>
  <c r="DP87" i="35"/>
  <c r="DT87" i="35" s="1"/>
  <c r="DO66" i="35"/>
  <c r="DP66" i="35"/>
  <c r="DT66" i="35" s="1"/>
  <c r="DP156" i="35"/>
  <c r="DT156" i="35" s="1"/>
  <c r="DO156" i="35"/>
  <c r="DP125" i="35"/>
  <c r="DT125" i="35" s="1"/>
  <c r="DO125" i="35"/>
  <c r="DO157" i="35"/>
  <c r="DP157" i="35"/>
  <c r="DT157" i="35" s="1"/>
  <c r="DP185" i="35"/>
  <c r="DT185" i="35" s="1"/>
  <c r="DO185" i="35"/>
  <c r="DO94" i="35"/>
  <c r="DP94" i="35"/>
  <c r="DT94" i="35" s="1"/>
  <c r="DP175" i="35"/>
  <c r="DT175" i="35" s="1"/>
  <c r="DO175" i="35"/>
  <c r="DP121" i="35"/>
  <c r="DT121" i="35" s="1"/>
  <c r="DO121" i="35"/>
  <c r="DO133" i="35"/>
  <c r="DP133" i="35"/>
  <c r="DT133" i="35" s="1"/>
  <c r="DO60" i="35"/>
  <c r="DP60" i="35"/>
  <c r="DT60" i="35" s="1"/>
  <c r="DP155" i="35"/>
  <c r="DT155" i="35" s="1"/>
  <c r="DO155" i="35"/>
  <c r="DP129" i="35"/>
  <c r="DT129" i="35" s="1"/>
  <c r="DO129" i="35"/>
  <c r="DP89" i="35"/>
  <c r="DT89" i="35" s="1"/>
  <c r="DO89" i="35"/>
  <c r="DP32" i="35"/>
  <c r="DT32" i="35" s="1"/>
  <c r="DO32" i="35"/>
  <c r="DP8" i="35"/>
  <c r="DT8" i="35" s="1"/>
  <c r="DO8" i="35"/>
  <c r="DO168" i="35"/>
  <c r="DP168" i="35"/>
  <c r="DT168" i="35" s="1"/>
  <c r="DO16" i="35"/>
  <c r="DP16" i="35"/>
  <c r="DT16" i="35" s="1"/>
  <c r="DP176" i="35"/>
  <c r="DT176" i="35" s="1"/>
  <c r="DO176" i="35"/>
  <c r="DO130" i="35"/>
  <c r="DP130" i="35"/>
  <c r="DT130" i="35" s="1"/>
  <c r="DP50" i="35"/>
  <c r="DT50" i="35" s="1"/>
  <c r="DO50" i="35"/>
  <c r="DP192" i="35"/>
  <c r="DT192" i="35" s="1"/>
  <c r="DO192" i="35"/>
  <c r="DP161" i="35"/>
  <c r="DT161" i="35" s="1"/>
  <c r="DO161" i="35"/>
  <c r="DP85" i="35"/>
  <c r="DT85" i="35" s="1"/>
  <c r="DO85" i="35"/>
  <c r="DO39" i="35"/>
  <c r="DP39" i="35"/>
  <c r="DT39" i="35" s="1"/>
  <c r="DP148" i="35"/>
  <c r="DT148" i="35" s="1"/>
  <c r="DO148" i="35"/>
  <c r="DP182" i="35"/>
  <c r="DT182" i="35" s="1"/>
  <c r="DO182" i="35"/>
  <c r="DP197" i="35"/>
  <c r="DT197" i="35" s="1"/>
  <c r="DO197" i="35"/>
  <c r="DP30" i="35"/>
  <c r="DT30" i="35" s="1"/>
  <c r="DO30" i="35"/>
  <c r="DO104" i="35"/>
  <c r="DP104" i="35"/>
  <c r="DT104" i="35" s="1"/>
  <c r="DP140" i="35"/>
  <c r="DT140" i="35" s="1"/>
  <c r="DO140" i="35"/>
  <c r="DP171" i="35"/>
  <c r="DT171" i="35" s="1"/>
  <c r="DO171" i="35"/>
  <c r="DO173" i="35"/>
  <c r="DP173" i="35"/>
  <c r="DT173" i="35" s="1"/>
  <c r="DP134" i="35"/>
  <c r="DT134" i="35" s="1"/>
  <c r="DO134" i="35"/>
  <c r="DP137" i="35"/>
  <c r="DT137" i="35" s="1"/>
  <c r="DO137" i="35"/>
  <c r="DP158" i="35"/>
  <c r="DT158" i="35" s="1"/>
  <c r="DO158" i="35"/>
  <c r="DP128" i="35"/>
  <c r="DT128" i="35" s="1"/>
  <c r="DO128" i="35"/>
  <c r="DP18" i="35"/>
  <c r="DT18" i="35" s="1"/>
  <c r="DO18" i="35"/>
  <c r="DP112" i="35"/>
  <c r="DT112" i="35" s="1"/>
  <c r="DO112" i="35"/>
  <c r="DO72" i="35"/>
  <c r="DP72" i="35"/>
  <c r="DT72" i="35" s="1"/>
  <c r="DO80" i="35"/>
  <c r="DP80" i="35"/>
  <c r="DT80" i="35" s="1"/>
  <c r="DP43" i="35"/>
  <c r="DT43" i="35" s="1"/>
  <c r="DO43" i="35"/>
  <c r="DP203" i="35"/>
  <c r="DT203" i="35" s="1"/>
  <c r="DO203" i="35"/>
  <c r="DP159" i="35"/>
  <c r="DT159" i="35" s="1"/>
  <c r="DO159" i="35"/>
  <c r="DO76" i="35"/>
  <c r="DP76" i="35"/>
  <c r="DT76" i="35" s="1"/>
  <c r="DP7" i="35"/>
  <c r="DT7" i="35" s="1"/>
  <c r="DO7" i="35"/>
  <c r="DP12" i="35"/>
  <c r="DT12" i="35" s="1"/>
  <c r="DO12" i="35"/>
  <c r="DO64" i="35"/>
  <c r="DP64" i="35"/>
  <c r="DT64" i="35" s="1"/>
  <c r="DP51" i="35"/>
  <c r="DT51" i="35" s="1"/>
  <c r="DO51" i="35"/>
  <c r="DO122" i="35"/>
  <c r="DP122" i="35"/>
  <c r="DT122" i="35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DP144" i="35"/>
  <c r="DT144" i="35" s="1"/>
  <c r="DO144" i="35"/>
  <c r="DP113" i="35"/>
  <c r="DT113" i="35" s="1"/>
  <c r="DO113" i="35"/>
  <c r="DP95" i="35"/>
  <c r="DT95" i="35" s="1"/>
  <c r="DO95" i="35"/>
  <c r="DP10" i="35"/>
  <c r="DT10" i="35" s="1"/>
  <c r="DO10" i="35"/>
  <c r="DO88" i="35"/>
  <c r="DP88" i="35"/>
  <c r="DT88" i="35" s="1"/>
  <c r="DP41" i="35"/>
  <c r="DT41" i="35" s="1"/>
  <c r="DO41" i="35"/>
  <c r="DO152" i="35"/>
  <c r="DP152" i="35"/>
  <c r="DT152" i="35" s="1"/>
  <c r="DP114" i="35"/>
  <c r="DT114" i="35" s="1"/>
  <c r="DO114" i="35"/>
  <c r="DO58" i="35"/>
  <c r="DP58" i="35"/>
  <c r="DT58" i="35" s="1"/>
  <c r="DP22" i="35"/>
  <c r="DT22" i="35" s="1"/>
  <c r="DO22" i="35"/>
  <c r="DP153" i="35"/>
  <c r="DT153" i="35" s="1"/>
  <c r="DO153" i="35"/>
  <c r="DP67" i="35"/>
  <c r="DT67" i="35" s="1"/>
  <c r="DO67" i="35"/>
  <c r="DO69" i="35"/>
  <c r="DP69" i="35"/>
  <c r="DT69" i="35" s="1"/>
  <c r="DP61" i="35"/>
  <c r="DT61" i="35" s="1"/>
  <c r="DO61" i="35"/>
  <c r="DO190" i="35"/>
  <c r="DP190" i="35"/>
  <c r="DT190" i="35" s="1"/>
  <c r="DP189" i="35"/>
  <c r="DT189" i="35" s="1"/>
  <c r="DO189" i="35"/>
  <c r="DP11" i="35"/>
  <c r="DT11" i="35" s="1"/>
  <c r="DO11" i="35"/>
  <c r="DO116" i="35"/>
  <c r="DP116" i="35"/>
  <c r="DT116" i="35" s="1"/>
  <c r="DO174" i="35"/>
  <c r="DP174" i="35"/>
  <c r="DT174" i="35" s="1"/>
  <c r="DP172" i="35"/>
  <c r="DT172" i="35" s="1"/>
  <c r="DO172" i="35"/>
  <c r="DP54" i="35"/>
  <c r="DT54" i="35" s="1"/>
  <c r="DO54" i="35"/>
  <c r="DP86" i="35"/>
  <c r="DT86" i="35" s="1"/>
  <c r="DO86" i="35"/>
  <c r="DP47" i="35"/>
  <c r="DT47" i="35" s="1"/>
  <c r="DO47" i="35"/>
  <c r="DP91" i="35"/>
  <c r="DT91" i="35" s="1"/>
  <c r="DO91" i="35"/>
  <c r="DP21" i="35"/>
  <c r="DT21" i="35" s="1"/>
  <c r="DO21" i="35"/>
  <c r="DP44" i="35"/>
  <c r="DT44" i="35" s="1"/>
  <c r="DO44" i="35"/>
  <c r="DP167" i="35"/>
  <c r="DT167" i="35" s="1"/>
  <c r="DO167" i="35"/>
  <c r="DP146" i="35"/>
  <c r="DT146" i="35" s="1"/>
  <c r="DO146" i="35"/>
  <c r="DP119" i="35"/>
  <c r="DT119" i="35" s="1"/>
  <c r="DO119" i="35"/>
  <c r="DO97" i="35"/>
  <c r="DP97" i="35"/>
  <c r="DT97" i="35" s="1"/>
  <c r="DO17" i="35"/>
  <c r="DP17" i="35"/>
  <c r="DT17" i="35" s="1"/>
  <c r="DP124" i="35"/>
  <c r="DT124" i="35" s="1"/>
  <c r="DO124" i="35"/>
  <c r="DP14" i="35"/>
  <c r="DT14" i="35" s="1"/>
  <c r="DO14" i="35"/>
  <c r="DO23" i="35"/>
  <c r="DP23" i="35"/>
  <c r="DT23" i="35" s="1"/>
  <c r="DP141" i="35"/>
  <c r="DT141" i="35" s="1"/>
  <c r="DO141" i="35"/>
  <c r="DP93" i="35"/>
  <c r="DT93" i="35" s="1"/>
  <c r="DO93" i="35"/>
  <c r="DP45" i="35"/>
  <c r="DT45" i="35" s="1"/>
  <c r="DO45" i="35"/>
  <c r="DP35" i="35"/>
  <c r="DT35" i="35" s="1"/>
  <c r="DO35" i="35"/>
  <c r="DP20" i="35"/>
  <c r="DT20" i="35" s="1"/>
  <c r="DO20" i="35"/>
  <c r="DP70" i="35"/>
  <c r="DT70" i="35" s="1"/>
  <c r="DO70" i="35"/>
  <c r="DP48" i="35"/>
  <c r="DT48" i="35" s="1"/>
  <c r="DO48" i="35"/>
  <c r="DP117" i="35"/>
  <c r="DT117" i="35" s="1"/>
  <c r="DO117" i="35"/>
  <c r="DP166" i="35"/>
  <c r="DT166" i="35" s="1"/>
  <c r="DO166" i="35"/>
  <c r="DP170" i="35"/>
  <c r="DT170" i="35" s="1"/>
  <c r="DO170" i="35"/>
  <c r="DP15" i="35"/>
  <c r="DT15" i="35" s="1"/>
  <c r="DO15" i="35"/>
  <c r="DP74" i="35"/>
  <c r="DT74" i="35" s="1"/>
  <c r="DO74" i="35"/>
  <c r="DP9" i="35"/>
  <c r="DT9" i="35" s="1"/>
  <c r="DO9" i="35"/>
  <c r="DP40" i="35"/>
  <c r="DT40" i="35" s="1"/>
  <c r="DO40" i="35"/>
  <c r="DO202" i="35"/>
  <c r="DP202" i="35"/>
  <c r="DT202" i="35" s="1"/>
  <c r="DP62" i="35"/>
  <c r="DT62" i="35" s="1"/>
  <c r="DO62" i="35"/>
  <c r="DP38" i="35"/>
  <c r="DT38" i="35" s="1"/>
  <c r="DO38" i="35"/>
  <c r="DP19" i="35"/>
  <c r="DT19" i="35" s="1"/>
  <c r="DO19" i="35"/>
  <c r="DP36" i="35"/>
  <c r="DT36" i="35" s="1"/>
  <c r="DO36" i="35"/>
  <c r="DP37" i="35"/>
  <c r="DT37" i="35" s="1"/>
  <c r="DO37" i="35"/>
  <c r="DO150" i="35"/>
  <c r="DP150" i="35"/>
  <c r="DT150" i="35" s="1"/>
  <c r="DP71" i="35"/>
  <c r="DT71" i="35" s="1"/>
  <c r="DO71" i="35"/>
  <c r="DP200" i="35"/>
  <c r="DT200" i="35" s="1"/>
  <c r="DO200" i="35"/>
  <c r="DO165" i="35"/>
  <c r="DP165" i="35"/>
  <c r="DT165" i="35" s="1"/>
  <c r="DP142" i="35"/>
  <c r="DT142" i="35" s="1"/>
  <c r="DO142" i="35"/>
  <c r="DO63" i="35"/>
  <c r="DP63" i="35"/>
  <c r="DT63" i="35" s="1"/>
  <c r="DO180" i="35"/>
  <c r="DP180" i="35"/>
  <c r="DT180" i="35" s="1"/>
  <c r="DP120" i="35"/>
  <c r="DT120" i="35" s="1"/>
  <c r="DO120" i="35"/>
  <c r="DP4" i="35"/>
  <c r="DT4" i="35" s="1"/>
  <c r="DO4" i="35"/>
  <c r="DO65" i="35"/>
  <c r="DP65" i="35"/>
  <c r="DT65" i="35" s="1"/>
  <c r="DP115" i="35"/>
  <c r="DT115" i="35" s="1"/>
  <c r="DO115" i="35"/>
  <c r="DP101" i="35"/>
  <c r="DT101" i="35" s="1"/>
  <c r="DO101" i="35"/>
  <c r="DO163" i="35"/>
  <c r="DP163" i="35"/>
  <c r="DT163" i="35" s="1"/>
  <c r="DP79" i="35"/>
  <c r="DT79" i="35" s="1"/>
  <c r="DO79" i="35"/>
  <c r="DP84" i="35"/>
  <c r="DT84" i="35" s="1"/>
  <c r="DO84" i="35"/>
  <c r="DP28" i="35"/>
  <c r="DT28" i="35" s="1"/>
  <c r="DO28" i="35"/>
  <c r="DP90" i="35"/>
  <c r="DT90" i="35" s="1"/>
  <c r="DO90" i="35"/>
  <c r="DP199" i="35"/>
  <c r="DT199" i="35" s="1"/>
  <c r="DO199" i="35"/>
  <c r="DP29" i="35"/>
  <c r="DT29" i="35" s="1"/>
  <c r="DO29" i="35"/>
  <c r="DP198" i="35"/>
  <c r="DT198" i="35" s="1"/>
  <c r="DO198" i="35"/>
  <c r="DO154" i="35"/>
  <c r="DP154" i="35"/>
  <c r="DT154" i="35" s="1"/>
  <c r="DO92" i="35"/>
  <c r="DP92" i="35"/>
  <c r="DT92" i="35" s="1"/>
  <c r="DP195" i="35"/>
  <c r="DT195" i="35" s="1"/>
  <c r="DO195" i="35"/>
  <c r="DP178" i="35"/>
  <c r="DT178" i="35" s="1"/>
  <c r="DO178" i="35"/>
  <c r="DP13" i="35"/>
  <c r="DT13" i="35" s="1"/>
  <c r="DO13" i="35"/>
  <c r="DP181" i="35"/>
  <c r="DT181" i="35" s="1"/>
  <c r="DO181" i="35"/>
  <c r="DP42" i="35"/>
  <c r="DT42" i="35" s="1"/>
  <c r="DO42" i="35"/>
  <c r="DP75" i="35"/>
  <c r="DT75" i="35" s="1"/>
  <c r="DO75" i="35"/>
  <c r="DO132" i="35"/>
  <c r="DP132" i="35"/>
  <c r="DT132" i="35" s="1"/>
  <c r="DO27" i="35"/>
  <c r="DP27" i="35"/>
  <c r="DT27" i="35" s="1"/>
  <c r="DO25" i="35"/>
  <c r="DP25" i="35"/>
  <c r="DT25" i="35" s="1"/>
  <c r="DP191" i="35"/>
  <c r="DT191" i="35" s="1"/>
  <c r="DO191" i="35"/>
  <c r="DP147" i="35"/>
  <c r="DT147" i="35" s="1"/>
  <c r="DO147" i="35"/>
  <c r="DO31" i="35"/>
  <c r="DP31" i="35"/>
  <c r="DT31" i="35" s="1"/>
  <c r="DO102" i="35"/>
  <c r="DP102" i="35"/>
  <c r="DT102" i="35" s="1"/>
  <c r="DP162" i="35"/>
  <c r="DT162" i="35" s="1"/>
  <c r="DO162" i="35"/>
  <c r="DP138" i="35"/>
  <c r="DT138" i="35" s="1"/>
  <c r="DO138" i="35"/>
  <c r="DP139" i="35"/>
  <c r="DT139" i="35" s="1"/>
  <c r="DO139" i="35"/>
  <c r="DP5" i="35"/>
  <c r="DT5" i="35" s="1"/>
  <c r="DO5" i="35"/>
  <c r="DO196" i="35"/>
  <c r="DP196" i="35"/>
  <c r="DT196" i="35" s="1"/>
  <c r="DP187" i="35"/>
  <c r="DT187" i="35" s="1"/>
  <c r="DO187" i="35"/>
  <c r="DP109" i="35"/>
  <c r="DT109" i="35" s="1"/>
  <c r="DO109" i="35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02" i="29"/>
  <c r="CX102" i="29" s="1"/>
  <c r="S101" i="19" s="1"/>
  <c r="AB100" i="20" s="1"/>
  <c r="AD100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14" i="29"/>
  <c r="CX114" i="29" s="1"/>
  <c r="S113" i="19" s="1"/>
  <c r="AB112" i="20" s="1"/>
  <c r="AD112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187" i="29"/>
  <c r="CX187" i="29" s="1"/>
  <c r="S186" i="19" s="1"/>
  <c r="AB185" i="20" s="1"/>
  <c r="AD185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196" i="35" l="1"/>
  <c r="DV196" i="35" s="1"/>
  <c r="T195" i="26" s="1"/>
  <c r="AF194" i="27" s="1"/>
  <c r="AF394" i="20" s="1"/>
  <c r="AH394" i="20" s="1"/>
  <c r="DU31" i="35"/>
  <c r="DV31" i="35" s="1"/>
  <c r="T30" i="26" s="1"/>
  <c r="AF29" i="27" s="1"/>
  <c r="AF229" i="20" s="1"/>
  <c r="AH229" i="20" s="1"/>
  <c r="DU27" i="35"/>
  <c r="DV27" i="35" s="1"/>
  <c r="T26" i="26" s="1"/>
  <c r="AF25" i="27" s="1"/>
  <c r="AF225" i="20" s="1"/>
  <c r="AH225" i="20" s="1"/>
  <c r="DU92" i="35"/>
  <c r="DV92" i="35" s="1"/>
  <c r="T91" i="26" s="1"/>
  <c r="AF90" i="27" s="1"/>
  <c r="AF290" i="20" s="1"/>
  <c r="AH290" i="20" s="1"/>
  <c r="DU65" i="35"/>
  <c r="DV65" i="35" s="1"/>
  <c r="T64" i="26" s="1"/>
  <c r="AF63" i="27" s="1"/>
  <c r="AF263" i="20" s="1"/>
  <c r="AH263" i="20" s="1"/>
  <c r="DU63" i="35"/>
  <c r="DV63" i="35" s="1"/>
  <c r="T62" i="26" s="1"/>
  <c r="AF61" i="27" s="1"/>
  <c r="AF261" i="20" s="1"/>
  <c r="AH261" i="20" s="1"/>
  <c r="DU165" i="35"/>
  <c r="DV165" i="35" s="1"/>
  <c r="T164" i="26" s="1"/>
  <c r="AF163" i="27" s="1"/>
  <c r="AF363" i="20" s="1"/>
  <c r="AH363" i="20" s="1"/>
  <c r="DU23" i="35"/>
  <c r="DV23" i="35" s="1"/>
  <c r="T22" i="26" s="1"/>
  <c r="AF21" i="27" s="1"/>
  <c r="AF221" i="20" s="1"/>
  <c r="AH221" i="20" s="1"/>
  <c r="DU97" i="35"/>
  <c r="DV97" i="35" s="1"/>
  <c r="T96" i="26" s="1"/>
  <c r="AF95" i="27" s="1"/>
  <c r="AF295" i="20" s="1"/>
  <c r="AH295" i="20" s="1"/>
  <c r="DU116" i="35"/>
  <c r="DV116" i="35" s="1"/>
  <c r="T115" i="26" s="1"/>
  <c r="AF114" i="27" s="1"/>
  <c r="AF314" i="20" s="1"/>
  <c r="AH314" i="20" s="1"/>
  <c r="DU7" i="35"/>
  <c r="DV7" i="35" s="1"/>
  <c r="T6" i="26" s="1"/>
  <c r="AF5" i="27" s="1"/>
  <c r="AF205" i="20" s="1"/>
  <c r="AH205" i="20" s="1"/>
  <c r="DU159" i="35"/>
  <c r="DV159" i="35" s="1"/>
  <c r="T158" i="26" s="1"/>
  <c r="AF157" i="27" s="1"/>
  <c r="AF357" i="20" s="1"/>
  <c r="AH357" i="20" s="1"/>
  <c r="DU43" i="35"/>
  <c r="DV43" i="35" s="1"/>
  <c r="T42" i="26" s="1"/>
  <c r="AF41" i="27" s="1"/>
  <c r="AF241" i="20" s="1"/>
  <c r="AH241" i="20" s="1"/>
  <c r="DU18" i="35"/>
  <c r="DV18" i="35" s="1"/>
  <c r="T17" i="26" s="1"/>
  <c r="AF16" i="27" s="1"/>
  <c r="AF216" i="20" s="1"/>
  <c r="AH216" i="20" s="1"/>
  <c r="DU158" i="35"/>
  <c r="DV158" i="35" s="1"/>
  <c r="T157" i="26" s="1"/>
  <c r="AF156" i="27" s="1"/>
  <c r="AF356" i="20" s="1"/>
  <c r="AH356" i="20" s="1"/>
  <c r="DU134" i="35"/>
  <c r="DV134" i="35" s="1"/>
  <c r="T133" i="26" s="1"/>
  <c r="AF132" i="27" s="1"/>
  <c r="AF332" i="20" s="1"/>
  <c r="AH332" i="20" s="1"/>
  <c r="DU171" i="35"/>
  <c r="DV171" i="35" s="1"/>
  <c r="T170" i="26" s="1"/>
  <c r="AF169" i="27" s="1"/>
  <c r="AF369" i="20" s="1"/>
  <c r="AH369" i="20" s="1"/>
  <c r="DU197" i="35"/>
  <c r="DV197" i="35" s="1"/>
  <c r="T196" i="26" s="1"/>
  <c r="AF195" i="27" s="1"/>
  <c r="AF395" i="20" s="1"/>
  <c r="AH395" i="20" s="1"/>
  <c r="DU148" i="35"/>
  <c r="DV148" i="35" s="1"/>
  <c r="T147" i="26" s="1"/>
  <c r="AF146" i="27" s="1"/>
  <c r="AF346" i="20" s="1"/>
  <c r="AH346" i="20" s="1"/>
  <c r="DU85" i="35"/>
  <c r="DV85" i="35" s="1"/>
  <c r="T84" i="26" s="1"/>
  <c r="AF83" i="27" s="1"/>
  <c r="AF283" i="20" s="1"/>
  <c r="AH283" i="20" s="1"/>
  <c r="DU192" i="35"/>
  <c r="DV192" i="35" s="1"/>
  <c r="T191" i="26" s="1"/>
  <c r="AF190" i="27" s="1"/>
  <c r="AF390" i="20" s="1"/>
  <c r="AH390" i="20" s="1"/>
  <c r="DU8" i="35"/>
  <c r="DV8" i="35" s="1"/>
  <c r="T7" i="26" s="1"/>
  <c r="AF6" i="27" s="1"/>
  <c r="AF206" i="20" s="1"/>
  <c r="AH206" i="20" s="1"/>
  <c r="DU89" i="35"/>
  <c r="DV89" i="35" s="1"/>
  <c r="T88" i="26" s="1"/>
  <c r="AF87" i="27" s="1"/>
  <c r="AF287" i="20" s="1"/>
  <c r="AH287" i="20" s="1"/>
  <c r="DU155" i="35"/>
  <c r="DV155" i="35" s="1"/>
  <c r="T154" i="26" s="1"/>
  <c r="AF153" i="27" s="1"/>
  <c r="AF353" i="20" s="1"/>
  <c r="AH353" i="20" s="1"/>
  <c r="DU175" i="35"/>
  <c r="DV175" i="35" s="1"/>
  <c r="T174" i="26" s="1"/>
  <c r="AF173" i="27" s="1"/>
  <c r="AF373" i="20" s="1"/>
  <c r="AH373" i="20" s="1"/>
  <c r="DU102" i="35"/>
  <c r="DV102" i="35" s="1"/>
  <c r="T101" i="26" s="1"/>
  <c r="AF100" i="27" s="1"/>
  <c r="AF300" i="20" s="1"/>
  <c r="AH300" i="20" s="1"/>
  <c r="DU25" i="35"/>
  <c r="DV25" i="35" s="1"/>
  <c r="T24" i="26" s="1"/>
  <c r="AF23" i="27" s="1"/>
  <c r="AF223" i="20" s="1"/>
  <c r="AH223" i="20" s="1"/>
  <c r="DU132" i="35"/>
  <c r="DV132" i="35" s="1"/>
  <c r="T131" i="26" s="1"/>
  <c r="AF130" i="27" s="1"/>
  <c r="AF330" i="20" s="1"/>
  <c r="AH330" i="20" s="1"/>
  <c r="DU154" i="35"/>
  <c r="DV154" i="35" s="1"/>
  <c r="T153" i="26" s="1"/>
  <c r="AF152" i="27" s="1"/>
  <c r="AF352" i="20" s="1"/>
  <c r="AH352" i="20" s="1"/>
  <c r="DU163" i="35"/>
  <c r="DV163" i="35" s="1"/>
  <c r="T162" i="26" s="1"/>
  <c r="AF161" i="27" s="1"/>
  <c r="AF361" i="20" s="1"/>
  <c r="AH361" i="20" s="1"/>
  <c r="DU180" i="35"/>
  <c r="DV180" i="35" s="1"/>
  <c r="T179" i="26" s="1"/>
  <c r="AF178" i="27" s="1"/>
  <c r="AF378" i="20" s="1"/>
  <c r="AH378" i="20" s="1"/>
  <c r="DU150" i="35"/>
  <c r="DV150" i="35" s="1"/>
  <c r="T149" i="26" s="1"/>
  <c r="AF148" i="27" s="1"/>
  <c r="AF348" i="20" s="1"/>
  <c r="AH348" i="20" s="1"/>
  <c r="DU202" i="35"/>
  <c r="DV202" i="35" s="1"/>
  <c r="T201" i="26" s="1"/>
  <c r="AF200" i="27" s="1"/>
  <c r="AF400" i="20" s="1"/>
  <c r="AH400" i="20" s="1"/>
  <c r="DU17" i="35"/>
  <c r="DV17" i="35" s="1"/>
  <c r="T16" i="26" s="1"/>
  <c r="AF15" i="27" s="1"/>
  <c r="AF215" i="20" s="1"/>
  <c r="AH215" i="20" s="1"/>
  <c r="DU174" i="35"/>
  <c r="DV174" i="35" s="1"/>
  <c r="T173" i="26" s="1"/>
  <c r="AF172" i="27" s="1"/>
  <c r="AF372" i="20" s="1"/>
  <c r="AH372" i="20" s="1"/>
  <c r="DU190" i="35"/>
  <c r="DV190" i="35" s="1"/>
  <c r="T189" i="26" s="1"/>
  <c r="AF188" i="27" s="1"/>
  <c r="AF388" i="20" s="1"/>
  <c r="AH388" i="20" s="1"/>
  <c r="DU69" i="35"/>
  <c r="DV69" i="35" s="1"/>
  <c r="T68" i="26" s="1"/>
  <c r="AF67" i="27" s="1"/>
  <c r="AF267" i="20" s="1"/>
  <c r="AH267" i="20" s="1"/>
  <c r="DU58" i="35"/>
  <c r="DV58" i="35" s="1"/>
  <c r="T57" i="26" s="1"/>
  <c r="AF56" i="27" s="1"/>
  <c r="AF256" i="20" s="1"/>
  <c r="AH256" i="20" s="1"/>
  <c r="DU152" i="35"/>
  <c r="DV152" i="35" s="1"/>
  <c r="T151" i="26" s="1"/>
  <c r="AF150" i="27" s="1"/>
  <c r="AF350" i="20" s="1"/>
  <c r="AH350" i="20" s="1"/>
  <c r="DU88" i="35"/>
  <c r="DV88" i="35" s="1"/>
  <c r="T87" i="26" s="1"/>
  <c r="AF86" i="27" s="1"/>
  <c r="AF286" i="20" s="1"/>
  <c r="AH286" i="20" s="1"/>
  <c r="DU51" i="35"/>
  <c r="DV51" i="35" s="1"/>
  <c r="T50" i="26" s="1"/>
  <c r="AF49" i="27" s="1"/>
  <c r="AF249" i="20" s="1"/>
  <c r="AH249" i="20" s="1"/>
  <c r="DU12" i="35"/>
  <c r="DV12" i="35" s="1"/>
  <c r="T11" i="26" s="1"/>
  <c r="AF10" i="27" s="1"/>
  <c r="AF210" i="20" s="1"/>
  <c r="AH210" i="20" s="1"/>
  <c r="DU203" i="35"/>
  <c r="DV203" i="35" s="1"/>
  <c r="T202" i="26" s="1"/>
  <c r="AF201" i="27" s="1"/>
  <c r="AF401" i="20" s="1"/>
  <c r="AH401" i="20" s="1"/>
  <c r="DU112" i="35"/>
  <c r="DV112" i="35" s="1"/>
  <c r="T111" i="26" s="1"/>
  <c r="AF110" i="27" s="1"/>
  <c r="AF310" i="20" s="1"/>
  <c r="AH310" i="20" s="1"/>
  <c r="DU128" i="35"/>
  <c r="DV128" i="35" s="1"/>
  <c r="T127" i="26" s="1"/>
  <c r="AF126" i="27" s="1"/>
  <c r="AF326" i="20" s="1"/>
  <c r="AH326" i="20" s="1"/>
  <c r="DU137" i="35"/>
  <c r="DV137" i="35" s="1"/>
  <c r="T136" i="26" s="1"/>
  <c r="AF135" i="27" s="1"/>
  <c r="AF335" i="20" s="1"/>
  <c r="AH335" i="20" s="1"/>
  <c r="DU140" i="35"/>
  <c r="DV140" i="35" s="1"/>
  <c r="T139" i="26" s="1"/>
  <c r="AF138" i="27" s="1"/>
  <c r="AF338" i="20" s="1"/>
  <c r="AH338" i="20" s="1"/>
  <c r="DU30" i="35"/>
  <c r="DV30" i="35" s="1"/>
  <c r="T29" i="26" s="1"/>
  <c r="AF28" i="27" s="1"/>
  <c r="AF228" i="20" s="1"/>
  <c r="AH228" i="20" s="1"/>
  <c r="DU182" i="35"/>
  <c r="DV182" i="35" s="1"/>
  <c r="T181" i="26" s="1"/>
  <c r="AF180" i="27" s="1"/>
  <c r="AF380" i="20" s="1"/>
  <c r="AH380" i="20" s="1"/>
  <c r="DU161" i="35"/>
  <c r="DV161" i="35" s="1"/>
  <c r="T160" i="26" s="1"/>
  <c r="AF159" i="27" s="1"/>
  <c r="AF359" i="20" s="1"/>
  <c r="AH359" i="20" s="1"/>
  <c r="DU50" i="35"/>
  <c r="DV50" i="35" s="1"/>
  <c r="T49" i="26" s="1"/>
  <c r="AF48" i="27" s="1"/>
  <c r="AF248" i="20" s="1"/>
  <c r="AH248" i="20" s="1"/>
  <c r="DU176" i="35"/>
  <c r="DV176" i="35" s="1"/>
  <c r="T175" i="26" s="1"/>
  <c r="AF174" i="27" s="1"/>
  <c r="AF374" i="20" s="1"/>
  <c r="AH374" i="20" s="1"/>
  <c r="DU32" i="35"/>
  <c r="DV32" i="35" s="1"/>
  <c r="T31" i="26" s="1"/>
  <c r="AF30" i="27" s="1"/>
  <c r="AF230" i="20" s="1"/>
  <c r="AH230" i="20" s="1"/>
  <c r="DU129" i="35"/>
  <c r="DV129" i="35" s="1"/>
  <c r="T128" i="26" s="1"/>
  <c r="AF127" i="27" s="1"/>
  <c r="AF327" i="20" s="1"/>
  <c r="AH327" i="20" s="1"/>
  <c r="DU121" i="35"/>
  <c r="DV121" i="35" s="1"/>
  <c r="T120" i="26" s="1"/>
  <c r="AF119" i="27" s="1"/>
  <c r="AF319" i="20" s="1"/>
  <c r="AH319" i="20" s="1"/>
  <c r="DU156" i="35"/>
  <c r="DV156" i="35" s="1"/>
  <c r="T155" i="26" s="1"/>
  <c r="AF154" i="27" s="1"/>
  <c r="AF354" i="20" s="1"/>
  <c r="AH354" i="20" s="1"/>
  <c r="DU131" i="35"/>
  <c r="DV131" i="35" s="1"/>
  <c r="T130" i="26" s="1"/>
  <c r="AF129" i="27" s="1"/>
  <c r="AF329" i="20" s="1"/>
  <c r="AH329" i="20" s="1"/>
  <c r="DU177" i="35"/>
  <c r="DV177" i="35" s="1"/>
  <c r="T176" i="26" s="1"/>
  <c r="AF175" i="27" s="1"/>
  <c r="AF375" i="20" s="1"/>
  <c r="AH375" i="20" s="1"/>
  <c r="DU111" i="35"/>
  <c r="DV111" i="35" s="1"/>
  <c r="T110" i="26" s="1"/>
  <c r="AF109" i="27" s="1"/>
  <c r="AF309" i="20" s="1"/>
  <c r="AH309" i="20" s="1"/>
  <c r="DU82" i="35"/>
  <c r="DV82" i="35" s="1"/>
  <c r="T81" i="26" s="1"/>
  <c r="AF80" i="27" s="1"/>
  <c r="AF280" i="20" s="1"/>
  <c r="AH280" i="20" s="1"/>
  <c r="DU188" i="35"/>
  <c r="DV188" i="35" s="1"/>
  <c r="T187" i="26" s="1"/>
  <c r="AF186" i="27" s="1"/>
  <c r="AF386" i="20" s="1"/>
  <c r="AH386" i="20" s="1"/>
  <c r="DU81" i="35"/>
  <c r="DV81" i="35" s="1"/>
  <c r="T80" i="26" s="1"/>
  <c r="AF79" i="27" s="1"/>
  <c r="AF279" i="20" s="1"/>
  <c r="AH279" i="20" s="1"/>
  <c r="DU73" i="35"/>
  <c r="DV73" i="35" s="1"/>
  <c r="T72" i="26" s="1"/>
  <c r="AF71" i="27" s="1"/>
  <c r="AF271" i="20" s="1"/>
  <c r="AH271" i="20" s="1"/>
  <c r="DU56" i="35"/>
  <c r="DV56" i="35" s="1"/>
  <c r="T55" i="26" s="1"/>
  <c r="AF54" i="27" s="1"/>
  <c r="AF254" i="20" s="1"/>
  <c r="AH254" i="20" s="1"/>
  <c r="DU98" i="35"/>
  <c r="DV98" i="35" s="1"/>
  <c r="T97" i="26" s="1"/>
  <c r="AF96" i="27" s="1"/>
  <c r="AF296" i="20" s="1"/>
  <c r="AH296" i="20" s="1"/>
  <c r="DU34" i="35"/>
  <c r="DV34" i="35" s="1"/>
  <c r="T33" i="26" s="1"/>
  <c r="AF32" i="27" s="1"/>
  <c r="AF232" i="20" s="1"/>
  <c r="AH232" i="20" s="1"/>
  <c r="DU26" i="35"/>
  <c r="DV26" i="35" s="1"/>
  <c r="T25" i="26" s="1"/>
  <c r="AF24" i="27" s="1"/>
  <c r="AF224" i="20" s="1"/>
  <c r="AH224" i="20" s="1"/>
  <c r="DU106" i="35"/>
  <c r="DV106" i="35" s="1"/>
  <c r="T105" i="26" s="1"/>
  <c r="AF104" i="27" s="1"/>
  <c r="AF304" i="20" s="1"/>
  <c r="AH304" i="20" s="1"/>
  <c r="DU33" i="35"/>
  <c r="DV33" i="35" s="1"/>
  <c r="T32" i="26" s="1"/>
  <c r="AF31" i="27" s="1"/>
  <c r="AF231" i="20" s="1"/>
  <c r="AH231" i="20" s="1"/>
  <c r="DU160" i="35"/>
  <c r="DV160" i="35" s="1"/>
  <c r="T159" i="26" s="1"/>
  <c r="AF158" i="27" s="1"/>
  <c r="AF358" i="20" s="1"/>
  <c r="AH358" i="20" s="1"/>
  <c r="DU201" i="35"/>
  <c r="DV201" i="35" s="1"/>
  <c r="T200" i="26" s="1"/>
  <c r="AF199" i="27" s="1"/>
  <c r="AF399" i="20" s="1"/>
  <c r="AH399" i="20" s="1"/>
  <c r="DU151" i="35"/>
  <c r="DV151" i="35" s="1"/>
  <c r="T150" i="26" s="1"/>
  <c r="AF149" i="27" s="1"/>
  <c r="AF349" i="20" s="1"/>
  <c r="AH349" i="20" s="1"/>
  <c r="DU185" i="35"/>
  <c r="DV185" i="35" s="1"/>
  <c r="T184" i="26" s="1"/>
  <c r="AF183" i="27" s="1"/>
  <c r="AF383" i="20" s="1"/>
  <c r="AH383" i="20" s="1"/>
  <c r="DU125" i="35"/>
  <c r="DV125" i="35" s="1"/>
  <c r="T124" i="26" s="1"/>
  <c r="AF123" i="27" s="1"/>
  <c r="AF323" i="20" s="1"/>
  <c r="AH323" i="20" s="1"/>
  <c r="DU126" i="35"/>
  <c r="DV126" i="35" s="1"/>
  <c r="T125" i="26" s="1"/>
  <c r="AF124" i="27" s="1"/>
  <c r="AF324" i="20" s="1"/>
  <c r="AH324" i="20" s="1"/>
  <c r="DU194" i="35"/>
  <c r="DV194" i="35" s="1"/>
  <c r="T193" i="26" s="1"/>
  <c r="AF192" i="27" s="1"/>
  <c r="AF392" i="20" s="1"/>
  <c r="AH392" i="20" s="1"/>
  <c r="DU164" i="35"/>
  <c r="DV164" i="35" s="1"/>
  <c r="T163" i="26" s="1"/>
  <c r="AF162" i="27" s="1"/>
  <c r="AF362" i="20" s="1"/>
  <c r="AH362" i="20" s="1"/>
  <c r="DU103" i="35"/>
  <c r="DV103" i="35" s="1"/>
  <c r="T102" i="26" s="1"/>
  <c r="AF101" i="27" s="1"/>
  <c r="AF301" i="20" s="1"/>
  <c r="AH301" i="20" s="1"/>
  <c r="DU127" i="35"/>
  <c r="DV127" i="35" s="1"/>
  <c r="T126" i="26" s="1"/>
  <c r="AF125" i="27" s="1"/>
  <c r="AF325" i="20" s="1"/>
  <c r="AH325" i="20" s="1"/>
  <c r="DU77" i="35"/>
  <c r="DV77" i="35" s="1"/>
  <c r="T76" i="26" s="1"/>
  <c r="AF75" i="27" s="1"/>
  <c r="AF275" i="20" s="1"/>
  <c r="AH275" i="20" s="1"/>
  <c r="DU99" i="35"/>
  <c r="DV99" i="35" s="1"/>
  <c r="T98" i="26" s="1"/>
  <c r="AF97" i="27" s="1"/>
  <c r="AF297" i="20" s="1"/>
  <c r="AH297" i="20" s="1"/>
  <c r="DU193" i="35"/>
  <c r="DV193" i="35" s="1"/>
  <c r="T192" i="26" s="1"/>
  <c r="AF191" i="27" s="1"/>
  <c r="AF391" i="20" s="1"/>
  <c r="AH391" i="20" s="1"/>
  <c r="DU145" i="35"/>
  <c r="DV145" i="35" s="1"/>
  <c r="T144" i="26" s="1"/>
  <c r="AF143" i="27" s="1"/>
  <c r="AF343" i="20" s="1"/>
  <c r="AH343" i="20" s="1"/>
  <c r="DU49" i="35"/>
  <c r="DV49" i="35" s="1"/>
  <c r="T48" i="26" s="1"/>
  <c r="AF47" i="27" s="1"/>
  <c r="AF247" i="20" s="1"/>
  <c r="AH247" i="20" s="1"/>
  <c r="DU143" i="35"/>
  <c r="DV143" i="35" s="1"/>
  <c r="T142" i="26" s="1"/>
  <c r="AF141" i="27" s="1"/>
  <c r="AF341" i="20" s="1"/>
  <c r="AH341" i="20" s="1"/>
  <c r="DU46" i="35"/>
  <c r="DV46" i="35" s="1"/>
  <c r="T45" i="26" s="1"/>
  <c r="AF44" i="27" s="1"/>
  <c r="AF244" i="20" s="1"/>
  <c r="AH244" i="20" s="1"/>
  <c r="DU149" i="35"/>
  <c r="DV149" i="35" s="1"/>
  <c r="T148" i="26" s="1"/>
  <c r="AF147" i="27" s="1"/>
  <c r="AF347" i="20" s="1"/>
  <c r="AH347" i="20" s="1"/>
  <c r="DU183" i="35"/>
  <c r="DV183" i="35" s="1"/>
  <c r="T182" i="26" s="1"/>
  <c r="AF181" i="27" s="1"/>
  <c r="AF381" i="20" s="1"/>
  <c r="AH381" i="20" s="1"/>
  <c r="DU186" i="35"/>
  <c r="DV186" i="35" s="1"/>
  <c r="T185" i="26" s="1"/>
  <c r="AF184" i="27" s="1"/>
  <c r="AF384" i="20" s="1"/>
  <c r="AH384" i="20" s="1"/>
  <c r="DU55" i="35"/>
  <c r="DV55" i="35" s="1"/>
  <c r="T54" i="26" s="1"/>
  <c r="AF53" i="27" s="1"/>
  <c r="AF253" i="20" s="1"/>
  <c r="AH253" i="20" s="1"/>
  <c r="DU59" i="35"/>
  <c r="DV59" i="35" s="1"/>
  <c r="T58" i="26" s="1"/>
  <c r="AF57" i="27" s="1"/>
  <c r="AF257" i="20" s="1"/>
  <c r="AH257" i="20" s="1"/>
  <c r="DU118" i="35"/>
  <c r="DV118" i="35" s="1"/>
  <c r="T117" i="26" s="1"/>
  <c r="AF116" i="27" s="1"/>
  <c r="AF316" i="20" s="1"/>
  <c r="AH316" i="20" s="1"/>
  <c r="DU78" i="35"/>
  <c r="DV78" i="35" s="1"/>
  <c r="T77" i="26" s="1"/>
  <c r="AF76" i="27" s="1"/>
  <c r="AF276" i="20" s="1"/>
  <c r="AH276" i="20" s="1"/>
  <c r="DU179" i="35"/>
  <c r="DV179" i="35" s="1"/>
  <c r="T178" i="26" s="1"/>
  <c r="AF177" i="27" s="1"/>
  <c r="AF377" i="20" s="1"/>
  <c r="AH377" i="20" s="1"/>
  <c r="DU184" i="35"/>
  <c r="DV184" i="35" s="1"/>
  <c r="T183" i="26" s="1"/>
  <c r="AF182" i="27" s="1"/>
  <c r="AF382" i="20" s="1"/>
  <c r="AH382" i="20" s="1"/>
  <c r="DU109" i="35"/>
  <c r="DV109" i="35" s="1"/>
  <c r="T108" i="26" s="1"/>
  <c r="AF107" i="27" s="1"/>
  <c r="AF307" i="20" s="1"/>
  <c r="AH307" i="20" s="1"/>
  <c r="DU139" i="35"/>
  <c r="DV139" i="35" s="1"/>
  <c r="T138" i="26" s="1"/>
  <c r="AF137" i="27" s="1"/>
  <c r="AF337" i="20" s="1"/>
  <c r="AH337" i="20" s="1"/>
  <c r="DU162" i="35"/>
  <c r="DV162" i="35" s="1"/>
  <c r="T161" i="26" s="1"/>
  <c r="AF160" i="27" s="1"/>
  <c r="AF360" i="20" s="1"/>
  <c r="AH360" i="20" s="1"/>
  <c r="DU191" i="35"/>
  <c r="DV191" i="35" s="1"/>
  <c r="T190" i="26" s="1"/>
  <c r="AF189" i="27" s="1"/>
  <c r="AF389" i="20" s="1"/>
  <c r="AH389" i="20" s="1"/>
  <c r="DU75" i="35"/>
  <c r="DV75" i="35" s="1"/>
  <c r="T74" i="26" s="1"/>
  <c r="AF73" i="27" s="1"/>
  <c r="AF273" i="20" s="1"/>
  <c r="AH273" i="20" s="1"/>
  <c r="DU181" i="35"/>
  <c r="DV181" i="35" s="1"/>
  <c r="T180" i="26" s="1"/>
  <c r="AF179" i="27" s="1"/>
  <c r="AF379" i="20" s="1"/>
  <c r="AH379" i="20" s="1"/>
  <c r="DU178" i="35"/>
  <c r="DV178" i="35" s="1"/>
  <c r="T177" i="26" s="1"/>
  <c r="AF176" i="27" s="1"/>
  <c r="AF376" i="20" s="1"/>
  <c r="AH376" i="20" s="1"/>
  <c r="DU198" i="35"/>
  <c r="DV198" i="35" s="1"/>
  <c r="T197" i="26" s="1"/>
  <c r="AF196" i="27" s="1"/>
  <c r="AF396" i="20" s="1"/>
  <c r="AH396" i="20" s="1"/>
  <c r="DU199" i="35"/>
  <c r="DV199" i="35" s="1"/>
  <c r="T198" i="26" s="1"/>
  <c r="AF197" i="27" s="1"/>
  <c r="AF397" i="20" s="1"/>
  <c r="AH397" i="20" s="1"/>
  <c r="DU28" i="35"/>
  <c r="DV28" i="35" s="1"/>
  <c r="T27" i="26" s="1"/>
  <c r="AF26" i="27" s="1"/>
  <c r="AF226" i="20" s="1"/>
  <c r="AH226" i="20" s="1"/>
  <c r="DU79" i="35"/>
  <c r="DV79" i="35" s="1"/>
  <c r="T78" i="26" s="1"/>
  <c r="AF77" i="27" s="1"/>
  <c r="AF277" i="20" s="1"/>
  <c r="AH277" i="20" s="1"/>
  <c r="DU101" i="35"/>
  <c r="DV101" i="35" s="1"/>
  <c r="T100" i="26" s="1"/>
  <c r="AF99" i="27" s="1"/>
  <c r="AF299" i="20" s="1"/>
  <c r="AH299" i="20" s="1"/>
  <c r="DU120" i="35"/>
  <c r="DV120" i="35" s="1"/>
  <c r="T119" i="26" s="1"/>
  <c r="AF118" i="27" s="1"/>
  <c r="AF318" i="20" s="1"/>
  <c r="AH318" i="20" s="1"/>
  <c r="DU71" i="35"/>
  <c r="DV71" i="35" s="1"/>
  <c r="T70" i="26" s="1"/>
  <c r="AF69" i="27" s="1"/>
  <c r="AF269" i="20" s="1"/>
  <c r="AH269" i="20" s="1"/>
  <c r="DU37" i="35"/>
  <c r="DV37" i="35" s="1"/>
  <c r="T36" i="26" s="1"/>
  <c r="AF35" i="27" s="1"/>
  <c r="AF235" i="20" s="1"/>
  <c r="AH235" i="20" s="1"/>
  <c r="DU19" i="35"/>
  <c r="DV19" i="35" s="1"/>
  <c r="T18" i="26" s="1"/>
  <c r="AF17" i="27" s="1"/>
  <c r="AF217" i="20" s="1"/>
  <c r="AH217" i="20" s="1"/>
  <c r="DU62" i="35"/>
  <c r="DV62" i="35" s="1"/>
  <c r="T61" i="26" s="1"/>
  <c r="AF60" i="27" s="1"/>
  <c r="AF260" i="20" s="1"/>
  <c r="AH260" i="20" s="1"/>
  <c r="DU40" i="35"/>
  <c r="DV40" i="35" s="1"/>
  <c r="T39" i="26" s="1"/>
  <c r="AF38" i="27" s="1"/>
  <c r="AF238" i="20" s="1"/>
  <c r="AH238" i="20" s="1"/>
  <c r="DU74" i="35"/>
  <c r="DV74" i="35" s="1"/>
  <c r="T73" i="26" s="1"/>
  <c r="AF72" i="27" s="1"/>
  <c r="AF272" i="20" s="1"/>
  <c r="AH272" i="20" s="1"/>
  <c r="DU170" i="35"/>
  <c r="DV170" i="35" s="1"/>
  <c r="T169" i="26" s="1"/>
  <c r="AF168" i="27" s="1"/>
  <c r="AF368" i="20" s="1"/>
  <c r="AH368" i="20" s="1"/>
  <c r="DU117" i="35"/>
  <c r="DV117" i="35" s="1"/>
  <c r="T116" i="26" s="1"/>
  <c r="AF115" i="27" s="1"/>
  <c r="AF315" i="20" s="1"/>
  <c r="AH315" i="20" s="1"/>
  <c r="DU70" i="35"/>
  <c r="DV70" i="35" s="1"/>
  <c r="T69" i="26" s="1"/>
  <c r="AF68" i="27" s="1"/>
  <c r="AF268" i="20" s="1"/>
  <c r="AH268" i="20" s="1"/>
  <c r="DU35" i="35"/>
  <c r="DV35" i="35" s="1"/>
  <c r="T34" i="26" s="1"/>
  <c r="AF33" i="27" s="1"/>
  <c r="AF233" i="20" s="1"/>
  <c r="AH233" i="20" s="1"/>
  <c r="DU93" i="35"/>
  <c r="DV93" i="35" s="1"/>
  <c r="T92" i="26" s="1"/>
  <c r="AF91" i="27" s="1"/>
  <c r="AF291" i="20" s="1"/>
  <c r="AH291" i="20" s="1"/>
  <c r="DU124" i="35"/>
  <c r="DV124" i="35" s="1"/>
  <c r="T123" i="26" s="1"/>
  <c r="AF122" i="27" s="1"/>
  <c r="AF322" i="20" s="1"/>
  <c r="AH322" i="20" s="1"/>
  <c r="DU146" i="35"/>
  <c r="DV146" i="35" s="1"/>
  <c r="T145" i="26" s="1"/>
  <c r="AF144" i="27" s="1"/>
  <c r="AF344" i="20" s="1"/>
  <c r="AH344" i="20" s="1"/>
  <c r="DU44" i="35"/>
  <c r="DV44" i="35" s="1"/>
  <c r="T43" i="26" s="1"/>
  <c r="AF42" i="27" s="1"/>
  <c r="AF242" i="20" s="1"/>
  <c r="AH242" i="20" s="1"/>
  <c r="DU91" i="35"/>
  <c r="DV91" i="35" s="1"/>
  <c r="T90" i="26" s="1"/>
  <c r="AF89" i="27" s="1"/>
  <c r="AF289" i="20" s="1"/>
  <c r="AH289" i="20" s="1"/>
  <c r="DU86" i="35"/>
  <c r="DV86" i="35" s="1"/>
  <c r="T85" i="26" s="1"/>
  <c r="AF84" i="27" s="1"/>
  <c r="AF284" i="20" s="1"/>
  <c r="AH284" i="20" s="1"/>
  <c r="DU172" i="35"/>
  <c r="DV172" i="35" s="1"/>
  <c r="T171" i="26" s="1"/>
  <c r="AF170" i="27" s="1"/>
  <c r="AF370" i="20" s="1"/>
  <c r="AH370" i="20" s="1"/>
  <c r="DU189" i="35"/>
  <c r="DV189" i="35" s="1"/>
  <c r="T188" i="26" s="1"/>
  <c r="AF187" i="27" s="1"/>
  <c r="AF387" i="20" s="1"/>
  <c r="AH387" i="20" s="1"/>
  <c r="DU61" i="35"/>
  <c r="DV61" i="35" s="1"/>
  <c r="T60" i="26" s="1"/>
  <c r="AF59" i="27" s="1"/>
  <c r="AF259" i="20" s="1"/>
  <c r="AH259" i="20" s="1"/>
  <c r="DU67" i="35"/>
  <c r="DV67" i="35" s="1"/>
  <c r="T66" i="26" s="1"/>
  <c r="AF65" i="27" s="1"/>
  <c r="AF265" i="20" s="1"/>
  <c r="AH265" i="20" s="1"/>
  <c r="DU22" i="35"/>
  <c r="DV22" i="35" s="1"/>
  <c r="T21" i="26" s="1"/>
  <c r="AF20" i="27" s="1"/>
  <c r="AF220" i="20" s="1"/>
  <c r="AH220" i="20" s="1"/>
  <c r="DU114" i="35"/>
  <c r="DV114" i="35" s="1"/>
  <c r="T113" i="26" s="1"/>
  <c r="AF112" i="27" s="1"/>
  <c r="AF312" i="20" s="1"/>
  <c r="AH312" i="20" s="1"/>
  <c r="DU41" i="35"/>
  <c r="DV41" i="35" s="1"/>
  <c r="T40" i="26" s="1"/>
  <c r="AF39" i="27" s="1"/>
  <c r="AF239" i="20" s="1"/>
  <c r="AH239" i="20" s="1"/>
  <c r="DU10" i="35"/>
  <c r="DV10" i="35" s="1"/>
  <c r="T9" i="26" s="1"/>
  <c r="AF8" i="27" s="1"/>
  <c r="AF208" i="20" s="1"/>
  <c r="AH208" i="20" s="1"/>
  <c r="DU113" i="35"/>
  <c r="DV113" i="35" s="1"/>
  <c r="T112" i="26" s="1"/>
  <c r="AF111" i="27" s="1"/>
  <c r="AF311" i="20" s="1"/>
  <c r="AH311" i="20" s="1"/>
  <c r="DU76" i="35"/>
  <c r="DV76" i="35" s="1"/>
  <c r="T75" i="26" s="1"/>
  <c r="AF74" i="27" s="1"/>
  <c r="AF274" i="20" s="1"/>
  <c r="AH274" i="20" s="1"/>
  <c r="DU80" i="35"/>
  <c r="DV80" i="35" s="1"/>
  <c r="T79" i="26" s="1"/>
  <c r="AF78" i="27" s="1"/>
  <c r="AF278" i="20" s="1"/>
  <c r="AH278" i="20" s="1"/>
  <c r="DU173" i="35"/>
  <c r="DV173" i="35" s="1"/>
  <c r="T172" i="26" s="1"/>
  <c r="AF171" i="27" s="1"/>
  <c r="AF371" i="20" s="1"/>
  <c r="AH371" i="20" s="1"/>
  <c r="DU39" i="35"/>
  <c r="DV39" i="35" s="1"/>
  <c r="T38" i="26" s="1"/>
  <c r="AF37" i="27" s="1"/>
  <c r="AF237" i="20" s="1"/>
  <c r="AH237" i="20" s="1"/>
  <c r="DU168" i="35"/>
  <c r="DV168" i="35" s="1"/>
  <c r="T167" i="26" s="1"/>
  <c r="AF166" i="27" s="1"/>
  <c r="AF366" i="20" s="1"/>
  <c r="AH366" i="20" s="1"/>
  <c r="DU60" i="35"/>
  <c r="DV60" i="35" s="1"/>
  <c r="T59" i="26" s="1"/>
  <c r="AF58" i="27" s="1"/>
  <c r="AF258" i="20" s="1"/>
  <c r="AH258" i="20" s="1"/>
  <c r="DU94" i="35"/>
  <c r="DV94" i="35" s="1"/>
  <c r="T93" i="26" s="1"/>
  <c r="AF92" i="27" s="1"/>
  <c r="AF292" i="20" s="1"/>
  <c r="AH292" i="20" s="1"/>
  <c r="DU157" i="35"/>
  <c r="DV157" i="35" s="1"/>
  <c r="T156" i="26" s="1"/>
  <c r="AF155" i="27" s="1"/>
  <c r="AF355" i="20" s="1"/>
  <c r="AH355" i="20" s="1"/>
  <c r="DU87" i="35"/>
  <c r="DV87" i="35" s="1"/>
  <c r="T86" i="26" s="1"/>
  <c r="AF85" i="27" s="1"/>
  <c r="AF285" i="20" s="1"/>
  <c r="AH285" i="20" s="1"/>
  <c r="DU57" i="35"/>
  <c r="DV57" i="35" s="1"/>
  <c r="T56" i="26" s="1"/>
  <c r="AF55" i="27" s="1"/>
  <c r="AF255" i="20" s="1"/>
  <c r="AH255" i="20" s="1"/>
  <c r="DU204" i="35"/>
  <c r="DV204" i="35" s="1"/>
  <c r="DU136" i="35"/>
  <c r="DV136" i="35" s="1"/>
  <c r="T135" i="26" s="1"/>
  <c r="AF134" i="27" s="1"/>
  <c r="AF334" i="20" s="1"/>
  <c r="AH334" i="20" s="1"/>
  <c r="DU108" i="35"/>
  <c r="DV108" i="35" s="1"/>
  <c r="T107" i="26" s="1"/>
  <c r="AF106" i="27" s="1"/>
  <c r="AF306" i="20" s="1"/>
  <c r="AH306" i="20" s="1"/>
  <c r="DU105" i="35"/>
  <c r="DV105" i="35" s="1"/>
  <c r="T104" i="26" s="1"/>
  <c r="AF103" i="27" s="1"/>
  <c r="AF303" i="20" s="1"/>
  <c r="AH303" i="20" s="1"/>
  <c r="DU169" i="35"/>
  <c r="DV169" i="35" s="1"/>
  <c r="T168" i="26" s="1"/>
  <c r="AF167" i="27" s="1"/>
  <c r="AF367" i="20" s="1"/>
  <c r="AH367" i="20" s="1"/>
  <c r="DU24" i="35"/>
  <c r="DV24" i="35" s="1"/>
  <c r="T23" i="26" s="1"/>
  <c r="AF22" i="27" s="1"/>
  <c r="AF222" i="20" s="1"/>
  <c r="AH222" i="20" s="1"/>
  <c r="DU100" i="35"/>
  <c r="DV100" i="35" s="1"/>
  <c r="T99" i="26" s="1"/>
  <c r="AF98" i="27" s="1"/>
  <c r="AF298" i="20" s="1"/>
  <c r="AH298" i="20" s="1"/>
  <c r="DU83" i="35"/>
  <c r="DV83" i="35" s="1"/>
  <c r="T82" i="26" s="1"/>
  <c r="AF81" i="27" s="1"/>
  <c r="AF281" i="20" s="1"/>
  <c r="AH281" i="20" s="1"/>
  <c r="DU53" i="35"/>
  <c r="DV53" i="35" s="1"/>
  <c r="T52" i="26" s="1"/>
  <c r="AF51" i="27" s="1"/>
  <c r="AF251" i="20" s="1"/>
  <c r="AH251" i="20" s="1"/>
  <c r="DU96" i="35"/>
  <c r="DV96" i="35" s="1"/>
  <c r="T95" i="26" s="1"/>
  <c r="AF94" i="27" s="1"/>
  <c r="AF294" i="20" s="1"/>
  <c r="AH294" i="20" s="1"/>
  <c r="DU187" i="35"/>
  <c r="DV187" i="35" s="1"/>
  <c r="T186" i="26" s="1"/>
  <c r="AF185" i="27" s="1"/>
  <c r="AF385" i="20" s="1"/>
  <c r="AH385" i="20" s="1"/>
  <c r="DU5" i="35"/>
  <c r="DV5" i="35" s="1"/>
  <c r="T4" i="26" s="1"/>
  <c r="AF3" i="27" s="1"/>
  <c r="AF203" i="20" s="1"/>
  <c r="AH203" i="20" s="1"/>
  <c r="DU138" i="35"/>
  <c r="DV138" i="35" s="1"/>
  <c r="T137" i="26" s="1"/>
  <c r="AF136" i="27" s="1"/>
  <c r="AF336" i="20" s="1"/>
  <c r="AH336" i="20" s="1"/>
  <c r="DU147" i="35"/>
  <c r="DV147" i="35" s="1"/>
  <c r="T146" i="26" s="1"/>
  <c r="AF145" i="27" s="1"/>
  <c r="AF345" i="20" s="1"/>
  <c r="AH345" i="20" s="1"/>
  <c r="DU42" i="35"/>
  <c r="DV42" i="35" s="1"/>
  <c r="T41" i="26" s="1"/>
  <c r="AF40" i="27" s="1"/>
  <c r="AF240" i="20" s="1"/>
  <c r="AH240" i="20" s="1"/>
  <c r="DU13" i="35"/>
  <c r="DV13" i="35" s="1"/>
  <c r="T12" i="26" s="1"/>
  <c r="AF11" i="27" s="1"/>
  <c r="AF211" i="20" s="1"/>
  <c r="AH211" i="20" s="1"/>
  <c r="DU195" i="35"/>
  <c r="DV195" i="35" s="1"/>
  <c r="T194" i="26" s="1"/>
  <c r="AF193" i="27" s="1"/>
  <c r="AF393" i="20" s="1"/>
  <c r="AH393" i="20" s="1"/>
  <c r="DU29" i="35"/>
  <c r="DV29" i="35" s="1"/>
  <c r="T28" i="26" s="1"/>
  <c r="AF27" i="27" s="1"/>
  <c r="AF227" i="20" s="1"/>
  <c r="AH227" i="20" s="1"/>
  <c r="DU90" i="35"/>
  <c r="DV90" i="35" s="1"/>
  <c r="T89" i="26" s="1"/>
  <c r="AF88" i="27" s="1"/>
  <c r="AF288" i="20" s="1"/>
  <c r="AH288" i="20" s="1"/>
  <c r="DU84" i="35"/>
  <c r="DV84" i="35" s="1"/>
  <c r="T83" i="26" s="1"/>
  <c r="AF82" i="27" s="1"/>
  <c r="AF282" i="20" s="1"/>
  <c r="AH282" i="20" s="1"/>
  <c r="DU115" i="35"/>
  <c r="DV115" i="35" s="1"/>
  <c r="T114" i="26" s="1"/>
  <c r="AF113" i="27" s="1"/>
  <c r="AF313" i="20" s="1"/>
  <c r="AH313" i="20" s="1"/>
  <c r="DU4" i="35"/>
  <c r="DV4" i="35" s="1"/>
  <c r="T3" i="26" s="1"/>
  <c r="AF2" i="27" s="1"/>
  <c r="AF202" i="20" s="1"/>
  <c r="AH202" i="20" s="1"/>
  <c r="DU142" i="35"/>
  <c r="DV142" i="35" s="1"/>
  <c r="T141" i="26" s="1"/>
  <c r="AF140" i="27" s="1"/>
  <c r="AF340" i="20" s="1"/>
  <c r="AH340" i="20" s="1"/>
  <c r="DU200" i="35"/>
  <c r="DV200" i="35" s="1"/>
  <c r="T199" i="26" s="1"/>
  <c r="AF198" i="27" s="1"/>
  <c r="AF398" i="20" s="1"/>
  <c r="AH398" i="20" s="1"/>
  <c r="DU36" i="35"/>
  <c r="DV36" i="35" s="1"/>
  <c r="T35" i="26" s="1"/>
  <c r="AF34" i="27" s="1"/>
  <c r="AF234" i="20" s="1"/>
  <c r="AH234" i="20" s="1"/>
  <c r="DU38" i="35"/>
  <c r="DV38" i="35" s="1"/>
  <c r="T37" i="26" s="1"/>
  <c r="AF36" i="27" s="1"/>
  <c r="AF236" i="20" s="1"/>
  <c r="AH236" i="20" s="1"/>
  <c r="DU9" i="35"/>
  <c r="DV9" i="35" s="1"/>
  <c r="T8" i="26" s="1"/>
  <c r="AF7" i="27" s="1"/>
  <c r="AF207" i="20" s="1"/>
  <c r="AH207" i="20" s="1"/>
  <c r="DU15" i="35"/>
  <c r="DV15" i="35" s="1"/>
  <c r="T14" i="26" s="1"/>
  <c r="AF13" i="27" s="1"/>
  <c r="AF213" i="20" s="1"/>
  <c r="AH213" i="20" s="1"/>
  <c r="DU166" i="35"/>
  <c r="DV166" i="35" s="1"/>
  <c r="T165" i="26" s="1"/>
  <c r="AF164" i="27" s="1"/>
  <c r="AF364" i="20" s="1"/>
  <c r="AH364" i="20" s="1"/>
  <c r="DU48" i="35"/>
  <c r="DV48" i="35" s="1"/>
  <c r="T47" i="26" s="1"/>
  <c r="AF46" i="27" s="1"/>
  <c r="AF246" i="20" s="1"/>
  <c r="AH246" i="20" s="1"/>
  <c r="DU20" i="35"/>
  <c r="DV20" i="35" s="1"/>
  <c r="T19" i="26" s="1"/>
  <c r="AF18" i="27" s="1"/>
  <c r="AF218" i="20" s="1"/>
  <c r="AH218" i="20" s="1"/>
  <c r="DU45" i="35"/>
  <c r="DV45" i="35" s="1"/>
  <c r="T44" i="26" s="1"/>
  <c r="AF43" i="27" s="1"/>
  <c r="AF243" i="20" s="1"/>
  <c r="AH243" i="20" s="1"/>
  <c r="DU141" i="35"/>
  <c r="DV141" i="35" s="1"/>
  <c r="T140" i="26" s="1"/>
  <c r="AF139" i="27" s="1"/>
  <c r="AF339" i="20" s="1"/>
  <c r="AH339" i="20" s="1"/>
  <c r="DU14" i="35"/>
  <c r="DV14" i="35" s="1"/>
  <c r="T13" i="26" s="1"/>
  <c r="AF12" i="27" s="1"/>
  <c r="AF212" i="20" s="1"/>
  <c r="AH212" i="20" s="1"/>
  <c r="DU119" i="35"/>
  <c r="DV119" i="35" s="1"/>
  <c r="T118" i="26" s="1"/>
  <c r="AF117" i="27" s="1"/>
  <c r="AF317" i="20" s="1"/>
  <c r="AH317" i="20" s="1"/>
  <c r="DU167" i="35"/>
  <c r="DV167" i="35" s="1"/>
  <c r="T166" i="26" s="1"/>
  <c r="AF165" i="27" s="1"/>
  <c r="AF365" i="20" s="1"/>
  <c r="AH365" i="20" s="1"/>
  <c r="DU21" i="35"/>
  <c r="DV21" i="35" s="1"/>
  <c r="T20" i="26" s="1"/>
  <c r="AF19" i="27" s="1"/>
  <c r="AF219" i="20" s="1"/>
  <c r="AH219" i="20" s="1"/>
  <c r="DU47" i="35"/>
  <c r="DV47" i="35" s="1"/>
  <c r="T46" i="26" s="1"/>
  <c r="AF45" i="27" s="1"/>
  <c r="AF245" i="20" s="1"/>
  <c r="AH245" i="20" s="1"/>
  <c r="DU54" i="35"/>
  <c r="DV54" i="35" s="1"/>
  <c r="T53" i="26" s="1"/>
  <c r="AF52" i="27" s="1"/>
  <c r="AF252" i="20" s="1"/>
  <c r="AH252" i="20" s="1"/>
  <c r="DU11" i="35"/>
  <c r="DV11" i="35" s="1"/>
  <c r="T10" i="26" s="1"/>
  <c r="AF9" i="27" s="1"/>
  <c r="AF209" i="20" s="1"/>
  <c r="AH209" i="20" s="1"/>
  <c r="DU153" i="35"/>
  <c r="DV153" i="35" s="1"/>
  <c r="T152" i="26" s="1"/>
  <c r="AF151" i="27" s="1"/>
  <c r="AF351" i="20" s="1"/>
  <c r="AH351" i="20" s="1"/>
  <c r="DU95" i="35"/>
  <c r="DV95" i="35" s="1"/>
  <c r="T94" i="26" s="1"/>
  <c r="AF93" i="27" s="1"/>
  <c r="AF293" i="20" s="1"/>
  <c r="AH293" i="20" s="1"/>
  <c r="DU144" i="35"/>
  <c r="DV144" i="35" s="1"/>
  <c r="T143" i="26" s="1"/>
  <c r="AF142" i="27" s="1"/>
  <c r="AF342" i="20" s="1"/>
  <c r="AH342" i="20" s="1"/>
  <c r="DU122" i="35"/>
  <c r="DV122" i="35" s="1"/>
  <c r="T121" i="26" s="1"/>
  <c r="AF120" i="27" s="1"/>
  <c r="AF320" i="20" s="1"/>
  <c r="AH320" i="20" s="1"/>
  <c r="DU64" i="35"/>
  <c r="DV64" i="35" s="1"/>
  <c r="T63" i="26" s="1"/>
  <c r="AF62" i="27" s="1"/>
  <c r="AF262" i="20" s="1"/>
  <c r="AH262" i="20" s="1"/>
  <c r="DU72" i="35"/>
  <c r="DV72" i="35" s="1"/>
  <c r="T71" i="26" s="1"/>
  <c r="AF70" i="27" s="1"/>
  <c r="AF270" i="20" s="1"/>
  <c r="AH270" i="20" s="1"/>
  <c r="DU104" i="35"/>
  <c r="DV104" i="35" s="1"/>
  <c r="T103" i="26" s="1"/>
  <c r="AF102" i="27" s="1"/>
  <c r="AF302" i="20" s="1"/>
  <c r="AH302" i="20" s="1"/>
  <c r="DU130" i="35"/>
  <c r="DV130" i="35" s="1"/>
  <c r="T129" i="26" s="1"/>
  <c r="AF128" i="27" s="1"/>
  <c r="AF328" i="20" s="1"/>
  <c r="AH328" i="20" s="1"/>
  <c r="DU16" i="35"/>
  <c r="DV16" i="35" s="1"/>
  <c r="T15" i="26" s="1"/>
  <c r="AF14" i="27" s="1"/>
  <c r="AF214" i="20" s="1"/>
  <c r="AH214" i="20" s="1"/>
  <c r="DU133" i="35"/>
  <c r="DV133" i="35" s="1"/>
  <c r="T132" i="26" s="1"/>
  <c r="AF131" i="27" s="1"/>
  <c r="AF331" i="20" s="1"/>
  <c r="AH331" i="20" s="1"/>
  <c r="DU66" i="35"/>
  <c r="DV66" i="35" s="1"/>
  <c r="T65" i="26" s="1"/>
  <c r="AF64" i="27" s="1"/>
  <c r="AF264" i="20" s="1"/>
  <c r="AH264" i="20" s="1"/>
  <c r="DU123" i="35"/>
  <c r="DV123" i="35" s="1"/>
  <c r="T122" i="26" s="1"/>
  <c r="AF121" i="27" s="1"/>
  <c r="AF321" i="20" s="1"/>
  <c r="AH321" i="20" s="1"/>
  <c r="DU107" i="35"/>
  <c r="DV107" i="35" s="1"/>
  <c r="T106" i="26" s="1"/>
  <c r="AF105" i="27" s="1"/>
  <c r="AF305" i="20" s="1"/>
  <c r="AH305" i="20" s="1"/>
  <c r="DU135" i="35"/>
  <c r="DV135" i="35" s="1"/>
  <c r="T134" i="26" s="1"/>
  <c r="AF133" i="27" s="1"/>
  <c r="AF333" i="20" s="1"/>
  <c r="AH333" i="20" s="1"/>
  <c r="DU68" i="35"/>
  <c r="DV68" i="35" s="1"/>
  <c r="T67" i="26" s="1"/>
  <c r="AF66" i="27" s="1"/>
  <c r="AF266" i="20" s="1"/>
  <c r="AH266" i="20" s="1"/>
  <c r="DU110" i="35"/>
  <c r="DV110" i="35" s="1"/>
  <c r="T109" i="26" s="1"/>
  <c r="AF108" i="27" s="1"/>
  <c r="AF308" i="20" s="1"/>
  <c r="AH308" i="20" s="1"/>
  <c r="DU52" i="35"/>
  <c r="DV52" i="35" s="1"/>
  <c r="T51" i="26" s="1"/>
  <c r="AF50" i="27" s="1"/>
  <c r="AF250" i="20" s="1"/>
  <c r="AH250" i="20" s="1"/>
  <c r="DU6" i="35"/>
  <c r="DV6" i="35" s="1"/>
  <c r="T5" i="26" s="1"/>
  <c r="AF4" i="27" s="1"/>
  <c r="AF204" i="20" s="1"/>
  <c r="AD3" i="20"/>
  <c r="AD3" i="28" s="1"/>
  <c r="AB3" i="28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D2" i="28" s="1"/>
  <c r="AB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AH204" i="20"/>
  <c r="AH4" i="28" s="1"/>
  <c r="AF4" i="28"/>
  <c r="DU72" i="29"/>
  <c r="DV72" i="29" s="1"/>
  <c r="T71" i="19" s="1"/>
  <c r="AF70" i="20" s="1"/>
  <c r="AH70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H3" i="20" l="1"/>
  <c r="AH3" i="28" s="1"/>
  <c r="AF3" i="28"/>
  <c r="AH2" i="20"/>
  <c r="AH2" i="28" s="1"/>
  <c r="AF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0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0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0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0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0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0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0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0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0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0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2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2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2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 xr:uid="{00000000-0006-0000-02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 xr:uid="{00000000-0006-0000-02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 xr:uid="{00000000-0006-0000-02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 xr:uid="{00000000-0006-0000-0200-000007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 xr:uid="{00000000-0006-0000-02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 xr:uid="{00000000-0006-0000-02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 xr:uid="{00000000-0006-0000-02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4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4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4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4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4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A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12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12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12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12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1C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1C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1C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1C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1C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1C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1C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1C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1C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1C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1C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1C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1C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1C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1C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1C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1C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1C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1C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1C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1C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1C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1C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1C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1C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1C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1C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1C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1C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1C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1C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1C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1C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1C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1C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1C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1C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1C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1C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1C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1C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<sst xmlns="http://schemas.openxmlformats.org/spreadsheetml/2006/main" count="1631" uniqueCount="534">
  <si>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</si>
  <si>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</si>
  <si>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</si>
  <si>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</si>
  <si>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</si>
  <si>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</si>
  <si>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</si>
  <si>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</si>
  <si>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</si>
  <si>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</si>
  <si>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</si>
  <si>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</si>
  <si>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</si>
  <si>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</si>
  <si>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</si>
  <si>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</si>
  <si>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</si>
  <si>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</si>
  <si>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</si>
  <si>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</si>
  <si>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</si>
  <si>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</si>
  <si>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</si>
  <si>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</si>
  <si>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</si>
  <si>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</si>
  <si>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</si>
  <si>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</si>
  <si>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</si>
  <si>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</si>
  <si>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</si>
  <si>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</si>
  <si>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</si>
  <si>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</si>
  <si>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</si>
  <si>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</si>
  <si>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</si>
  <si>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</si>
  <si>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</si>
  <si>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</si>
  <si>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</si>
  <si>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</si>
  <si>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</si>
  <si>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</si>
  <si>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</si>
  <si>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</si>
  <si>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</si>
  <si>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</si>
  <si>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</si>
  <si>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</si>
  <si>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</si>
  <si>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</si>
  <si>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</si>
  <si>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</si>
  <si>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</si>
  <si>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</si>
  <si>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</si>
  <si>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</si>
  <si>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</si>
  <si>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</si>
  <si>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</si>
  <si>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</si>
  <si>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</si>
  <si>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</si>
  <si>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</si>
  <si>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</si>
  <si>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</si>
  <si>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</si>
  <si>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</si>
  <si>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</si>
  <si>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</si>
  <si>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</si>
  <si>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</si>
  <si>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</si>
  <si>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</si>
  <si>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</si>
  <si>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</si>
  <si>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</si>
  <si>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</si>
  <si>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</si>
  <si>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</si>
  <si>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</si>
  <si>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</si>
  <si>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</si>
  <si>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</si>
  <si>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</si>
  <si>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</si>
  <si>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</si>
  <si>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</si>
  <si>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</si>
  <si>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</si>
  <si>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</si>
  <si>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</si>
  <si>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</si>
  <si>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</si>
  <si>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</si>
  <si>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</si>
  <si>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</si>
  <si>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</si>
  <si>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</si>
  <si>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</si>
  <si>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</si>
  <si>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</si>
  <si>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</si>
  <si>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</si>
  <si>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</si>
  <si>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</si>
  <si>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</si>
  <si>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</si>
  <si>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</si>
  <si>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</si>
  <si>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</si>
  <si>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</si>
  <si>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</si>
  <si>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</si>
  <si>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</si>
  <si>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</si>
  <si>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</si>
  <si>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</si>
  <si>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</si>
  <si>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</si>
  <si>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</si>
  <si>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</si>
  <si>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</si>
  <si>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</si>
  <si>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</si>
  <si>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</si>
  <si>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</si>
  <si>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</si>
  <si>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</si>
  <si>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</si>
  <si>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</si>
  <si>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</si>
  <si>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</si>
  <si>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</si>
  <si>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</si>
  <si>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</si>
  <si>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</si>
  <si>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</si>
  <si>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</si>
  <si>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</si>
  <si>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</si>
  <si>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</si>
  <si>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</si>
  <si>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</si>
  <si>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</si>
  <si>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</si>
  <si>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</si>
  <si>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</si>
  <si>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</si>
  <si>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</si>
  <si>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</si>
  <si>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</si>
  <si>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</si>
  <si>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</si>
  <si>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</si>
  <si>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</si>
  <si>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</si>
  <si>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</si>
  <si>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</si>
  <si>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</si>
  <si>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</si>
  <si>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</si>
  <si>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</si>
  <si>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</si>
  <si>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</si>
  <si>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</si>
  <si>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</si>
  <si>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</si>
  <si>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</si>
  <si>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</si>
  <si>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</si>
  <si>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</si>
  <si>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</si>
  <si>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</si>
  <si>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</si>
  <si>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</si>
  <si>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</si>
  <si>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</si>
  <si>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</si>
  <si>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</si>
  <si>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</si>
  <si>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</si>
  <si>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</si>
  <si>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</si>
  <si>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</si>
  <si>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</si>
  <si>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</si>
  <si>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</si>
  <si>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</si>
  <si>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</si>
  <si>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</si>
  <si>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</si>
  <si>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</si>
  <si>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</si>
  <si>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</si>
  <si>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</si>
  <si>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</si>
  <si>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</si>
  <si>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</si>
  <si>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</si>
  <si>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</si>
  <si>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</si>
  <si>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</si>
  <si>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</si>
  <si>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</si>
  <si>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</si>
  <si>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</si>
  <si>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</si>
  <si>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</si>
  <si>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</si>
  <si>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</si>
  <si>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</si>
  <si>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</si>
  <si>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</si>
  <si>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</si>
  <si>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</si>
  <si>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</si>
  <si>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</si>
  <si>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</si>
  <si>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</si>
  <si>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</si>
  <si>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</si>
  <si>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</si>
  <si>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</si>
  <si>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</si>
  <si>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</si>
  <si>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</si>
  <si>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</si>
  <si>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</si>
  <si>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</si>
  <si>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</si>
  <si>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女子ハンマー投(4.000kg)</t>
    <rPh sb="0" eb="2">
      <t>ジョシ</t>
    </rPh>
    <rPh sb="6" eb="7">
      <t>ナ</t>
    </rPh>
    <phoneticPr fontId="22"/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</si>
  <si>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</si>
  <si>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</si>
  <si>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</si>
  <si>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</si>
  <si>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</si>
  <si>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</si>
  <si>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</si>
  <si>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</si>
  <si>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</si>
  <si>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</si>
  <si>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</si>
  <si>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</si>
  <si>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</si>
  <si>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</si>
  <si>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</si>
  <si>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</si>
  <si>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</si>
  <si>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</si>
  <si>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</si>
  <si>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</si>
  <si>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</si>
  <si>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</si>
  <si>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</si>
  <si>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</si>
  <si>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</si>
  <si>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</si>
  <si>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</si>
  <si>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</si>
  <si>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</si>
  <si>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</si>
  <si>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</si>
  <si>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</si>
  <si>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</si>
  <si>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</si>
  <si>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</si>
  <si>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</si>
  <si>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</si>
  <si>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</si>
  <si>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</si>
  <si>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</si>
  <si>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</si>
  <si>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</si>
  <si>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</si>
  <si>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</si>
  <si>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</si>
  <si>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</si>
  <si>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</si>
  <si>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</si>
  <si>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</si>
  <si>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</si>
  <si>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</si>
  <si>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</si>
  <si>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</si>
  <si>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</si>
  <si>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</si>
  <si>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</si>
  <si>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</si>
  <si>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</si>
  <si>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</si>
  <si>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</si>
  <si>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</si>
  <si>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</si>
  <si>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</si>
  <si>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</si>
  <si>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</si>
  <si>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</si>
  <si>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</si>
  <si>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</si>
  <si>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</si>
  <si>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</si>
  <si>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</si>
  <si>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</si>
  <si>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</si>
  <si>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</si>
  <si>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</si>
  <si>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</si>
  <si>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</si>
  <si>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</si>
  <si>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</si>
  <si>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</si>
  <si>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</si>
  <si>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</si>
  <si>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</si>
  <si>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</si>
  <si>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</si>
  <si>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</si>
  <si>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</si>
  <si>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</si>
  <si>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</si>
  <si>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</si>
  <si>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</si>
  <si>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</si>
  <si>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</si>
  <si>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</si>
  <si>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</si>
  <si>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</si>
  <si>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</si>
  <si>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</si>
  <si>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</si>
  <si>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</si>
  <si>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</si>
  <si>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</si>
  <si>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</si>
  <si>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</si>
  <si>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</si>
  <si>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</si>
  <si>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</si>
  <si>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</si>
  <si>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</si>
  <si>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</si>
  <si>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</si>
  <si>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</si>
  <si>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</si>
  <si>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</si>
  <si>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</si>
  <si>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</si>
  <si>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</si>
  <si>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</si>
  <si>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</si>
  <si>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</si>
  <si>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</si>
  <si>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</si>
  <si>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</si>
  <si>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</si>
  <si>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</si>
  <si>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</si>
  <si>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</si>
  <si>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</si>
  <si>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</si>
  <si>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女子2000mSC</t>
    <rPh sb="0" eb="2">
      <t>ジョシ</t>
    </rPh>
    <phoneticPr fontId="22"/>
  </si>
  <si>
    <t>男子八種競技</t>
  </si>
  <si>
    <t>1年男子4X100mR</t>
    <rPh sb="1" eb="2">
      <t>ネン</t>
    </rPh>
    <rPh sb="2" eb="4">
      <t>ダンシ</t>
    </rPh>
    <phoneticPr fontId="22"/>
  </si>
  <si>
    <t>1年男子3000ｍ</t>
    <rPh sb="1" eb="2">
      <t>ネン</t>
    </rPh>
    <rPh sb="2" eb="4">
      <t>ダンシ</t>
    </rPh>
    <phoneticPr fontId="22"/>
  </si>
  <si>
    <t>女子棒高跳</t>
    <rPh sb="0" eb="2">
      <t>ジョシ</t>
    </rPh>
    <rPh sb="2" eb="5">
      <t>ボウタカト</t>
    </rPh>
    <phoneticPr fontId="22"/>
  </si>
  <si>
    <t>女子七種競技</t>
  </si>
  <si>
    <t>1年女子4X100mR</t>
    <rPh sb="1" eb="2">
      <t>ネン</t>
    </rPh>
    <rPh sb="2" eb="4">
      <t>ジョシ</t>
    </rPh>
    <phoneticPr fontId="22"/>
  </si>
  <si>
    <t>t</t>
    <phoneticPr fontId="6"/>
  </si>
  <si>
    <t>t</t>
    <phoneticPr fontId="6"/>
  </si>
  <si>
    <t>安積高</t>
  </si>
  <si>
    <t>安積高等学校</t>
  </si>
  <si>
    <t>安積黎明高</t>
  </si>
  <si>
    <t>安積黎明高等学校</t>
  </si>
  <si>
    <t>郡山東高</t>
  </si>
  <si>
    <t>郡山東高等学校</t>
  </si>
  <si>
    <t>郡山商高</t>
  </si>
  <si>
    <t>郡山商業高等学校</t>
  </si>
  <si>
    <t>郡山北工高</t>
  </si>
  <si>
    <t>郡山北工業等学校</t>
  </si>
  <si>
    <t>郡山高</t>
  </si>
  <si>
    <t>郡山高等学校</t>
  </si>
  <si>
    <t>あさか開成高</t>
  </si>
  <si>
    <t>あさか開成高等学校</t>
  </si>
  <si>
    <t>日大東北高</t>
  </si>
  <si>
    <t>日大東北高等学校</t>
  </si>
  <si>
    <t>帝京安積高</t>
  </si>
  <si>
    <t>帝京安積高等学校</t>
  </si>
  <si>
    <t>郡山女大附高</t>
  </si>
  <si>
    <t>郡山女子大附属高等学校</t>
  </si>
  <si>
    <t>尚志高</t>
  </si>
  <si>
    <t>尚志高等学校</t>
  </si>
  <si>
    <t>須賀川高</t>
  </si>
  <si>
    <t>須賀川高等学校</t>
  </si>
  <si>
    <t>須賀川桐陽高</t>
  </si>
  <si>
    <t>須賀川桐陽高等学校</t>
  </si>
  <si>
    <t>清陵情報高</t>
  </si>
  <si>
    <t>清陵情報高等学校</t>
  </si>
  <si>
    <t>岩瀬農業高</t>
  </si>
  <si>
    <t>岩瀬農業高等学校</t>
  </si>
  <si>
    <t>光南高</t>
  </si>
  <si>
    <t>光南高等学校</t>
  </si>
  <si>
    <t>白河高</t>
  </si>
  <si>
    <t>白河高等学校</t>
  </si>
  <si>
    <t>白河旭高</t>
  </si>
  <si>
    <t>白河旭高等学校</t>
  </si>
  <si>
    <t>白河実高</t>
  </si>
  <si>
    <t>白河実業高等学校</t>
  </si>
  <si>
    <t>修明高</t>
  </si>
  <si>
    <t>修明高等学校</t>
  </si>
  <si>
    <t>修明鮫川高</t>
  </si>
  <si>
    <t>修明鮫川高等学校</t>
  </si>
  <si>
    <t>石川高</t>
  </si>
  <si>
    <t>石川高等学校</t>
  </si>
  <si>
    <t>学法石川高</t>
  </si>
  <si>
    <t>学校法人石川高等学校</t>
  </si>
  <si>
    <t>田村高</t>
  </si>
  <si>
    <t>田村高等学校</t>
  </si>
  <si>
    <t>船引高</t>
  </si>
  <si>
    <t>船引高等学校</t>
  </si>
  <si>
    <t>小野高</t>
  </si>
  <si>
    <t>小野高等学校</t>
  </si>
  <si>
    <t>中学男子100m</t>
  </si>
  <si>
    <t>中学1年男子100m</t>
  </si>
  <si>
    <t>中学男子200m</t>
  </si>
  <si>
    <t>中学男子400m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</si>
  <si>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</si>
  <si>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</si>
  <si>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</si>
  <si>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</si>
  <si>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</si>
  <si>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</si>
  <si>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</si>
  <si>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中学女子走高跳</t>
  </si>
  <si>
    <t>中学女子走幅跳</t>
  </si>
  <si>
    <t>中学女子砲丸投</t>
  </si>
  <si>
    <t>男子400mH</t>
  </si>
  <si>
    <t>男子砲丸投</t>
  </si>
  <si>
    <t>男子円盤投</t>
  </si>
  <si>
    <t>男子やり投</t>
  </si>
  <si>
    <t>男子ハンマー投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</si>
  <si>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</si>
  <si>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</si>
  <si>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</si>
  <si>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</si>
  <si>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</si>
  <si>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</si>
  <si>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</si>
  <si>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</si>
  <si>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</si>
  <si>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福島県高等学校体育大会陸上競技大会　県南地区予選会</t>
    <rPh sb="18" eb="20">
      <t>ケンナン</t>
    </rPh>
    <phoneticPr fontId="6"/>
  </si>
  <si>
    <t>１２</t>
    <phoneticPr fontId="6"/>
  </si>
  <si>
    <t>１１</t>
    <phoneticPr fontId="6"/>
  </si>
  <si>
    <t>５２</t>
    <phoneticPr fontId="6"/>
  </si>
  <si>
    <t>２１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</si>
  <si>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</si>
  <si>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</si>
  <si>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</si>
  <si>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</si>
  <si>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</si>
  <si>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</si>
  <si>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</si>
  <si>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</si>
  <si>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</si>
  <si>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</si>
  <si>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</si>
  <si>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</si>
  <si>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</si>
  <si>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</si>
  <si>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</si>
  <si>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中学2年男子100m</t>
  </si>
  <si>
    <t>中学1年男子1500m</t>
  </si>
  <si>
    <t>中学共通男子200m</t>
  </si>
  <si>
    <t>中学共通男子400m</t>
  </si>
  <si>
    <t>中学共通男子800m</t>
  </si>
  <si>
    <t>中学共通男子3000m</t>
  </si>
  <si>
    <t>中学共通男子110mH(0.914m)</t>
  </si>
  <si>
    <t>中学共通男子4X100mR</t>
  </si>
  <si>
    <t>中学共通男子走幅跳</t>
  </si>
  <si>
    <t>中学共通男子走高跳</t>
  </si>
  <si>
    <t>中学共通男子棒高跳</t>
  </si>
  <si>
    <t>中学共通男子砲丸投(5.000kg)</t>
  </si>
  <si>
    <t>中学2年女子100m</t>
  </si>
  <si>
    <t>中学共通女子200m</t>
  </si>
  <si>
    <t>中学共通女子800m</t>
  </si>
  <si>
    <t>中学1年女子1500m</t>
  </si>
  <si>
    <t>中学共通女子100mH(0.762m)</t>
  </si>
  <si>
    <t>中学共通女子4X100mR</t>
  </si>
  <si>
    <t>中学共通女子走幅跳</t>
  </si>
  <si>
    <t>中学共通女子走高跳</t>
  </si>
  <si>
    <t>中学共通女子砲丸投(2.721kg)</t>
  </si>
  <si>
    <t>中学共通男子混成競技(男子)</t>
  </si>
  <si>
    <t>中学共通女子混成競技(女子)</t>
  </si>
  <si>
    <t>中学2年女子1500m</t>
  </si>
  <si>
    <t>m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</si>
  <si>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</si>
  <si>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</si>
  <si>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</si>
  <si>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</si>
  <si>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</si>
  <si>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</si>
  <si>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</si>
  <si>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</si>
  <si>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</si>
  <si>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</si>
  <si>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</si>
  <si>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</si>
  <si>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</si>
  <si>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</si>
  <si>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</si>
  <si>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</si>
  <si>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</si>
  <si>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</si>
  <si>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</si>
  <si>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</si>
  <si>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</si>
  <si>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</si>
  <si>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</si>
  <si>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</si>
  <si>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</si>
  <si>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</si>
  <si>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</si>
  <si>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</si>
  <si>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</si>
  <si>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</si>
  <si>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</si>
  <si>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</si>
  <si>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</si>
  <si>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</si>
  <si>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※一般の方は校長名や監督名は空欄で結構です。</t>
    <rPh sb="1" eb="3">
      <t>イッパン</t>
    </rPh>
    <rPh sb="4" eb="5">
      <t>カタ</t>
    </rPh>
    <rPh sb="6" eb="8">
      <t>コウチョウ</t>
    </rPh>
    <rPh sb="8" eb="9">
      <t>メイ</t>
    </rPh>
    <rPh sb="10" eb="12">
      <t>カントク</t>
    </rPh>
    <rPh sb="12" eb="13">
      <t>メイ</t>
    </rPh>
    <rPh sb="14" eb="16">
      <t>クウラン</t>
    </rPh>
    <rPh sb="17" eb="19">
      <t>ケッコウ</t>
    </rPh>
    <phoneticPr fontId="6"/>
  </si>
  <si>
    <t>p</t>
  </si>
  <si>
    <t>郡山萌世</t>
  </si>
  <si>
    <t>郡山萌世高等学校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</si>
</sst>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45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19" fillId="22" borderId="1" xfId="0" applyFont="1" applyFill="1" applyBorder="1" applyAlignment="1" applyProtection="1">
      <alignment shrinkToFit="1"/>
      <protection locked="0"/>
    </xf>
    <xf numFmtId="0" fontId="19" fillId="22" borderId="1" xfId="0" applyFont="1" applyFill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19" fillId="24" borderId="3" xfId="0" applyFont="1" applyFill="1" applyBorder="1" applyAlignment="1" applyProtection="1">
      <alignment horizontal="center" vertical="center" shrinkToFit="1"/>
      <protection locked="0"/>
    </xf>
    <xf numFmtId="0" fontId="19" fillId="25" borderId="23" xfId="0" applyFont="1" applyFill="1" applyBorder="1" applyAlignment="1" applyProtection="1">
      <alignment horizontal="center" vertical="center" shrinkToFit="1"/>
      <protection locked="0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19" fillId="24" borderId="1" xfId="0" applyFont="1" applyFill="1" applyBorder="1" applyAlignment="1" applyProtection="1">
      <alignment horizontal="center" shrinkToFit="1"/>
      <protection locked="0"/>
    </xf>
    <xf numFmtId="0" fontId="19" fillId="24" borderId="2" xfId="0" applyFont="1" applyFill="1" applyBorder="1" applyAlignment="1" applyProtection="1">
      <alignment horizontal="center" shrinkToFit="1"/>
      <protection locked="0"/>
    </xf>
    <xf numFmtId="0" fontId="19" fillId="24" borderId="23" xfId="0" applyFont="1" applyFill="1" applyBorder="1" applyAlignment="1" applyProtection="1">
      <alignment horizontal="center" vertical="center" shrinkToFit="1"/>
      <protection locked="0"/>
    </xf>
    <xf numFmtId="0" fontId="19" fillId="25" borderId="2" xfId="0" applyFont="1" applyFill="1" applyBorder="1" applyAlignment="1" applyProtection="1">
      <alignment horizontal="center" shrinkToFit="1"/>
      <protection locked="0"/>
    </xf>
    <xf numFmtId="0" fontId="2" fillId="0" borderId="3" xfId="1" applyBorder="1" applyProtection="1"/>
    <xf numFmtId="0" fontId="19" fillId="0" borderId="0" xfId="0" applyFont="1" applyFill="1" applyBorder="1" applyAlignment="1" applyProtection="1">
      <alignment horizontal="center" vertical="center"/>
    </xf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7" fillId="0" borderId="0" xfId="1" applyFont="1" applyAlignment="1">
      <alignment horizontal="center" vertical="center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6" borderId="0" xfId="0" applyFont="1" applyFill="1" applyBorder="1" applyAlignment="1" applyProtection="1">
      <alignment horizontal="center"/>
      <protection locked="0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49" fillId="0" borderId="25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34" fillId="0" borderId="19" xfId="0" applyFont="1" applyBorder="1" applyAlignment="1">
      <alignment horizontal="left" indent="1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9" fillId="0" borderId="8" xfId="0" applyFont="1" applyBorder="1" applyAlignment="1">
      <alignment horizontal="left" indent="1"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0" fillId="0" borderId="8" xfId="0" applyBorder="1" applyAlignment="1">
      <alignment horizontal="distributed" shrinkToFit="1"/>
    </xf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right" shrinkToFit="1"/>
    </xf>
    <xf numFmtId="0" fontId="9" fillId="0" borderId="19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Drop" dropLines="108" dropStyle="combo" dx="16" fmlaLink="'tmp２'!$A$1" fmlaRange="所属コード設定!$D$2:$D$111" sel="1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2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2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2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2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2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2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2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2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2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2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2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2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2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2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2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2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2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2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2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2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2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2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2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2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2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2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2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2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2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2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2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2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2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2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2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2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2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2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2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2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2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2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2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2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2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2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2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2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2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2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2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2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2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2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2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2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2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2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2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2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2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2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2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2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2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2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2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2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2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2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2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2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2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2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2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2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2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  <a:ext uri="{FF2B5EF4-FFF2-40B4-BE49-F238E27FC236}">
                  <a16:creationId xmlns:a16="http://schemas.microsoft.com/office/drawing/2014/main" id="{00000000-0008-0000-0200-00004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  <a:ext uri="{FF2B5EF4-FFF2-40B4-BE49-F238E27FC236}">
                  <a16:creationId xmlns:a16="http://schemas.microsoft.com/office/drawing/2014/main" id="{00000000-0008-0000-0200-00005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  <a:ext uri="{FF2B5EF4-FFF2-40B4-BE49-F238E27FC236}">
                  <a16:creationId xmlns:a16="http://schemas.microsoft.com/office/drawing/2014/main" id="{00000000-0008-0000-0200-00005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  <a:ext uri="{FF2B5EF4-FFF2-40B4-BE49-F238E27FC236}">
                  <a16:creationId xmlns:a16="http://schemas.microsoft.com/office/drawing/2014/main" id="{00000000-0008-0000-0200-00005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  <a:ext uri="{FF2B5EF4-FFF2-40B4-BE49-F238E27FC236}">
                  <a16:creationId xmlns:a16="http://schemas.microsoft.com/office/drawing/2014/main" id="{00000000-0008-0000-0200-00005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  <a:ext uri="{FF2B5EF4-FFF2-40B4-BE49-F238E27FC236}">
                  <a16:creationId xmlns:a16="http://schemas.microsoft.com/office/drawing/2014/main" id="{00000000-0008-0000-0200-00005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  <a:ext uri="{FF2B5EF4-FFF2-40B4-BE49-F238E27FC236}">
                  <a16:creationId xmlns:a16="http://schemas.microsoft.com/office/drawing/2014/main" id="{00000000-0008-0000-0200-00005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  <a:ext uri="{FF2B5EF4-FFF2-40B4-BE49-F238E27FC236}">
                  <a16:creationId xmlns:a16="http://schemas.microsoft.com/office/drawing/2014/main" id="{00000000-0008-0000-0200-00005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  <a:ext uri="{FF2B5EF4-FFF2-40B4-BE49-F238E27FC236}">
                  <a16:creationId xmlns:a16="http://schemas.microsoft.com/office/drawing/2014/main" id="{00000000-0008-0000-0200-00005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  <a:ext uri="{FF2B5EF4-FFF2-40B4-BE49-F238E27FC236}">
                  <a16:creationId xmlns:a16="http://schemas.microsoft.com/office/drawing/2014/main" id="{00000000-0008-0000-0200-00005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  <a:ext uri="{FF2B5EF4-FFF2-40B4-BE49-F238E27FC236}">
                  <a16:creationId xmlns:a16="http://schemas.microsoft.com/office/drawing/2014/main" id="{00000000-0008-0000-0200-00005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  <a:ext uri="{FF2B5EF4-FFF2-40B4-BE49-F238E27FC236}">
                  <a16:creationId xmlns:a16="http://schemas.microsoft.com/office/drawing/2014/main" id="{00000000-0008-0000-0200-00005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  <a:ext uri="{FF2B5EF4-FFF2-40B4-BE49-F238E27FC236}">
                  <a16:creationId xmlns:a16="http://schemas.microsoft.com/office/drawing/2014/main" id="{00000000-0008-0000-0200-00005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  <a:ext uri="{FF2B5EF4-FFF2-40B4-BE49-F238E27FC236}">
                  <a16:creationId xmlns:a16="http://schemas.microsoft.com/office/drawing/2014/main" id="{00000000-0008-0000-0200-00005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  <a:ext uri="{FF2B5EF4-FFF2-40B4-BE49-F238E27FC236}">
                  <a16:creationId xmlns:a16="http://schemas.microsoft.com/office/drawing/2014/main" id="{00000000-0008-0000-0200-00005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  <a:ext uri="{FF2B5EF4-FFF2-40B4-BE49-F238E27FC236}">
                  <a16:creationId xmlns:a16="http://schemas.microsoft.com/office/drawing/2014/main" id="{00000000-0008-0000-0200-00005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  <a:ext uri="{FF2B5EF4-FFF2-40B4-BE49-F238E27FC236}">
                  <a16:creationId xmlns:a16="http://schemas.microsoft.com/office/drawing/2014/main" id="{00000000-0008-0000-0200-00005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  <a:ext uri="{FF2B5EF4-FFF2-40B4-BE49-F238E27FC236}">
                  <a16:creationId xmlns:a16="http://schemas.microsoft.com/office/drawing/2014/main" id="{00000000-0008-0000-0200-00006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  <a:ext uri="{FF2B5EF4-FFF2-40B4-BE49-F238E27FC236}">
                  <a16:creationId xmlns:a16="http://schemas.microsoft.com/office/drawing/2014/main" id="{00000000-0008-0000-0200-00006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  <a:ext uri="{FF2B5EF4-FFF2-40B4-BE49-F238E27FC236}">
                  <a16:creationId xmlns:a16="http://schemas.microsoft.com/office/drawing/2014/main" id="{00000000-0008-0000-0200-00006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  <a:ext uri="{FF2B5EF4-FFF2-40B4-BE49-F238E27FC236}">
                  <a16:creationId xmlns:a16="http://schemas.microsoft.com/office/drawing/2014/main" id="{00000000-0008-0000-0200-00006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  <a:ext uri="{FF2B5EF4-FFF2-40B4-BE49-F238E27FC236}">
                  <a16:creationId xmlns:a16="http://schemas.microsoft.com/office/drawing/2014/main" id="{00000000-0008-0000-0200-00006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  <a:ext uri="{FF2B5EF4-FFF2-40B4-BE49-F238E27FC236}">
                  <a16:creationId xmlns:a16="http://schemas.microsoft.com/office/drawing/2014/main" id="{00000000-0008-0000-0200-00006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  <a:ext uri="{FF2B5EF4-FFF2-40B4-BE49-F238E27FC236}">
                  <a16:creationId xmlns:a16="http://schemas.microsoft.com/office/drawing/2014/main" id="{00000000-0008-0000-0200-00006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  <a:ext uri="{FF2B5EF4-FFF2-40B4-BE49-F238E27FC236}">
                  <a16:creationId xmlns:a16="http://schemas.microsoft.com/office/drawing/2014/main" id="{00000000-0008-0000-0200-00006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  <a:ext uri="{FF2B5EF4-FFF2-40B4-BE49-F238E27FC236}">
                  <a16:creationId xmlns:a16="http://schemas.microsoft.com/office/drawing/2014/main" id="{00000000-0008-0000-0200-00006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  <a:ext uri="{FF2B5EF4-FFF2-40B4-BE49-F238E27FC236}">
                  <a16:creationId xmlns:a16="http://schemas.microsoft.com/office/drawing/2014/main" id="{00000000-0008-0000-0200-00006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  <a:ext uri="{FF2B5EF4-FFF2-40B4-BE49-F238E27FC236}">
                  <a16:creationId xmlns:a16="http://schemas.microsoft.com/office/drawing/2014/main" id="{00000000-0008-0000-0200-00006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  <a:ext uri="{FF2B5EF4-FFF2-40B4-BE49-F238E27FC236}">
                  <a16:creationId xmlns:a16="http://schemas.microsoft.com/office/drawing/2014/main" id="{00000000-0008-0000-0200-00006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  <a:ext uri="{FF2B5EF4-FFF2-40B4-BE49-F238E27FC236}">
                  <a16:creationId xmlns:a16="http://schemas.microsoft.com/office/drawing/2014/main" id="{00000000-0008-0000-0200-00006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  <a:ext uri="{FF2B5EF4-FFF2-40B4-BE49-F238E27FC236}">
                  <a16:creationId xmlns:a16="http://schemas.microsoft.com/office/drawing/2014/main" id="{00000000-0008-0000-0200-00006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  <a:ext uri="{FF2B5EF4-FFF2-40B4-BE49-F238E27FC236}">
                  <a16:creationId xmlns:a16="http://schemas.microsoft.com/office/drawing/2014/main" id="{00000000-0008-0000-0200-00006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  <a:ext uri="{FF2B5EF4-FFF2-40B4-BE49-F238E27FC236}">
                  <a16:creationId xmlns:a16="http://schemas.microsoft.com/office/drawing/2014/main" id="{00000000-0008-0000-0200-00006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  <a:ext uri="{FF2B5EF4-FFF2-40B4-BE49-F238E27FC236}">
                  <a16:creationId xmlns:a16="http://schemas.microsoft.com/office/drawing/2014/main" id="{00000000-0008-0000-0200-00007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  <a:ext uri="{FF2B5EF4-FFF2-40B4-BE49-F238E27FC236}">
                  <a16:creationId xmlns:a16="http://schemas.microsoft.com/office/drawing/2014/main" id="{00000000-0008-0000-0200-00007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  <a:ext uri="{FF2B5EF4-FFF2-40B4-BE49-F238E27FC236}">
                  <a16:creationId xmlns:a16="http://schemas.microsoft.com/office/drawing/2014/main" id="{00000000-0008-0000-0200-00007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  <a:ext uri="{FF2B5EF4-FFF2-40B4-BE49-F238E27FC236}">
                  <a16:creationId xmlns:a16="http://schemas.microsoft.com/office/drawing/2014/main" id="{00000000-0008-0000-0200-00007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  <a:ext uri="{FF2B5EF4-FFF2-40B4-BE49-F238E27FC236}">
                  <a16:creationId xmlns:a16="http://schemas.microsoft.com/office/drawing/2014/main" id="{00000000-0008-0000-0200-00007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  <a:ext uri="{FF2B5EF4-FFF2-40B4-BE49-F238E27FC236}">
                  <a16:creationId xmlns:a16="http://schemas.microsoft.com/office/drawing/2014/main" id="{00000000-0008-0000-0200-00007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  <a:ext uri="{FF2B5EF4-FFF2-40B4-BE49-F238E27FC236}">
                  <a16:creationId xmlns:a16="http://schemas.microsoft.com/office/drawing/2014/main" id="{00000000-0008-0000-0200-00007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  <a:ext uri="{FF2B5EF4-FFF2-40B4-BE49-F238E27FC236}">
                  <a16:creationId xmlns:a16="http://schemas.microsoft.com/office/drawing/2014/main" id="{00000000-0008-0000-0200-00007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  <a:ext uri="{FF2B5EF4-FFF2-40B4-BE49-F238E27FC236}">
                  <a16:creationId xmlns:a16="http://schemas.microsoft.com/office/drawing/2014/main" id="{00000000-0008-0000-0200-00007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  <a:ext uri="{FF2B5EF4-FFF2-40B4-BE49-F238E27FC236}">
                  <a16:creationId xmlns:a16="http://schemas.microsoft.com/office/drawing/2014/main" id="{00000000-0008-0000-0200-00007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  <a:ext uri="{FF2B5EF4-FFF2-40B4-BE49-F238E27FC236}">
                  <a16:creationId xmlns:a16="http://schemas.microsoft.com/office/drawing/2014/main" id="{00000000-0008-0000-0200-00007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  <a:ext uri="{FF2B5EF4-FFF2-40B4-BE49-F238E27FC236}">
                  <a16:creationId xmlns:a16="http://schemas.microsoft.com/office/drawing/2014/main" id="{00000000-0008-0000-0200-00007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  <a:ext uri="{FF2B5EF4-FFF2-40B4-BE49-F238E27FC236}">
                  <a16:creationId xmlns:a16="http://schemas.microsoft.com/office/drawing/2014/main" id="{00000000-0008-0000-0200-00007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  <a:ext uri="{FF2B5EF4-FFF2-40B4-BE49-F238E27FC236}">
                  <a16:creationId xmlns:a16="http://schemas.microsoft.com/office/drawing/2014/main" id="{00000000-0008-0000-0200-00007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  <a:ext uri="{FF2B5EF4-FFF2-40B4-BE49-F238E27FC236}">
                  <a16:creationId xmlns:a16="http://schemas.microsoft.com/office/drawing/2014/main" id="{00000000-0008-0000-0200-00007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  <a:ext uri="{FF2B5EF4-FFF2-40B4-BE49-F238E27FC236}">
                  <a16:creationId xmlns:a16="http://schemas.microsoft.com/office/drawing/2014/main" id="{00000000-0008-0000-0200-00007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  <a:ext uri="{FF2B5EF4-FFF2-40B4-BE49-F238E27FC236}">
                  <a16:creationId xmlns:a16="http://schemas.microsoft.com/office/drawing/2014/main" id="{00000000-0008-0000-0200-00008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  <a:ext uri="{FF2B5EF4-FFF2-40B4-BE49-F238E27FC236}">
                  <a16:creationId xmlns:a16="http://schemas.microsoft.com/office/drawing/2014/main" id="{00000000-0008-0000-0200-00008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  <a:ext uri="{FF2B5EF4-FFF2-40B4-BE49-F238E27FC236}">
                  <a16:creationId xmlns:a16="http://schemas.microsoft.com/office/drawing/2014/main" id="{00000000-0008-0000-0200-00008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  <a:ext uri="{FF2B5EF4-FFF2-40B4-BE49-F238E27FC236}">
                  <a16:creationId xmlns:a16="http://schemas.microsoft.com/office/drawing/2014/main" id="{00000000-0008-0000-0200-00008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  <a:ext uri="{FF2B5EF4-FFF2-40B4-BE49-F238E27FC236}">
                  <a16:creationId xmlns:a16="http://schemas.microsoft.com/office/drawing/2014/main" id="{00000000-0008-0000-0200-00008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  <a:ext uri="{FF2B5EF4-FFF2-40B4-BE49-F238E27FC236}">
                  <a16:creationId xmlns:a16="http://schemas.microsoft.com/office/drawing/2014/main" id="{00000000-0008-0000-0200-00008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  <a:ext uri="{FF2B5EF4-FFF2-40B4-BE49-F238E27FC236}">
                  <a16:creationId xmlns:a16="http://schemas.microsoft.com/office/drawing/2014/main" id="{00000000-0008-0000-0200-00008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  <a:ext uri="{FF2B5EF4-FFF2-40B4-BE49-F238E27FC236}">
                  <a16:creationId xmlns:a16="http://schemas.microsoft.com/office/drawing/2014/main" id="{00000000-0008-0000-0200-00008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  <a:ext uri="{FF2B5EF4-FFF2-40B4-BE49-F238E27FC236}">
                  <a16:creationId xmlns:a16="http://schemas.microsoft.com/office/drawing/2014/main" id="{00000000-0008-0000-0200-00008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  <a:ext uri="{FF2B5EF4-FFF2-40B4-BE49-F238E27FC236}">
                  <a16:creationId xmlns:a16="http://schemas.microsoft.com/office/drawing/2014/main" id="{00000000-0008-0000-0200-00008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  <a:ext uri="{FF2B5EF4-FFF2-40B4-BE49-F238E27FC236}">
                  <a16:creationId xmlns:a16="http://schemas.microsoft.com/office/drawing/2014/main" id="{00000000-0008-0000-0200-00008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  <a:ext uri="{FF2B5EF4-FFF2-40B4-BE49-F238E27FC236}">
                  <a16:creationId xmlns:a16="http://schemas.microsoft.com/office/drawing/2014/main" id="{00000000-0008-0000-0200-00008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  <a:ext uri="{FF2B5EF4-FFF2-40B4-BE49-F238E27FC236}">
                  <a16:creationId xmlns:a16="http://schemas.microsoft.com/office/drawing/2014/main" id="{00000000-0008-0000-0200-00008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  <a:ext uri="{FF2B5EF4-FFF2-40B4-BE49-F238E27FC236}">
                  <a16:creationId xmlns:a16="http://schemas.microsoft.com/office/drawing/2014/main" id="{00000000-0008-0000-0200-00008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  <a:ext uri="{FF2B5EF4-FFF2-40B4-BE49-F238E27FC236}">
                  <a16:creationId xmlns:a16="http://schemas.microsoft.com/office/drawing/2014/main" id="{00000000-0008-0000-0200-00008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  <a:ext uri="{FF2B5EF4-FFF2-40B4-BE49-F238E27FC236}">
                  <a16:creationId xmlns:a16="http://schemas.microsoft.com/office/drawing/2014/main" id="{00000000-0008-0000-0200-00008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  <a:ext uri="{FF2B5EF4-FFF2-40B4-BE49-F238E27FC236}">
                  <a16:creationId xmlns:a16="http://schemas.microsoft.com/office/drawing/2014/main" id="{00000000-0008-0000-0200-00009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  <a:ext uri="{FF2B5EF4-FFF2-40B4-BE49-F238E27FC236}">
                  <a16:creationId xmlns:a16="http://schemas.microsoft.com/office/drawing/2014/main" id="{00000000-0008-0000-0200-00009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  <a:ext uri="{FF2B5EF4-FFF2-40B4-BE49-F238E27FC236}">
                  <a16:creationId xmlns:a16="http://schemas.microsoft.com/office/drawing/2014/main" id="{00000000-0008-0000-0200-00009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  <a:ext uri="{FF2B5EF4-FFF2-40B4-BE49-F238E27FC236}">
                  <a16:creationId xmlns:a16="http://schemas.microsoft.com/office/drawing/2014/main" id="{00000000-0008-0000-0200-00009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  <a:ext uri="{FF2B5EF4-FFF2-40B4-BE49-F238E27FC236}">
                  <a16:creationId xmlns:a16="http://schemas.microsoft.com/office/drawing/2014/main" id="{00000000-0008-0000-0200-00009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  <a:ext uri="{FF2B5EF4-FFF2-40B4-BE49-F238E27FC236}">
                  <a16:creationId xmlns:a16="http://schemas.microsoft.com/office/drawing/2014/main" id="{00000000-0008-0000-0200-00009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  <a:ext uri="{FF2B5EF4-FFF2-40B4-BE49-F238E27FC236}">
                  <a16:creationId xmlns:a16="http://schemas.microsoft.com/office/drawing/2014/main" id="{00000000-0008-0000-0200-00009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  <a:ext uri="{FF2B5EF4-FFF2-40B4-BE49-F238E27FC236}">
                  <a16:creationId xmlns:a16="http://schemas.microsoft.com/office/drawing/2014/main" id="{00000000-0008-0000-0200-00009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  <a:ext uri="{FF2B5EF4-FFF2-40B4-BE49-F238E27FC236}">
                  <a16:creationId xmlns:a16="http://schemas.microsoft.com/office/drawing/2014/main" id="{00000000-0008-0000-0200-00009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  <a:ext uri="{FF2B5EF4-FFF2-40B4-BE49-F238E27FC236}">
                  <a16:creationId xmlns:a16="http://schemas.microsoft.com/office/drawing/2014/main" id="{00000000-0008-0000-0200-00009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  <a:ext uri="{FF2B5EF4-FFF2-40B4-BE49-F238E27FC236}">
                  <a16:creationId xmlns:a16="http://schemas.microsoft.com/office/drawing/2014/main" id="{00000000-0008-0000-0200-00009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  <a:ext uri="{FF2B5EF4-FFF2-40B4-BE49-F238E27FC236}">
                  <a16:creationId xmlns:a16="http://schemas.microsoft.com/office/drawing/2014/main" id="{00000000-0008-0000-0200-00009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  <a:ext uri="{FF2B5EF4-FFF2-40B4-BE49-F238E27FC236}">
                  <a16:creationId xmlns:a16="http://schemas.microsoft.com/office/drawing/2014/main" id="{00000000-0008-0000-0200-00009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  <a:ext uri="{FF2B5EF4-FFF2-40B4-BE49-F238E27FC236}">
                  <a16:creationId xmlns:a16="http://schemas.microsoft.com/office/drawing/2014/main" id="{00000000-0008-0000-0200-00009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  <a:ext uri="{FF2B5EF4-FFF2-40B4-BE49-F238E27FC236}">
                  <a16:creationId xmlns:a16="http://schemas.microsoft.com/office/drawing/2014/main" id="{00000000-0008-0000-0200-00009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  <a:ext uri="{FF2B5EF4-FFF2-40B4-BE49-F238E27FC236}">
                  <a16:creationId xmlns:a16="http://schemas.microsoft.com/office/drawing/2014/main" id="{00000000-0008-0000-0200-00009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  <a:ext uri="{FF2B5EF4-FFF2-40B4-BE49-F238E27FC236}">
                  <a16:creationId xmlns:a16="http://schemas.microsoft.com/office/drawing/2014/main" id="{00000000-0008-0000-0200-0000A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  <a:ext uri="{FF2B5EF4-FFF2-40B4-BE49-F238E27FC236}">
                  <a16:creationId xmlns:a16="http://schemas.microsoft.com/office/drawing/2014/main" id="{00000000-0008-0000-0200-0000A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  <a:ext uri="{FF2B5EF4-FFF2-40B4-BE49-F238E27FC236}">
                  <a16:creationId xmlns:a16="http://schemas.microsoft.com/office/drawing/2014/main" id="{00000000-0008-0000-0200-0000A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  <a:ext uri="{FF2B5EF4-FFF2-40B4-BE49-F238E27FC236}">
                  <a16:creationId xmlns:a16="http://schemas.microsoft.com/office/drawing/2014/main" id="{00000000-0008-0000-0200-0000A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  <a:ext uri="{FF2B5EF4-FFF2-40B4-BE49-F238E27FC236}">
                  <a16:creationId xmlns:a16="http://schemas.microsoft.com/office/drawing/2014/main" id="{00000000-0008-0000-0200-0000A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  <a:ext uri="{FF2B5EF4-FFF2-40B4-BE49-F238E27FC236}">
                  <a16:creationId xmlns:a16="http://schemas.microsoft.com/office/drawing/2014/main" id="{00000000-0008-0000-0200-0000A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  <a:ext uri="{FF2B5EF4-FFF2-40B4-BE49-F238E27FC236}">
                  <a16:creationId xmlns:a16="http://schemas.microsoft.com/office/drawing/2014/main" id="{00000000-0008-0000-0200-0000A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  <a:ext uri="{FF2B5EF4-FFF2-40B4-BE49-F238E27FC236}">
                  <a16:creationId xmlns:a16="http://schemas.microsoft.com/office/drawing/2014/main" id="{00000000-0008-0000-0200-0000A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  <a:ext uri="{FF2B5EF4-FFF2-40B4-BE49-F238E27FC236}">
                  <a16:creationId xmlns:a16="http://schemas.microsoft.com/office/drawing/2014/main" id="{00000000-0008-0000-0200-0000A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  <a:ext uri="{FF2B5EF4-FFF2-40B4-BE49-F238E27FC236}">
                  <a16:creationId xmlns:a16="http://schemas.microsoft.com/office/drawing/2014/main" id="{00000000-0008-0000-0200-0000A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  <a:ext uri="{FF2B5EF4-FFF2-40B4-BE49-F238E27FC236}">
                  <a16:creationId xmlns:a16="http://schemas.microsoft.com/office/drawing/2014/main" id="{00000000-0008-0000-0200-0000A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  <a:ext uri="{FF2B5EF4-FFF2-40B4-BE49-F238E27FC236}">
                  <a16:creationId xmlns:a16="http://schemas.microsoft.com/office/drawing/2014/main" id="{00000000-0008-0000-0200-0000A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  <a:ext uri="{FF2B5EF4-FFF2-40B4-BE49-F238E27FC236}">
                  <a16:creationId xmlns:a16="http://schemas.microsoft.com/office/drawing/2014/main" id="{00000000-0008-0000-0200-0000A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  <a:ext uri="{FF2B5EF4-FFF2-40B4-BE49-F238E27FC236}">
                  <a16:creationId xmlns:a16="http://schemas.microsoft.com/office/drawing/2014/main" id="{00000000-0008-0000-0200-0000A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  <a:ext uri="{FF2B5EF4-FFF2-40B4-BE49-F238E27FC236}">
                  <a16:creationId xmlns:a16="http://schemas.microsoft.com/office/drawing/2014/main" id="{00000000-0008-0000-0200-0000A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  <a:ext uri="{FF2B5EF4-FFF2-40B4-BE49-F238E27FC236}">
                  <a16:creationId xmlns:a16="http://schemas.microsoft.com/office/drawing/2014/main" id="{00000000-0008-0000-0200-0000A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  <a:ext uri="{FF2B5EF4-FFF2-40B4-BE49-F238E27FC236}">
                  <a16:creationId xmlns:a16="http://schemas.microsoft.com/office/drawing/2014/main" id="{00000000-0008-0000-0200-0000B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  <a:ext uri="{FF2B5EF4-FFF2-40B4-BE49-F238E27FC236}">
                  <a16:creationId xmlns:a16="http://schemas.microsoft.com/office/drawing/2014/main" id="{00000000-0008-0000-0200-0000B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  <a:ext uri="{FF2B5EF4-FFF2-40B4-BE49-F238E27FC236}">
                  <a16:creationId xmlns:a16="http://schemas.microsoft.com/office/drawing/2014/main" id="{00000000-0008-0000-0200-0000B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  <a:ext uri="{FF2B5EF4-FFF2-40B4-BE49-F238E27FC236}">
                  <a16:creationId xmlns:a16="http://schemas.microsoft.com/office/drawing/2014/main" id="{00000000-0008-0000-0200-0000B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  <a:ext uri="{FF2B5EF4-FFF2-40B4-BE49-F238E27FC236}">
                  <a16:creationId xmlns:a16="http://schemas.microsoft.com/office/drawing/2014/main" id="{00000000-0008-0000-0200-0000B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  <a:ext uri="{FF2B5EF4-FFF2-40B4-BE49-F238E27FC236}">
                  <a16:creationId xmlns:a16="http://schemas.microsoft.com/office/drawing/2014/main" id="{00000000-0008-0000-0200-0000B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  <a:ext uri="{FF2B5EF4-FFF2-40B4-BE49-F238E27FC236}">
                  <a16:creationId xmlns:a16="http://schemas.microsoft.com/office/drawing/2014/main" id="{00000000-0008-0000-0200-0000B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  <a:ext uri="{FF2B5EF4-FFF2-40B4-BE49-F238E27FC236}">
                  <a16:creationId xmlns:a16="http://schemas.microsoft.com/office/drawing/2014/main" id="{00000000-0008-0000-0200-0000B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  <a:ext uri="{FF2B5EF4-FFF2-40B4-BE49-F238E27FC236}">
                  <a16:creationId xmlns:a16="http://schemas.microsoft.com/office/drawing/2014/main" id="{00000000-0008-0000-0200-0000B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  <a:ext uri="{FF2B5EF4-FFF2-40B4-BE49-F238E27FC236}">
                  <a16:creationId xmlns:a16="http://schemas.microsoft.com/office/drawing/2014/main" id="{00000000-0008-0000-0200-0000B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  <a:ext uri="{FF2B5EF4-FFF2-40B4-BE49-F238E27FC236}">
                  <a16:creationId xmlns:a16="http://schemas.microsoft.com/office/drawing/2014/main" id="{00000000-0008-0000-0200-0000B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  <a:ext uri="{FF2B5EF4-FFF2-40B4-BE49-F238E27FC236}">
                  <a16:creationId xmlns:a16="http://schemas.microsoft.com/office/drawing/2014/main" id="{00000000-0008-0000-0200-0000B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  <a:ext uri="{FF2B5EF4-FFF2-40B4-BE49-F238E27FC236}">
                  <a16:creationId xmlns:a16="http://schemas.microsoft.com/office/drawing/2014/main" id="{00000000-0008-0000-0200-0000B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  <a:ext uri="{FF2B5EF4-FFF2-40B4-BE49-F238E27FC236}">
                  <a16:creationId xmlns:a16="http://schemas.microsoft.com/office/drawing/2014/main" id="{00000000-0008-0000-0200-0000B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  <a:ext uri="{FF2B5EF4-FFF2-40B4-BE49-F238E27FC236}">
                  <a16:creationId xmlns:a16="http://schemas.microsoft.com/office/drawing/2014/main" id="{00000000-0008-0000-0200-0000B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  <a:ext uri="{FF2B5EF4-FFF2-40B4-BE49-F238E27FC236}">
                  <a16:creationId xmlns:a16="http://schemas.microsoft.com/office/drawing/2014/main" id="{00000000-0008-0000-0200-0000B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  <a:ext uri="{FF2B5EF4-FFF2-40B4-BE49-F238E27FC236}">
                  <a16:creationId xmlns:a16="http://schemas.microsoft.com/office/drawing/2014/main" id="{00000000-0008-0000-0200-0000C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  <a:ext uri="{FF2B5EF4-FFF2-40B4-BE49-F238E27FC236}">
                  <a16:creationId xmlns:a16="http://schemas.microsoft.com/office/drawing/2014/main" id="{00000000-0008-0000-0200-0000C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  <a:ext uri="{FF2B5EF4-FFF2-40B4-BE49-F238E27FC236}">
                  <a16:creationId xmlns:a16="http://schemas.microsoft.com/office/drawing/2014/main" id="{00000000-0008-0000-0200-0000C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  <a:ext uri="{FF2B5EF4-FFF2-40B4-BE49-F238E27FC236}">
                  <a16:creationId xmlns:a16="http://schemas.microsoft.com/office/drawing/2014/main" id="{00000000-0008-0000-0200-0000C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  <a:ext uri="{FF2B5EF4-FFF2-40B4-BE49-F238E27FC236}">
                  <a16:creationId xmlns:a16="http://schemas.microsoft.com/office/drawing/2014/main" id="{00000000-0008-0000-0200-0000C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  <a:ext uri="{FF2B5EF4-FFF2-40B4-BE49-F238E27FC236}">
                  <a16:creationId xmlns:a16="http://schemas.microsoft.com/office/drawing/2014/main" id="{00000000-0008-0000-0200-0000C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  <a:ext uri="{FF2B5EF4-FFF2-40B4-BE49-F238E27FC236}">
                  <a16:creationId xmlns:a16="http://schemas.microsoft.com/office/drawing/2014/main" id="{00000000-0008-0000-0200-0000C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  <a:ext uri="{FF2B5EF4-FFF2-40B4-BE49-F238E27FC236}">
                  <a16:creationId xmlns:a16="http://schemas.microsoft.com/office/drawing/2014/main" id="{00000000-0008-0000-0200-0000C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  <a:ext uri="{FF2B5EF4-FFF2-40B4-BE49-F238E27FC236}">
                  <a16:creationId xmlns:a16="http://schemas.microsoft.com/office/drawing/2014/main" id="{00000000-0008-0000-0200-0000C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  <a:ext uri="{FF2B5EF4-FFF2-40B4-BE49-F238E27FC236}">
                  <a16:creationId xmlns:a16="http://schemas.microsoft.com/office/drawing/2014/main" id="{00000000-0008-0000-0200-0000C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2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53" Type="http://schemas.openxmlformats.org/officeDocument/2006/relationships/ctrlProp" Target="../ctrlProps/ctrlProp51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81" Type="http://schemas.openxmlformats.org/officeDocument/2006/relationships/ctrlProp" Target="../ctrlProps/ctrlProp179.xml"/><Relationship Id="rId22" Type="http://schemas.openxmlformats.org/officeDocument/2006/relationships/ctrlProp" Target="../ctrlProps/ctrlProp20.xml"/><Relationship Id="rId43" Type="http://schemas.openxmlformats.org/officeDocument/2006/relationships/ctrlProp" Target="../ctrlProps/ctrlProp41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139" Type="http://schemas.openxmlformats.org/officeDocument/2006/relationships/ctrlProp" Target="../ctrlProps/ctrlProp13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71" Type="http://schemas.openxmlformats.org/officeDocument/2006/relationships/ctrlProp" Target="../ctrlProps/ctrlProp169.xml"/><Relationship Id="rId192" Type="http://schemas.openxmlformats.org/officeDocument/2006/relationships/ctrlProp" Target="../ctrlProps/ctrlProp190.xml"/><Relationship Id="rId12" Type="http://schemas.openxmlformats.org/officeDocument/2006/relationships/ctrlProp" Target="../ctrlProps/ctrlProp10.xml"/><Relationship Id="rId33" Type="http://schemas.openxmlformats.org/officeDocument/2006/relationships/ctrlProp" Target="../ctrlProps/ctrlProp31.xml"/><Relationship Id="rId108" Type="http://schemas.openxmlformats.org/officeDocument/2006/relationships/ctrlProp" Target="../ctrlProps/ctrlProp106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5" Type="http://schemas.openxmlformats.org/officeDocument/2006/relationships/ctrlProp" Target="../ctrlProps/ctrlProp73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61" Type="http://schemas.openxmlformats.org/officeDocument/2006/relationships/ctrlProp" Target="../ctrlProps/ctrlProp159.xml"/><Relationship Id="rId182" Type="http://schemas.openxmlformats.org/officeDocument/2006/relationships/ctrlProp" Target="../ctrlProps/ctrlProp180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5" Type="http://schemas.openxmlformats.org/officeDocument/2006/relationships/ctrlProp" Target="../ctrlProps/ctrlProp63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51" Type="http://schemas.openxmlformats.org/officeDocument/2006/relationships/ctrlProp" Target="../ctrlProps/ctrlProp149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141" Type="http://schemas.openxmlformats.org/officeDocument/2006/relationships/ctrlProp" Target="../ctrlProps/ctrlProp139.xml"/><Relationship Id="rId7" Type="http://schemas.openxmlformats.org/officeDocument/2006/relationships/ctrlProp" Target="../ctrlProps/ctrlProp5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Relationship Id="rId16" Type="http://schemas.openxmlformats.org/officeDocument/2006/relationships/ctrlProp" Target="../ctrlProps/ctrlProp14.xml"/><Relationship Id="rId37" Type="http://schemas.openxmlformats.org/officeDocument/2006/relationships/ctrlProp" Target="../ctrlProps/ctrlProp35.xml"/><Relationship Id="rId58" Type="http://schemas.openxmlformats.org/officeDocument/2006/relationships/ctrlProp" Target="../ctrlProps/ctrlProp56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44" Type="http://schemas.openxmlformats.org/officeDocument/2006/relationships/ctrlProp" Target="../ctrlProps/ctrlProp142.xml"/><Relationship Id="rId90" Type="http://schemas.openxmlformats.org/officeDocument/2006/relationships/ctrlProp" Target="../ctrlProps/ctrlProp88.xml"/><Relationship Id="rId165" Type="http://schemas.openxmlformats.org/officeDocument/2006/relationships/ctrlProp" Target="../ctrlProps/ctrlProp163.xml"/><Relationship Id="rId186" Type="http://schemas.openxmlformats.org/officeDocument/2006/relationships/ctrlProp" Target="../ctrlProps/ctrlProp184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202" Type="http://schemas.openxmlformats.org/officeDocument/2006/relationships/ctrlProp" Target="../ctrlProps/ctrlProp200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42" t="s">
        <v>70</v>
      </c>
      <c r="B4" s="443"/>
      <c r="C4" s="444"/>
      <c r="D4" s="448"/>
      <c r="E4" s="449"/>
      <c r="I4" s="41"/>
      <c r="L4" s="41"/>
      <c r="BG4" s="282"/>
      <c r="BH4" s="282"/>
    </row>
    <row r="5" spans="1:62" s="25" customFormat="1" ht="21" customHeight="1">
      <c r="A5" s="445" t="s">
        <v>16</v>
      </c>
      <c r="B5" s="446"/>
      <c r="C5" s="447"/>
      <c r="D5" s="450"/>
      <c r="E5" s="451"/>
      <c r="I5" s="41"/>
      <c r="L5" s="41"/>
      <c r="BG5" s="282"/>
      <c r="BH5" s="282"/>
    </row>
    <row r="6" spans="1:62" s="25" customFormat="1" ht="21" customHeight="1" thickBot="1">
      <c r="A6" s="437" t="s">
        <v>17</v>
      </c>
      <c r="B6" s="438"/>
      <c r="C6" s="439"/>
      <c r="D6" s="440"/>
      <c r="E6" s="441"/>
      <c r="I6" s="41"/>
      <c r="L6" s="41"/>
      <c r="BG6" s="282"/>
      <c r="BH6" s="282"/>
    </row>
    <row r="7" spans="1:62" s="25" customFormat="1" ht="96" customHeight="1">
      <c r="A7" s="434" t="s">
        <v>62</v>
      </c>
      <c r="B7" s="435"/>
      <c r="C7" s="435"/>
      <c r="D7" s="435"/>
      <c r="E7" s="436"/>
      <c r="F7" s="436"/>
      <c r="I7" s="433"/>
      <c r="J7" s="433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243</v>
      </c>
      <c r="BH9" s="284" t="s">
        <v>243</v>
      </c>
      <c r="BJ9" s="13" t="s">
        <v>254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244</v>
      </c>
      <c r="BH10" s="284" t="s">
        <v>244</v>
      </c>
      <c r="BJ10" s="13" t="s">
        <v>253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245</v>
      </c>
      <c r="BH11" s="284" t="s">
        <v>245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246</v>
      </c>
      <c r="BH12" s="284" t="s">
        <v>246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247</v>
      </c>
      <c r="BH13" s="284" t="s">
        <v>247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248</v>
      </c>
      <c r="BH14" s="284" t="s">
        <v>248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249</v>
      </c>
      <c r="BH15" s="284" t="s">
        <v>249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250</v>
      </c>
      <c r="BH16" s="284" t="s">
        <v>250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251</v>
      </c>
      <c r="BH17" s="284" t="s">
        <v>251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91" t="s">
        <v>150</v>
      </c>
      <c r="B1" s="591"/>
      <c r="C1" s="592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93"/>
      <c r="B2" s="593"/>
      <c r="C2" s="593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9" t="s">
        <v>101</v>
      </c>
      <c r="K3" s="380" t="s">
        <v>102</v>
      </c>
      <c r="L3" s="380" t="s">
        <v>103</v>
      </c>
      <c r="M3" s="380" t="s">
        <v>104</v>
      </c>
      <c r="N3" s="380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7" t="str">
        <f t="shared" ref="J4:J35" si="0">IF(E4="","",VLOOKUP(E4,コード２,4,FALSE))</f>
        <v/>
      </c>
      <c r="K4" s="377" t="str">
        <f t="shared" ref="K4:K35" si="1">IF(F4="","",VLOOKUP(F4,コード２,4,FALSE))</f>
        <v/>
      </c>
      <c r="L4" s="377" t="str">
        <f t="shared" ref="L4:L35" si="2">IF(G4="","",VLOOKUP(G4,コード２,4,FALSE))</f>
        <v/>
      </c>
      <c r="M4" s="377" t="str">
        <f t="shared" ref="M4:M35" si="3">IF(H4="","",VLOOKUP(H4,コード２,4,FALSE))</f>
        <v/>
      </c>
      <c r="N4" s="377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7" t="str">
        <f t="shared" si="0"/>
        <v/>
      </c>
      <c r="K5" s="377" t="str">
        <f t="shared" si="1"/>
        <v/>
      </c>
      <c r="L5" s="377" t="str">
        <f t="shared" si="2"/>
        <v/>
      </c>
      <c r="M5" s="377" t="str">
        <f t="shared" si="3"/>
        <v/>
      </c>
      <c r="N5" s="377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7" t="str">
        <f t="shared" si="0"/>
        <v/>
      </c>
      <c r="K6" s="377" t="str">
        <f t="shared" si="1"/>
        <v/>
      </c>
      <c r="L6" s="377" t="str">
        <f t="shared" si="2"/>
        <v/>
      </c>
      <c r="M6" s="377" t="str">
        <f t="shared" si="3"/>
        <v/>
      </c>
      <c r="N6" s="377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7" t="str">
        <f t="shared" si="0"/>
        <v/>
      </c>
      <c r="K7" s="377" t="str">
        <f t="shared" si="1"/>
        <v/>
      </c>
      <c r="L7" s="377" t="str">
        <f t="shared" si="2"/>
        <v/>
      </c>
      <c r="M7" s="377" t="str">
        <f t="shared" si="3"/>
        <v/>
      </c>
      <c r="N7" s="377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7" t="str">
        <f t="shared" si="0"/>
        <v/>
      </c>
      <c r="K8" s="377" t="str">
        <f t="shared" si="1"/>
        <v/>
      </c>
      <c r="L8" s="377" t="str">
        <f t="shared" si="2"/>
        <v/>
      </c>
      <c r="M8" s="377" t="str">
        <f t="shared" si="3"/>
        <v/>
      </c>
      <c r="N8" s="377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7" t="str">
        <f t="shared" si="0"/>
        <v/>
      </c>
      <c r="K9" s="377" t="str">
        <f t="shared" si="1"/>
        <v/>
      </c>
      <c r="L9" s="377" t="str">
        <f t="shared" si="2"/>
        <v/>
      </c>
      <c r="M9" s="377" t="str">
        <f t="shared" si="3"/>
        <v/>
      </c>
      <c r="N9" s="377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7" t="str">
        <f t="shared" si="0"/>
        <v/>
      </c>
      <c r="K10" s="377" t="str">
        <f t="shared" si="1"/>
        <v/>
      </c>
      <c r="L10" s="377" t="str">
        <f t="shared" si="2"/>
        <v/>
      </c>
      <c r="M10" s="377" t="str">
        <f t="shared" si="3"/>
        <v/>
      </c>
      <c r="N10" s="377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7" t="str">
        <f t="shared" si="0"/>
        <v/>
      </c>
      <c r="K11" s="377" t="str">
        <f t="shared" si="1"/>
        <v/>
      </c>
      <c r="L11" s="377" t="str">
        <f t="shared" si="2"/>
        <v/>
      </c>
      <c r="M11" s="377" t="str">
        <f t="shared" si="3"/>
        <v/>
      </c>
      <c r="N11" s="377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7" t="str">
        <f t="shared" si="0"/>
        <v/>
      </c>
      <c r="K12" s="377" t="str">
        <f t="shared" si="1"/>
        <v/>
      </c>
      <c r="L12" s="377" t="str">
        <f t="shared" si="2"/>
        <v/>
      </c>
      <c r="M12" s="377" t="str">
        <f t="shared" si="3"/>
        <v/>
      </c>
      <c r="N12" s="377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7" t="str">
        <f t="shared" si="0"/>
        <v/>
      </c>
      <c r="K13" s="377" t="str">
        <f t="shared" si="1"/>
        <v/>
      </c>
      <c r="L13" s="377" t="str">
        <f t="shared" si="2"/>
        <v/>
      </c>
      <c r="M13" s="377" t="str">
        <f t="shared" si="3"/>
        <v/>
      </c>
      <c r="N13" s="377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7" t="str">
        <f t="shared" si="0"/>
        <v/>
      </c>
      <c r="K14" s="377" t="str">
        <f t="shared" si="1"/>
        <v/>
      </c>
      <c r="L14" s="377" t="str">
        <f t="shared" si="2"/>
        <v/>
      </c>
      <c r="M14" s="377" t="str">
        <f t="shared" si="3"/>
        <v/>
      </c>
      <c r="N14" s="377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7" t="str">
        <f t="shared" si="0"/>
        <v/>
      </c>
      <c r="K15" s="377" t="str">
        <f t="shared" si="1"/>
        <v/>
      </c>
      <c r="L15" s="377" t="str">
        <f t="shared" si="2"/>
        <v/>
      </c>
      <c r="M15" s="377" t="str">
        <f t="shared" si="3"/>
        <v/>
      </c>
      <c r="N15" s="377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7" t="str">
        <f t="shared" si="0"/>
        <v/>
      </c>
      <c r="K16" s="377" t="str">
        <f t="shared" si="1"/>
        <v/>
      </c>
      <c r="L16" s="377" t="str">
        <f t="shared" si="2"/>
        <v/>
      </c>
      <c r="M16" s="377" t="str">
        <f t="shared" si="3"/>
        <v/>
      </c>
      <c r="N16" s="377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7" t="str">
        <f t="shared" si="0"/>
        <v/>
      </c>
      <c r="K17" s="377" t="str">
        <f t="shared" si="1"/>
        <v/>
      </c>
      <c r="L17" s="377" t="str">
        <f t="shared" si="2"/>
        <v/>
      </c>
      <c r="M17" s="377" t="str">
        <f t="shared" si="3"/>
        <v/>
      </c>
      <c r="N17" s="377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7" t="str">
        <f t="shared" si="0"/>
        <v/>
      </c>
      <c r="K18" s="377" t="str">
        <f t="shared" si="1"/>
        <v/>
      </c>
      <c r="L18" s="377" t="str">
        <f t="shared" si="2"/>
        <v/>
      </c>
      <c r="M18" s="377" t="str">
        <f t="shared" si="3"/>
        <v/>
      </c>
      <c r="N18" s="377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7" t="str">
        <f t="shared" si="0"/>
        <v/>
      </c>
      <c r="K19" s="377" t="str">
        <f t="shared" si="1"/>
        <v/>
      </c>
      <c r="L19" s="377" t="str">
        <f t="shared" si="2"/>
        <v/>
      </c>
      <c r="M19" s="377" t="str">
        <f t="shared" si="3"/>
        <v/>
      </c>
      <c r="N19" s="377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7" t="str">
        <f t="shared" si="0"/>
        <v/>
      </c>
      <c r="K20" s="377" t="str">
        <f t="shared" si="1"/>
        <v/>
      </c>
      <c r="L20" s="377" t="str">
        <f t="shared" si="2"/>
        <v/>
      </c>
      <c r="M20" s="377" t="str">
        <f t="shared" si="3"/>
        <v/>
      </c>
      <c r="N20" s="377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7" t="str">
        <f t="shared" si="0"/>
        <v/>
      </c>
      <c r="K21" s="377" t="str">
        <f t="shared" si="1"/>
        <v/>
      </c>
      <c r="L21" s="377" t="str">
        <f t="shared" si="2"/>
        <v/>
      </c>
      <c r="M21" s="377" t="str">
        <f t="shared" si="3"/>
        <v/>
      </c>
      <c r="N21" s="377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7" t="str">
        <f t="shared" si="0"/>
        <v/>
      </c>
      <c r="K22" s="377" t="str">
        <f t="shared" si="1"/>
        <v/>
      </c>
      <c r="L22" s="377" t="str">
        <f t="shared" si="2"/>
        <v/>
      </c>
      <c r="M22" s="377" t="str">
        <f t="shared" si="3"/>
        <v/>
      </c>
      <c r="N22" s="377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7" t="str">
        <f t="shared" si="0"/>
        <v/>
      </c>
      <c r="K23" s="377" t="str">
        <f t="shared" si="1"/>
        <v/>
      </c>
      <c r="L23" s="377" t="str">
        <f t="shared" si="2"/>
        <v/>
      </c>
      <c r="M23" s="377" t="str">
        <f t="shared" si="3"/>
        <v/>
      </c>
      <c r="N23" s="377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7" t="str">
        <f t="shared" si="0"/>
        <v/>
      </c>
      <c r="K24" s="377" t="str">
        <f t="shared" si="1"/>
        <v/>
      </c>
      <c r="L24" s="377" t="str">
        <f t="shared" si="2"/>
        <v/>
      </c>
      <c r="M24" s="377" t="str">
        <f t="shared" si="3"/>
        <v/>
      </c>
      <c r="N24" s="377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7" t="str">
        <f t="shared" si="0"/>
        <v/>
      </c>
      <c r="K25" s="377" t="str">
        <f t="shared" si="1"/>
        <v/>
      </c>
      <c r="L25" s="377" t="str">
        <f t="shared" si="2"/>
        <v/>
      </c>
      <c r="M25" s="377" t="str">
        <f t="shared" si="3"/>
        <v/>
      </c>
      <c r="N25" s="377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7" t="str">
        <f t="shared" si="0"/>
        <v/>
      </c>
      <c r="K26" s="377" t="str">
        <f t="shared" si="1"/>
        <v/>
      </c>
      <c r="L26" s="377" t="str">
        <f t="shared" si="2"/>
        <v/>
      </c>
      <c r="M26" s="377" t="str">
        <f t="shared" si="3"/>
        <v/>
      </c>
      <c r="N26" s="377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7" t="str">
        <f t="shared" si="0"/>
        <v/>
      </c>
      <c r="K27" s="377" t="str">
        <f t="shared" si="1"/>
        <v/>
      </c>
      <c r="L27" s="377" t="str">
        <f t="shared" si="2"/>
        <v/>
      </c>
      <c r="M27" s="377" t="str">
        <f t="shared" si="3"/>
        <v/>
      </c>
      <c r="N27" s="377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7" t="str">
        <f t="shared" si="0"/>
        <v/>
      </c>
      <c r="K28" s="377" t="str">
        <f t="shared" si="1"/>
        <v/>
      </c>
      <c r="L28" s="377" t="str">
        <f t="shared" si="2"/>
        <v/>
      </c>
      <c r="M28" s="377" t="str">
        <f t="shared" si="3"/>
        <v/>
      </c>
      <c r="N28" s="377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7" t="str">
        <f t="shared" si="0"/>
        <v/>
      </c>
      <c r="K29" s="377" t="str">
        <f t="shared" si="1"/>
        <v/>
      </c>
      <c r="L29" s="377" t="str">
        <f t="shared" si="2"/>
        <v/>
      </c>
      <c r="M29" s="377" t="str">
        <f t="shared" si="3"/>
        <v/>
      </c>
      <c r="N29" s="377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7" t="str">
        <f t="shared" si="0"/>
        <v/>
      </c>
      <c r="K30" s="377" t="str">
        <f t="shared" si="1"/>
        <v/>
      </c>
      <c r="L30" s="377" t="str">
        <f t="shared" si="2"/>
        <v/>
      </c>
      <c r="M30" s="377" t="str">
        <f t="shared" si="3"/>
        <v/>
      </c>
      <c r="N30" s="377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7" t="str">
        <f t="shared" si="0"/>
        <v/>
      </c>
      <c r="K31" s="377" t="str">
        <f t="shared" si="1"/>
        <v/>
      </c>
      <c r="L31" s="377" t="str">
        <f t="shared" si="2"/>
        <v/>
      </c>
      <c r="M31" s="377" t="str">
        <f t="shared" si="3"/>
        <v/>
      </c>
      <c r="N31" s="377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7" t="str">
        <f t="shared" si="0"/>
        <v/>
      </c>
      <c r="K32" s="377" t="str">
        <f t="shared" si="1"/>
        <v/>
      </c>
      <c r="L32" s="377" t="str">
        <f t="shared" si="2"/>
        <v/>
      </c>
      <c r="M32" s="377" t="str">
        <f t="shared" si="3"/>
        <v/>
      </c>
      <c r="N32" s="377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7" t="str">
        <f t="shared" si="0"/>
        <v/>
      </c>
      <c r="K33" s="377" t="str">
        <f t="shared" si="1"/>
        <v/>
      </c>
      <c r="L33" s="377" t="str">
        <f t="shared" si="2"/>
        <v/>
      </c>
      <c r="M33" s="377" t="str">
        <f t="shared" si="3"/>
        <v/>
      </c>
      <c r="N33" s="377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7" t="str">
        <f t="shared" si="0"/>
        <v/>
      </c>
      <c r="K34" s="377" t="str">
        <f t="shared" si="1"/>
        <v/>
      </c>
      <c r="L34" s="377" t="str">
        <f t="shared" si="2"/>
        <v/>
      </c>
      <c r="M34" s="377" t="str">
        <f t="shared" si="3"/>
        <v/>
      </c>
      <c r="N34" s="377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7" t="str">
        <f t="shared" si="0"/>
        <v/>
      </c>
      <c r="K35" s="377" t="str">
        <f t="shared" si="1"/>
        <v/>
      </c>
      <c r="L35" s="377" t="str">
        <f t="shared" si="2"/>
        <v/>
      </c>
      <c r="M35" s="377" t="str">
        <f t="shared" si="3"/>
        <v/>
      </c>
      <c r="N35" s="377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7" t="str">
        <f t="shared" ref="J36:J67" si="9">IF(E36="","",VLOOKUP(E36,コード２,4,FALSE))</f>
        <v/>
      </c>
      <c r="K36" s="377" t="str">
        <f t="shared" ref="K36:K67" si="10">IF(F36="","",VLOOKUP(F36,コード２,4,FALSE))</f>
        <v/>
      </c>
      <c r="L36" s="377" t="str">
        <f t="shared" ref="L36:L67" si="11">IF(G36="","",VLOOKUP(G36,コード２,4,FALSE))</f>
        <v/>
      </c>
      <c r="M36" s="377" t="str">
        <f t="shared" ref="M36:M67" si="12">IF(H36="","",VLOOKUP(H36,コード２,4,FALSE))</f>
        <v/>
      </c>
      <c r="N36" s="377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7" t="str">
        <f t="shared" si="9"/>
        <v/>
      </c>
      <c r="K37" s="377" t="str">
        <f t="shared" si="10"/>
        <v/>
      </c>
      <c r="L37" s="377" t="str">
        <f t="shared" si="11"/>
        <v/>
      </c>
      <c r="M37" s="377" t="str">
        <f t="shared" si="12"/>
        <v/>
      </c>
      <c r="N37" s="377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7" t="str">
        <f t="shared" si="9"/>
        <v/>
      </c>
      <c r="K38" s="377" t="str">
        <f t="shared" si="10"/>
        <v/>
      </c>
      <c r="L38" s="377" t="str">
        <f t="shared" si="11"/>
        <v/>
      </c>
      <c r="M38" s="377" t="str">
        <f t="shared" si="12"/>
        <v/>
      </c>
      <c r="N38" s="377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7" t="str">
        <f t="shared" si="9"/>
        <v/>
      </c>
      <c r="K39" s="377" t="str">
        <f t="shared" si="10"/>
        <v/>
      </c>
      <c r="L39" s="377" t="str">
        <f t="shared" si="11"/>
        <v/>
      </c>
      <c r="M39" s="377" t="str">
        <f t="shared" si="12"/>
        <v/>
      </c>
      <c r="N39" s="377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7" t="str">
        <f t="shared" si="9"/>
        <v/>
      </c>
      <c r="K40" s="377" t="str">
        <f t="shared" si="10"/>
        <v/>
      </c>
      <c r="L40" s="377" t="str">
        <f t="shared" si="11"/>
        <v/>
      </c>
      <c r="M40" s="377" t="str">
        <f t="shared" si="12"/>
        <v/>
      </c>
      <c r="N40" s="377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7" t="str">
        <f t="shared" si="9"/>
        <v/>
      </c>
      <c r="K41" s="377" t="str">
        <f t="shared" si="10"/>
        <v/>
      </c>
      <c r="L41" s="377" t="str">
        <f t="shared" si="11"/>
        <v/>
      </c>
      <c r="M41" s="377" t="str">
        <f t="shared" si="12"/>
        <v/>
      </c>
      <c r="N41" s="377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7" t="str">
        <f t="shared" si="9"/>
        <v/>
      </c>
      <c r="K42" s="377" t="str">
        <f t="shared" si="10"/>
        <v/>
      </c>
      <c r="L42" s="377" t="str">
        <f t="shared" si="11"/>
        <v/>
      </c>
      <c r="M42" s="377" t="str">
        <f t="shared" si="12"/>
        <v/>
      </c>
      <c r="N42" s="377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7" t="str">
        <f t="shared" si="9"/>
        <v/>
      </c>
      <c r="K43" s="377" t="str">
        <f t="shared" si="10"/>
        <v/>
      </c>
      <c r="L43" s="377" t="str">
        <f t="shared" si="11"/>
        <v/>
      </c>
      <c r="M43" s="377" t="str">
        <f t="shared" si="12"/>
        <v/>
      </c>
      <c r="N43" s="377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7" t="str">
        <f t="shared" si="9"/>
        <v/>
      </c>
      <c r="K44" s="377" t="str">
        <f t="shared" si="10"/>
        <v/>
      </c>
      <c r="L44" s="377" t="str">
        <f t="shared" si="11"/>
        <v/>
      </c>
      <c r="M44" s="377" t="str">
        <f t="shared" si="12"/>
        <v/>
      </c>
      <c r="N44" s="377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7" t="str">
        <f t="shared" si="9"/>
        <v/>
      </c>
      <c r="K45" s="377" t="str">
        <f t="shared" si="10"/>
        <v/>
      </c>
      <c r="L45" s="377" t="str">
        <f t="shared" si="11"/>
        <v/>
      </c>
      <c r="M45" s="377" t="str">
        <f t="shared" si="12"/>
        <v/>
      </c>
      <c r="N45" s="377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7" t="str">
        <f t="shared" si="9"/>
        <v/>
      </c>
      <c r="K46" s="377" t="str">
        <f t="shared" si="10"/>
        <v/>
      </c>
      <c r="L46" s="377" t="str">
        <f t="shared" si="11"/>
        <v/>
      </c>
      <c r="M46" s="377" t="str">
        <f t="shared" si="12"/>
        <v/>
      </c>
      <c r="N46" s="377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7" t="str">
        <f t="shared" si="9"/>
        <v/>
      </c>
      <c r="K47" s="377" t="str">
        <f t="shared" si="10"/>
        <v/>
      </c>
      <c r="L47" s="377" t="str">
        <f t="shared" si="11"/>
        <v/>
      </c>
      <c r="M47" s="377" t="str">
        <f t="shared" si="12"/>
        <v/>
      </c>
      <c r="N47" s="377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7" t="str">
        <f t="shared" si="9"/>
        <v/>
      </c>
      <c r="K48" s="377" t="str">
        <f t="shared" si="10"/>
        <v/>
      </c>
      <c r="L48" s="377" t="str">
        <f t="shared" si="11"/>
        <v/>
      </c>
      <c r="M48" s="377" t="str">
        <f t="shared" si="12"/>
        <v/>
      </c>
      <c r="N48" s="377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7" t="str">
        <f t="shared" si="9"/>
        <v/>
      </c>
      <c r="K49" s="377" t="str">
        <f t="shared" si="10"/>
        <v/>
      </c>
      <c r="L49" s="377" t="str">
        <f t="shared" si="11"/>
        <v/>
      </c>
      <c r="M49" s="377" t="str">
        <f t="shared" si="12"/>
        <v/>
      </c>
      <c r="N49" s="377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7" t="str">
        <f t="shared" si="9"/>
        <v/>
      </c>
      <c r="K50" s="377" t="str">
        <f t="shared" si="10"/>
        <v/>
      </c>
      <c r="L50" s="377" t="str">
        <f t="shared" si="11"/>
        <v/>
      </c>
      <c r="M50" s="377" t="str">
        <f t="shared" si="12"/>
        <v/>
      </c>
      <c r="N50" s="377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7" t="str">
        <f t="shared" si="9"/>
        <v/>
      </c>
      <c r="K51" s="377" t="str">
        <f t="shared" si="10"/>
        <v/>
      </c>
      <c r="L51" s="377" t="str">
        <f t="shared" si="11"/>
        <v/>
      </c>
      <c r="M51" s="377" t="str">
        <f t="shared" si="12"/>
        <v/>
      </c>
      <c r="N51" s="377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7" t="str">
        <f t="shared" si="9"/>
        <v/>
      </c>
      <c r="K52" s="377" t="str">
        <f t="shared" si="10"/>
        <v/>
      </c>
      <c r="L52" s="377" t="str">
        <f t="shared" si="11"/>
        <v/>
      </c>
      <c r="M52" s="377" t="str">
        <f t="shared" si="12"/>
        <v/>
      </c>
      <c r="N52" s="377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7" t="str">
        <f t="shared" si="9"/>
        <v/>
      </c>
      <c r="K53" s="377" t="str">
        <f t="shared" si="10"/>
        <v/>
      </c>
      <c r="L53" s="377" t="str">
        <f t="shared" si="11"/>
        <v/>
      </c>
      <c r="M53" s="377" t="str">
        <f t="shared" si="12"/>
        <v/>
      </c>
      <c r="N53" s="377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7" t="str">
        <f t="shared" si="9"/>
        <v/>
      </c>
      <c r="K54" s="377" t="str">
        <f t="shared" si="10"/>
        <v/>
      </c>
      <c r="L54" s="377" t="str">
        <f t="shared" si="11"/>
        <v/>
      </c>
      <c r="M54" s="377" t="str">
        <f t="shared" si="12"/>
        <v/>
      </c>
      <c r="N54" s="377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7" t="str">
        <f t="shared" si="9"/>
        <v/>
      </c>
      <c r="K55" s="377" t="str">
        <f t="shared" si="10"/>
        <v/>
      </c>
      <c r="L55" s="377" t="str">
        <f t="shared" si="11"/>
        <v/>
      </c>
      <c r="M55" s="377" t="str">
        <f t="shared" si="12"/>
        <v/>
      </c>
      <c r="N55" s="377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7" t="str">
        <f t="shared" si="9"/>
        <v/>
      </c>
      <c r="K56" s="377" t="str">
        <f t="shared" si="10"/>
        <v/>
      </c>
      <c r="L56" s="377" t="str">
        <f t="shared" si="11"/>
        <v/>
      </c>
      <c r="M56" s="377" t="str">
        <f t="shared" si="12"/>
        <v/>
      </c>
      <c r="N56" s="377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7" t="str">
        <f t="shared" si="9"/>
        <v/>
      </c>
      <c r="K57" s="377" t="str">
        <f t="shared" si="10"/>
        <v/>
      </c>
      <c r="L57" s="377" t="str">
        <f t="shared" si="11"/>
        <v/>
      </c>
      <c r="M57" s="377" t="str">
        <f t="shared" si="12"/>
        <v/>
      </c>
      <c r="N57" s="377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7" t="str">
        <f t="shared" si="9"/>
        <v/>
      </c>
      <c r="K58" s="377" t="str">
        <f t="shared" si="10"/>
        <v/>
      </c>
      <c r="L58" s="377" t="str">
        <f t="shared" si="11"/>
        <v/>
      </c>
      <c r="M58" s="377" t="str">
        <f t="shared" si="12"/>
        <v/>
      </c>
      <c r="N58" s="377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7" t="str">
        <f t="shared" si="9"/>
        <v/>
      </c>
      <c r="K59" s="377" t="str">
        <f t="shared" si="10"/>
        <v/>
      </c>
      <c r="L59" s="377" t="str">
        <f t="shared" si="11"/>
        <v/>
      </c>
      <c r="M59" s="377" t="str">
        <f t="shared" si="12"/>
        <v/>
      </c>
      <c r="N59" s="377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7" t="str">
        <f t="shared" si="9"/>
        <v/>
      </c>
      <c r="K60" s="377" t="str">
        <f t="shared" si="10"/>
        <v/>
      </c>
      <c r="L60" s="377" t="str">
        <f t="shared" si="11"/>
        <v/>
      </c>
      <c r="M60" s="377" t="str">
        <f t="shared" si="12"/>
        <v/>
      </c>
      <c r="N60" s="377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7" t="str">
        <f t="shared" si="9"/>
        <v/>
      </c>
      <c r="K61" s="377" t="str">
        <f t="shared" si="10"/>
        <v/>
      </c>
      <c r="L61" s="377" t="str">
        <f t="shared" si="11"/>
        <v/>
      </c>
      <c r="M61" s="377" t="str">
        <f t="shared" si="12"/>
        <v/>
      </c>
      <c r="N61" s="377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7" t="str">
        <f t="shared" si="9"/>
        <v/>
      </c>
      <c r="K62" s="377" t="str">
        <f t="shared" si="10"/>
        <v/>
      </c>
      <c r="L62" s="377" t="str">
        <f t="shared" si="11"/>
        <v/>
      </c>
      <c r="M62" s="377" t="str">
        <f t="shared" si="12"/>
        <v/>
      </c>
      <c r="N62" s="377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7" t="str">
        <f t="shared" si="9"/>
        <v/>
      </c>
      <c r="K63" s="377" t="str">
        <f t="shared" si="10"/>
        <v/>
      </c>
      <c r="L63" s="377" t="str">
        <f t="shared" si="11"/>
        <v/>
      </c>
      <c r="M63" s="377" t="str">
        <f t="shared" si="12"/>
        <v/>
      </c>
      <c r="N63" s="377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7" t="str">
        <f t="shared" si="9"/>
        <v/>
      </c>
      <c r="K64" s="377" t="str">
        <f t="shared" si="10"/>
        <v/>
      </c>
      <c r="L64" s="377" t="str">
        <f t="shared" si="11"/>
        <v/>
      </c>
      <c r="M64" s="377" t="str">
        <f t="shared" si="12"/>
        <v/>
      </c>
      <c r="N64" s="377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7" t="str">
        <f t="shared" si="9"/>
        <v/>
      </c>
      <c r="K65" s="377" t="str">
        <f t="shared" si="10"/>
        <v/>
      </c>
      <c r="L65" s="377" t="str">
        <f t="shared" si="11"/>
        <v/>
      </c>
      <c r="M65" s="377" t="str">
        <f t="shared" si="12"/>
        <v/>
      </c>
      <c r="N65" s="377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7" t="str">
        <f t="shared" si="9"/>
        <v/>
      </c>
      <c r="K66" s="377" t="str">
        <f t="shared" si="10"/>
        <v/>
      </c>
      <c r="L66" s="377" t="str">
        <f t="shared" si="11"/>
        <v/>
      </c>
      <c r="M66" s="377" t="str">
        <f t="shared" si="12"/>
        <v/>
      </c>
      <c r="N66" s="377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7" t="str">
        <f t="shared" si="9"/>
        <v/>
      </c>
      <c r="K67" s="377" t="str">
        <f t="shared" si="10"/>
        <v/>
      </c>
      <c r="L67" s="377" t="str">
        <f t="shared" si="11"/>
        <v/>
      </c>
      <c r="M67" s="377" t="str">
        <f t="shared" si="12"/>
        <v/>
      </c>
      <c r="N67" s="377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7" t="str">
        <f t="shared" ref="J68:J99" si="14">IF(E68="","",VLOOKUP(E68,コード２,4,FALSE))</f>
        <v/>
      </c>
      <c r="K68" s="377" t="str">
        <f t="shared" ref="K68:K99" si="15">IF(F68="","",VLOOKUP(F68,コード２,4,FALSE))</f>
        <v/>
      </c>
      <c r="L68" s="377" t="str">
        <f t="shared" ref="L68:L99" si="16">IF(G68="","",VLOOKUP(G68,コード２,4,FALSE))</f>
        <v/>
      </c>
      <c r="M68" s="377" t="str">
        <f t="shared" ref="M68:M99" si="17">IF(H68="","",VLOOKUP(H68,コード２,4,FALSE))</f>
        <v/>
      </c>
      <c r="N68" s="377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7" t="str">
        <f t="shared" si="14"/>
        <v/>
      </c>
      <c r="K69" s="377" t="str">
        <f t="shared" si="15"/>
        <v/>
      </c>
      <c r="L69" s="377" t="str">
        <f t="shared" si="16"/>
        <v/>
      </c>
      <c r="M69" s="377" t="str">
        <f t="shared" si="17"/>
        <v/>
      </c>
      <c r="N69" s="377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7" t="str">
        <f t="shared" si="14"/>
        <v/>
      </c>
      <c r="K70" s="377" t="str">
        <f t="shared" si="15"/>
        <v/>
      </c>
      <c r="L70" s="377" t="str">
        <f t="shared" si="16"/>
        <v/>
      </c>
      <c r="M70" s="377" t="str">
        <f t="shared" si="17"/>
        <v/>
      </c>
      <c r="N70" s="377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7" t="str">
        <f t="shared" si="14"/>
        <v/>
      </c>
      <c r="K71" s="377" t="str">
        <f t="shared" si="15"/>
        <v/>
      </c>
      <c r="L71" s="377" t="str">
        <f t="shared" si="16"/>
        <v/>
      </c>
      <c r="M71" s="377" t="str">
        <f t="shared" si="17"/>
        <v/>
      </c>
      <c r="N71" s="377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7" t="str">
        <f t="shared" si="14"/>
        <v/>
      </c>
      <c r="K72" s="377" t="str">
        <f t="shared" si="15"/>
        <v/>
      </c>
      <c r="L72" s="377" t="str">
        <f t="shared" si="16"/>
        <v/>
      </c>
      <c r="M72" s="377" t="str">
        <f t="shared" si="17"/>
        <v/>
      </c>
      <c r="N72" s="377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7" t="str">
        <f t="shared" si="14"/>
        <v/>
      </c>
      <c r="K73" s="377" t="str">
        <f t="shared" si="15"/>
        <v/>
      </c>
      <c r="L73" s="377" t="str">
        <f t="shared" si="16"/>
        <v/>
      </c>
      <c r="M73" s="377" t="str">
        <f t="shared" si="17"/>
        <v/>
      </c>
      <c r="N73" s="377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7" t="str">
        <f t="shared" si="14"/>
        <v/>
      </c>
      <c r="K74" s="377" t="str">
        <f t="shared" si="15"/>
        <v/>
      </c>
      <c r="L74" s="377" t="str">
        <f t="shared" si="16"/>
        <v/>
      </c>
      <c r="M74" s="377" t="str">
        <f t="shared" si="17"/>
        <v/>
      </c>
      <c r="N74" s="377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7" t="str">
        <f t="shared" si="14"/>
        <v/>
      </c>
      <c r="K75" s="377" t="str">
        <f t="shared" si="15"/>
        <v/>
      </c>
      <c r="L75" s="377" t="str">
        <f t="shared" si="16"/>
        <v/>
      </c>
      <c r="M75" s="377" t="str">
        <f t="shared" si="17"/>
        <v/>
      </c>
      <c r="N75" s="377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7" t="str">
        <f t="shared" si="14"/>
        <v/>
      </c>
      <c r="K76" s="377" t="str">
        <f t="shared" si="15"/>
        <v/>
      </c>
      <c r="L76" s="377" t="str">
        <f t="shared" si="16"/>
        <v/>
      </c>
      <c r="M76" s="377" t="str">
        <f t="shared" si="17"/>
        <v/>
      </c>
      <c r="N76" s="377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7" t="str">
        <f t="shared" si="14"/>
        <v/>
      </c>
      <c r="K77" s="377" t="str">
        <f t="shared" si="15"/>
        <v/>
      </c>
      <c r="L77" s="377" t="str">
        <f t="shared" si="16"/>
        <v/>
      </c>
      <c r="M77" s="377" t="str">
        <f t="shared" si="17"/>
        <v/>
      </c>
      <c r="N77" s="377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7" t="str">
        <f t="shared" si="14"/>
        <v/>
      </c>
      <c r="K78" s="377" t="str">
        <f t="shared" si="15"/>
        <v/>
      </c>
      <c r="L78" s="377" t="str">
        <f t="shared" si="16"/>
        <v/>
      </c>
      <c r="M78" s="377" t="str">
        <f t="shared" si="17"/>
        <v/>
      </c>
      <c r="N78" s="377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7" t="str">
        <f t="shared" si="14"/>
        <v/>
      </c>
      <c r="K79" s="377" t="str">
        <f t="shared" si="15"/>
        <v/>
      </c>
      <c r="L79" s="377" t="str">
        <f t="shared" si="16"/>
        <v/>
      </c>
      <c r="M79" s="377" t="str">
        <f t="shared" si="17"/>
        <v/>
      </c>
      <c r="N79" s="377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7" t="str">
        <f t="shared" si="14"/>
        <v/>
      </c>
      <c r="K80" s="377" t="str">
        <f t="shared" si="15"/>
        <v/>
      </c>
      <c r="L80" s="377" t="str">
        <f t="shared" si="16"/>
        <v/>
      </c>
      <c r="M80" s="377" t="str">
        <f t="shared" si="17"/>
        <v/>
      </c>
      <c r="N80" s="377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7" t="str">
        <f t="shared" si="14"/>
        <v/>
      </c>
      <c r="K81" s="377" t="str">
        <f t="shared" si="15"/>
        <v/>
      </c>
      <c r="L81" s="377" t="str">
        <f t="shared" si="16"/>
        <v/>
      </c>
      <c r="M81" s="377" t="str">
        <f t="shared" si="17"/>
        <v/>
      </c>
      <c r="N81" s="377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7" t="str">
        <f t="shared" si="14"/>
        <v/>
      </c>
      <c r="K82" s="377" t="str">
        <f t="shared" si="15"/>
        <v/>
      </c>
      <c r="L82" s="377" t="str">
        <f t="shared" si="16"/>
        <v/>
      </c>
      <c r="M82" s="377" t="str">
        <f t="shared" si="17"/>
        <v/>
      </c>
      <c r="N82" s="377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7" t="str">
        <f t="shared" si="14"/>
        <v/>
      </c>
      <c r="K83" s="377" t="str">
        <f t="shared" si="15"/>
        <v/>
      </c>
      <c r="L83" s="377" t="str">
        <f t="shared" si="16"/>
        <v/>
      </c>
      <c r="M83" s="377" t="str">
        <f t="shared" si="17"/>
        <v/>
      </c>
      <c r="N83" s="377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7" t="str">
        <f t="shared" si="14"/>
        <v/>
      </c>
      <c r="K84" s="377" t="str">
        <f t="shared" si="15"/>
        <v/>
      </c>
      <c r="L84" s="377" t="str">
        <f t="shared" si="16"/>
        <v/>
      </c>
      <c r="M84" s="377" t="str">
        <f t="shared" si="17"/>
        <v/>
      </c>
      <c r="N84" s="377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7" t="str">
        <f t="shared" si="14"/>
        <v/>
      </c>
      <c r="K85" s="377" t="str">
        <f t="shared" si="15"/>
        <v/>
      </c>
      <c r="L85" s="377" t="str">
        <f t="shared" si="16"/>
        <v/>
      </c>
      <c r="M85" s="377" t="str">
        <f t="shared" si="17"/>
        <v/>
      </c>
      <c r="N85" s="377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7" t="str">
        <f t="shared" si="14"/>
        <v/>
      </c>
      <c r="K86" s="377" t="str">
        <f t="shared" si="15"/>
        <v/>
      </c>
      <c r="L86" s="377" t="str">
        <f t="shared" si="16"/>
        <v/>
      </c>
      <c r="M86" s="377" t="str">
        <f t="shared" si="17"/>
        <v/>
      </c>
      <c r="N86" s="377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7" t="str">
        <f t="shared" si="14"/>
        <v/>
      </c>
      <c r="K87" s="377" t="str">
        <f t="shared" si="15"/>
        <v/>
      </c>
      <c r="L87" s="377" t="str">
        <f t="shared" si="16"/>
        <v/>
      </c>
      <c r="M87" s="377" t="str">
        <f t="shared" si="17"/>
        <v/>
      </c>
      <c r="N87" s="377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7" t="str">
        <f t="shared" si="14"/>
        <v/>
      </c>
      <c r="K88" s="377" t="str">
        <f t="shared" si="15"/>
        <v/>
      </c>
      <c r="L88" s="377" t="str">
        <f t="shared" si="16"/>
        <v/>
      </c>
      <c r="M88" s="377" t="str">
        <f t="shared" si="17"/>
        <v/>
      </c>
      <c r="N88" s="377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7" t="str">
        <f t="shared" si="14"/>
        <v/>
      </c>
      <c r="K89" s="377" t="str">
        <f t="shared" si="15"/>
        <v/>
      </c>
      <c r="L89" s="377" t="str">
        <f t="shared" si="16"/>
        <v/>
      </c>
      <c r="M89" s="377" t="str">
        <f t="shared" si="17"/>
        <v/>
      </c>
      <c r="N89" s="377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7" t="str">
        <f t="shared" si="14"/>
        <v/>
      </c>
      <c r="K90" s="377" t="str">
        <f t="shared" si="15"/>
        <v/>
      </c>
      <c r="L90" s="377" t="str">
        <f t="shared" si="16"/>
        <v/>
      </c>
      <c r="M90" s="377" t="str">
        <f t="shared" si="17"/>
        <v/>
      </c>
      <c r="N90" s="377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7" t="str">
        <f t="shared" si="14"/>
        <v/>
      </c>
      <c r="K91" s="377" t="str">
        <f t="shared" si="15"/>
        <v/>
      </c>
      <c r="L91" s="377" t="str">
        <f t="shared" si="16"/>
        <v/>
      </c>
      <c r="M91" s="377" t="str">
        <f t="shared" si="17"/>
        <v/>
      </c>
      <c r="N91" s="377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7" t="str">
        <f t="shared" si="14"/>
        <v/>
      </c>
      <c r="K92" s="377" t="str">
        <f t="shared" si="15"/>
        <v/>
      </c>
      <c r="L92" s="377" t="str">
        <f t="shared" si="16"/>
        <v/>
      </c>
      <c r="M92" s="377" t="str">
        <f t="shared" si="17"/>
        <v/>
      </c>
      <c r="N92" s="377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7" t="str">
        <f t="shared" si="14"/>
        <v/>
      </c>
      <c r="K93" s="377" t="str">
        <f t="shared" si="15"/>
        <v/>
      </c>
      <c r="L93" s="377" t="str">
        <f t="shared" si="16"/>
        <v/>
      </c>
      <c r="M93" s="377" t="str">
        <f t="shared" si="17"/>
        <v/>
      </c>
      <c r="N93" s="377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7" t="str">
        <f t="shared" si="14"/>
        <v/>
      </c>
      <c r="K94" s="377" t="str">
        <f t="shared" si="15"/>
        <v/>
      </c>
      <c r="L94" s="377" t="str">
        <f t="shared" si="16"/>
        <v/>
      </c>
      <c r="M94" s="377" t="str">
        <f t="shared" si="17"/>
        <v/>
      </c>
      <c r="N94" s="377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7" t="str">
        <f t="shared" si="14"/>
        <v/>
      </c>
      <c r="K95" s="377" t="str">
        <f t="shared" si="15"/>
        <v/>
      </c>
      <c r="L95" s="377" t="str">
        <f t="shared" si="16"/>
        <v/>
      </c>
      <c r="M95" s="377" t="str">
        <f t="shared" si="17"/>
        <v/>
      </c>
      <c r="N95" s="377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7" t="str">
        <f t="shared" si="14"/>
        <v/>
      </c>
      <c r="K96" s="377" t="str">
        <f t="shared" si="15"/>
        <v/>
      </c>
      <c r="L96" s="377" t="str">
        <f t="shared" si="16"/>
        <v/>
      </c>
      <c r="M96" s="377" t="str">
        <f t="shared" si="17"/>
        <v/>
      </c>
      <c r="N96" s="377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7" t="str">
        <f t="shared" si="14"/>
        <v/>
      </c>
      <c r="K97" s="377" t="str">
        <f t="shared" si="15"/>
        <v/>
      </c>
      <c r="L97" s="377" t="str">
        <f t="shared" si="16"/>
        <v/>
      </c>
      <c r="M97" s="377" t="str">
        <f t="shared" si="17"/>
        <v/>
      </c>
      <c r="N97" s="377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7" t="str">
        <f t="shared" si="14"/>
        <v/>
      </c>
      <c r="K98" s="377" t="str">
        <f t="shared" si="15"/>
        <v/>
      </c>
      <c r="L98" s="377" t="str">
        <f t="shared" si="16"/>
        <v/>
      </c>
      <c r="M98" s="377" t="str">
        <f t="shared" si="17"/>
        <v/>
      </c>
      <c r="N98" s="377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7" t="str">
        <f t="shared" si="14"/>
        <v/>
      </c>
      <c r="K99" s="377" t="str">
        <f t="shared" si="15"/>
        <v/>
      </c>
      <c r="L99" s="377" t="str">
        <f t="shared" si="16"/>
        <v/>
      </c>
      <c r="M99" s="377" t="str">
        <f t="shared" si="17"/>
        <v/>
      </c>
      <c r="N99" s="377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7" t="str">
        <f t="shared" ref="J100:J131" si="23">IF(E100="","",VLOOKUP(E100,コード２,4,FALSE))</f>
        <v/>
      </c>
      <c r="K100" s="377" t="str">
        <f t="shared" ref="K100:K131" si="24">IF(F100="","",VLOOKUP(F100,コード２,4,FALSE))</f>
        <v/>
      </c>
      <c r="L100" s="377" t="str">
        <f t="shared" ref="L100:L131" si="25">IF(G100="","",VLOOKUP(G100,コード２,4,FALSE))</f>
        <v/>
      </c>
      <c r="M100" s="377" t="str">
        <f t="shared" ref="M100:M131" si="26">IF(H100="","",VLOOKUP(H100,コード２,4,FALSE))</f>
        <v/>
      </c>
      <c r="N100" s="377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7" t="str">
        <f t="shared" si="23"/>
        <v/>
      </c>
      <c r="K101" s="377" t="str">
        <f t="shared" si="24"/>
        <v/>
      </c>
      <c r="L101" s="377" t="str">
        <f t="shared" si="25"/>
        <v/>
      </c>
      <c r="M101" s="377" t="str">
        <f t="shared" si="26"/>
        <v/>
      </c>
      <c r="N101" s="377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7" t="str">
        <f t="shared" si="23"/>
        <v/>
      </c>
      <c r="K102" s="377" t="str">
        <f t="shared" si="24"/>
        <v/>
      </c>
      <c r="L102" s="377" t="str">
        <f t="shared" si="25"/>
        <v/>
      </c>
      <c r="M102" s="377" t="str">
        <f t="shared" si="26"/>
        <v/>
      </c>
      <c r="N102" s="377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7" t="str">
        <f t="shared" si="23"/>
        <v/>
      </c>
      <c r="K103" s="377" t="str">
        <f t="shared" si="24"/>
        <v/>
      </c>
      <c r="L103" s="377" t="str">
        <f t="shared" si="25"/>
        <v/>
      </c>
      <c r="M103" s="377" t="str">
        <f t="shared" si="26"/>
        <v/>
      </c>
      <c r="N103" s="377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7" t="str">
        <f t="shared" si="23"/>
        <v/>
      </c>
      <c r="K104" s="377" t="str">
        <f t="shared" si="24"/>
        <v/>
      </c>
      <c r="L104" s="377" t="str">
        <f t="shared" si="25"/>
        <v/>
      </c>
      <c r="M104" s="377" t="str">
        <f t="shared" si="26"/>
        <v/>
      </c>
      <c r="N104" s="377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7" t="str">
        <f t="shared" si="23"/>
        <v/>
      </c>
      <c r="K105" s="377" t="str">
        <f t="shared" si="24"/>
        <v/>
      </c>
      <c r="L105" s="377" t="str">
        <f t="shared" si="25"/>
        <v/>
      </c>
      <c r="M105" s="377" t="str">
        <f t="shared" si="26"/>
        <v/>
      </c>
      <c r="N105" s="377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7" t="str">
        <f t="shared" si="23"/>
        <v/>
      </c>
      <c r="K106" s="377" t="str">
        <f t="shared" si="24"/>
        <v/>
      </c>
      <c r="L106" s="377" t="str">
        <f t="shared" si="25"/>
        <v/>
      </c>
      <c r="M106" s="377" t="str">
        <f t="shared" si="26"/>
        <v/>
      </c>
      <c r="N106" s="377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7" t="str">
        <f t="shared" si="23"/>
        <v/>
      </c>
      <c r="K107" s="377" t="str">
        <f t="shared" si="24"/>
        <v/>
      </c>
      <c r="L107" s="377" t="str">
        <f t="shared" si="25"/>
        <v/>
      </c>
      <c r="M107" s="377" t="str">
        <f t="shared" si="26"/>
        <v/>
      </c>
      <c r="N107" s="377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7" t="str">
        <f t="shared" si="23"/>
        <v/>
      </c>
      <c r="K108" s="377" t="str">
        <f t="shared" si="24"/>
        <v/>
      </c>
      <c r="L108" s="377" t="str">
        <f t="shared" si="25"/>
        <v/>
      </c>
      <c r="M108" s="377" t="str">
        <f t="shared" si="26"/>
        <v/>
      </c>
      <c r="N108" s="377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7" t="str">
        <f t="shared" si="23"/>
        <v/>
      </c>
      <c r="K109" s="377" t="str">
        <f t="shared" si="24"/>
        <v/>
      </c>
      <c r="L109" s="377" t="str">
        <f t="shared" si="25"/>
        <v/>
      </c>
      <c r="M109" s="377" t="str">
        <f t="shared" si="26"/>
        <v/>
      </c>
      <c r="N109" s="377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7" t="str">
        <f t="shared" si="23"/>
        <v/>
      </c>
      <c r="K110" s="377" t="str">
        <f t="shared" si="24"/>
        <v/>
      </c>
      <c r="L110" s="377" t="str">
        <f t="shared" si="25"/>
        <v/>
      </c>
      <c r="M110" s="377" t="str">
        <f t="shared" si="26"/>
        <v/>
      </c>
      <c r="N110" s="377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7" t="str">
        <f t="shared" si="23"/>
        <v/>
      </c>
      <c r="K111" s="377" t="str">
        <f t="shared" si="24"/>
        <v/>
      </c>
      <c r="L111" s="377" t="str">
        <f t="shared" si="25"/>
        <v/>
      </c>
      <c r="M111" s="377" t="str">
        <f t="shared" si="26"/>
        <v/>
      </c>
      <c r="N111" s="377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7" t="str">
        <f t="shared" si="23"/>
        <v/>
      </c>
      <c r="K112" s="377" t="str">
        <f t="shared" si="24"/>
        <v/>
      </c>
      <c r="L112" s="377" t="str">
        <f t="shared" si="25"/>
        <v/>
      </c>
      <c r="M112" s="377" t="str">
        <f t="shared" si="26"/>
        <v/>
      </c>
      <c r="N112" s="377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7" t="str">
        <f t="shared" si="23"/>
        <v/>
      </c>
      <c r="K113" s="377" t="str">
        <f t="shared" si="24"/>
        <v/>
      </c>
      <c r="L113" s="377" t="str">
        <f t="shared" si="25"/>
        <v/>
      </c>
      <c r="M113" s="377" t="str">
        <f t="shared" si="26"/>
        <v/>
      </c>
      <c r="N113" s="377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7" t="str">
        <f t="shared" si="23"/>
        <v/>
      </c>
      <c r="K114" s="377" t="str">
        <f t="shared" si="24"/>
        <v/>
      </c>
      <c r="L114" s="377" t="str">
        <f t="shared" si="25"/>
        <v/>
      </c>
      <c r="M114" s="377" t="str">
        <f t="shared" si="26"/>
        <v/>
      </c>
      <c r="N114" s="377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7" t="str">
        <f t="shared" si="23"/>
        <v/>
      </c>
      <c r="K115" s="377" t="str">
        <f t="shared" si="24"/>
        <v/>
      </c>
      <c r="L115" s="377" t="str">
        <f t="shared" si="25"/>
        <v/>
      </c>
      <c r="M115" s="377" t="str">
        <f t="shared" si="26"/>
        <v/>
      </c>
      <c r="N115" s="377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7" t="str">
        <f t="shared" si="23"/>
        <v/>
      </c>
      <c r="K116" s="377" t="str">
        <f t="shared" si="24"/>
        <v/>
      </c>
      <c r="L116" s="377" t="str">
        <f t="shared" si="25"/>
        <v/>
      </c>
      <c r="M116" s="377" t="str">
        <f t="shared" si="26"/>
        <v/>
      </c>
      <c r="N116" s="377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7" t="str">
        <f t="shared" si="23"/>
        <v/>
      </c>
      <c r="K117" s="377" t="str">
        <f t="shared" si="24"/>
        <v/>
      </c>
      <c r="L117" s="377" t="str">
        <f t="shared" si="25"/>
        <v/>
      </c>
      <c r="M117" s="377" t="str">
        <f t="shared" si="26"/>
        <v/>
      </c>
      <c r="N117" s="377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7" t="str">
        <f t="shared" si="23"/>
        <v/>
      </c>
      <c r="K118" s="377" t="str">
        <f t="shared" si="24"/>
        <v/>
      </c>
      <c r="L118" s="377" t="str">
        <f t="shared" si="25"/>
        <v/>
      </c>
      <c r="M118" s="377" t="str">
        <f t="shared" si="26"/>
        <v/>
      </c>
      <c r="N118" s="377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7" t="str">
        <f t="shared" si="23"/>
        <v/>
      </c>
      <c r="K119" s="377" t="str">
        <f t="shared" si="24"/>
        <v/>
      </c>
      <c r="L119" s="377" t="str">
        <f t="shared" si="25"/>
        <v/>
      </c>
      <c r="M119" s="377" t="str">
        <f t="shared" si="26"/>
        <v/>
      </c>
      <c r="N119" s="377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7" t="str">
        <f t="shared" si="23"/>
        <v/>
      </c>
      <c r="K120" s="377" t="str">
        <f t="shared" si="24"/>
        <v/>
      </c>
      <c r="L120" s="377" t="str">
        <f t="shared" si="25"/>
        <v/>
      </c>
      <c r="M120" s="377" t="str">
        <f t="shared" si="26"/>
        <v/>
      </c>
      <c r="N120" s="377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7" t="str">
        <f t="shared" si="23"/>
        <v/>
      </c>
      <c r="K121" s="377" t="str">
        <f t="shared" si="24"/>
        <v/>
      </c>
      <c r="L121" s="377" t="str">
        <f t="shared" si="25"/>
        <v/>
      </c>
      <c r="M121" s="377" t="str">
        <f t="shared" si="26"/>
        <v/>
      </c>
      <c r="N121" s="377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7" t="str">
        <f t="shared" si="23"/>
        <v/>
      </c>
      <c r="K122" s="377" t="str">
        <f t="shared" si="24"/>
        <v/>
      </c>
      <c r="L122" s="377" t="str">
        <f t="shared" si="25"/>
        <v/>
      </c>
      <c r="M122" s="377" t="str">
        <f t="shared" si="26"/>
        <v/>
      </c>
      <c r="N122" s="377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7" t="str">
        <f t="shared" si="23"/>
        <v/>
      </c>
      <c r="K123" s="377" t="str">
        <f t="shared" si="24"/>
        <v/>
      </c>
      <c r="L123" s="377" t="str">
        <f t="shared" si="25"/>
        <v/>
      </c>
      <c r="M123" s="377" t="str">
        <f t="shared" si="26"/>
        <v/>
      </c>
      <c r="N123" s="377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7" t="str">
        <f t="shared" si="23"/>
        <v/>
      </c>
      <c r="K124" s="377" t="str">
        <f t="shared" si="24"/>
        <v/>
      </c>
      <c r="L124" s="377" t="str">
        <f t="shared" si="25"/>
        <v/>
      </c>
      <c r="M124" s="377" t="str">
        <f t="shared" si="26"/>
        <v/>
      </c>
      <c r="N124" s="377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7" t="str">
        <f t="shared" si="23"/>
        <v/>
      </c>
      <c r="K125" s="377" t="str">
        <f t="shared" si="24"/>
        <v/>
      </c>
      <c r="L125" s="377" t="str">
        <f t="shared" si="25"/>
        <v/>
      </c>
      <c r="M125" s="377" t="str">
        <f t="shared" si="26"/>
        <v/>
      </c>
      <c r="N125" s="377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7" t="str">
        <f t="shared" si="23"/>
        <v/>
      </c>
      <c r="K126" s="377" t="str">
        <f t="shared" si="24"/>
        <v/>
      </c>
      <c r="L126" s="377" t="str">
        <f t="shared" si="25"/>
        <v/>
      </c>
      <c r="M126" s="377" t="str">
        <f t="shared" si="26"/>
        <v/>
      </c>
      <c r="N126" s="377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7" t="str">
        <f t="shared" si="23"/>
        <v/>
      </c>
      <c r="K127" s="377" t="str">
        <f t="shared" si="24"/>
        <v/>
      </c>
      <c r="L127" s="377" t="str">
        <f t="shared" si="25"/>
        <v/>
      </c>
      <c r="M127" s="377" t="str">
        <f t="shared" si="26"/>
        <v/>
      </c>
      <c r="N127" s="377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7" t="str">
        <f t="shared" si="23"/>
        <v/>
      </c>
      <c r="K128" s="377" t="str">
        <f t="shared" si="24"/>
        <v/>
      </c>
      <c r="L128" s="377" t="str">
        <f t="shared" si="25"/>
        <v/>
      </c>
      <c r="M128" s="377" t="str">
        <f t="shared" si="26"/>
        <v/>
      </c>
      <c r="N128" s="377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7" t="str">
        <f t="shared" si="23"/>
        <v/>
      </c>
      <c r="K129" s="377" t="str">
        <f t="shared" si="24"/>
        <v/>
      </c>
      <c r="L129" s="377" t="str">
        <f t="shared" si="25"/>
        <v/>
      </c>
      <c r="M129" s="377" t="str">
        <f t="shared" si="26"/>
        <v/>
      </c>
      <c r="N129" s="377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7" t="str">
        <f t="shared" si="23"/>
        <v/>
      </c>
      <c r="K130" s="377" t="str">
        <f t="shared" si="24"/>
        <v/>
      </c>
      <c r="L130" s="377" t="str">
        <f t="shared" si="25"/>
        <v/>
      </c>
      <c r="M130" s="377" t="str">
        <f t="shared" si="26"/>
        <v/>
      </c>
      <c r="N130" s="377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7" t="str">
        <f t="shared" si="23"/>
        <v/>
      </c>
      <c r="K131" s="377" t="str">
        <f t="shared" si="24"/>
        <v/>
      </c>
      <c r="L131" s="377" t="str">
        <f t="shared" si="25"/>
        <v/>
      </c>
      <c r="M131" s="377" t="str">
        <f t="shared" si="26"/>
        <v/>
      </c>
      <c r="N131" s="377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7" t="str">
        <f t="shared" ref="J132:J163" si="28">IF(E132="","",VLOOKUP(E132,コード２,4,FALSE))</f>
        <v/>
      </c>
      <c r="K132" s="377" t="str">
        <f t="shared" ref="K132:K163" si="29">IF(F132="","",VLOOKUP(F132,コード２,4,FALSE))</f>
        <v/>
      </c>
      <c r="L132" s="377" t="str">
        <f t="shared" ref="L132:L163" si="30">IF(G132="","",VLOOKUP(G132,コード２,4,FALSE))</f>
        <v/>
      </c>
      <c r="M132" s="377" t="str">
        <f t="shared" ref="M132:M163" si="31">IF(H132="","",VLOOKUP(H132,コード２,4,FALSE))</f>
        <v/>
      </c>
      <c r="N132" s="377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7" t="str">
        <f t="shared" si="28"/>
        <v/>
      </c>
      <c r="K133" s="377" t="str">
        <f t="shared" si="29"/>
        <v/>
      </c>
      <c r="L133" s="377" t="str">
        <f t="shared" si="30"/>
        <v/>
      </c>
      <c r="M133" s="377" t="str">
        <f t="shared" si="31"/>
        <v/>
      </c>
      <c r="N133" s="377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7" t="str">
        <f t="shared" si="28"/>
        <v/>
      </c>
      <c r="K134" s="377" t="str">
        <f t="shared" si="29"/>
        <v/>
      </c>
      <c r="L134" s="377" t="str">
        <f t="shared" si="30"/>
        <v/>
      </c>
      <c r="M134" s="377" t="str">
        <f t="shared" si="31"/>
        <v/>
      </c>
      <c r="N134" s="377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7" t="str">
        <f t="shared" si="28"/>
        <v/>
      </c>
      <c r="K135" s="377" t="str">
        <f t="shared" si="29"/>
        <v/>
      </c>
      <c r="L135" s="377" t="str">
        <f t="shared" si="30"/>
        <v/>
      </c>
      <c r="M135" s="377" t="str">
        <f t="shared" si="31"/>
        <v/>
      </c>
      <c r="N135" s="377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7" t="str">
        <f t="shared" si="28"/>
        <v/>
      </c>
      <c r="K136" s="377" t="str">
        <f t="shared" si="29"/>
        <v/>
      </c>
      <c r="L136" s="377" t="str">
        <f t="shared" si="30"/>
        <v/>
      </c>
      <c r="M136" s="377" t="str">
        <f t="shared" si="31"/>
        <v/>
      </c>
      <c r="N136" s="377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7" t="str">
        <f t="shared" si="28"/>
        <v/>
      </c>
      <c r="K137" s="377" t="str">
        <f t="shared" si="29"/>
        <v/>
      </c>
      <c r="L137" s="377" t="str">
        <f t="shared" si="30"/>
        <v/>
      </c>
      <c r="M137" s="377" t="str">
        <f t="shared" si="31"/>
        <v/>
      </c>
      <c r="N137" s="377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7" t="str">
        <f t="shared" si="28"/>
        <v/>
      </c>
      <c r="K138" s="377" t="str">
        <f t="shared" si="29"/>
        <v/>
      </c>
      <c r="L138" s="377" t="str">
        <f t="shared" si="30"/>
        <v/>
      </c>
      <c r="M138" s="377" t="str">
        <f t="shared" si="31"/>
        <v/>
      </c>
      <c r="N138" s="377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7" t="str">
        <f t="shared" si="28"/>
        <v/>
      </c>
      <c r="K139" s="377" t="str">
        <f t="shared" si="29"/>
        <v/>
      </c>
      <c r="L139" s="377" t="str">
        <f t="shared" si="30"/>
        <v/>
      </c>
      <c r="M139" s="377" t="str">
        <f t="shared" si="31"/>
        <v/>
      </c>
      <c r="N139" s="377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7" t="str">
        <f t="shared" si="28"/>
        <v/>
      </c>
      <c r="K140" s="377" t="str">
        <f t="shared" si="29"/>
        <v/>
      </c>
      <c r="L140" s="377" t="str">
        <f t="shared" si="30"/>
        <v/>
      </c>
      <c r="M140" s="377" t="str">
        <f t="shared" si="31"/>
        <v/>
      </c>
      <c r="N140" s="377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7" t="str">
        <f t="shared" si="28"/>
        <v/>
      </c>
      <c r="K141" s="377" t="str">
        <f t="shared" si="29"/>
        <v/>
      </c>
      <c r="L141" s="377" t="str">
        <f t="shared" si="30"/>
        <v/>
      </c>
      <c r="M141" s="377" t="str">
        <f t="shared" si="31"/>
        <v/>
      </c>
      <c r="N141" s="377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7" t="str">
        <f t="shared" si="28"/>
        <v/>
      </c>
      <c r="K142" s="377" t="str">
        <f t="shared" si="29"/>
        <v/>
      </c>
      <c r="L142" s="377" t="str">
        <f t="shared" si="30"/>
        <v/>
      </c>
      <c r="M142" s="377" t="str">
        <f t="shared" si="31"/>
        <v/>
      </c>
      <c r="N142" s="377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7" t="str">
        <f t="shared" si="28"/>
        <v/>
      </c>
      <c r="K143" s="377" t="str">
        <f t="shared" si="29"/>
        <v/>
      </c>
      <c r="L143" s="377" t="str">
        <f t="shared" si="30"/>
        <v/>
      </c>
      <c r="M143" s="377" t="str">
        <f t="shared" si="31"/>
        <v/>
      </c>
      <c r="N143" s="377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7" t="str">
        <f t="shared" si="28"/>
        <v/>
      </c>
      <c r="K144" s="377" t="str">
        <f t="shared" si="29"/>
        <v/>
      </c>
      <c r="L144" s="377" t="str">
        <f t="shared" si="30"/>
        <v/>
      </c>
      <c r="M144" s="377" t="str">
        <f t="shared" si="31"/>
        <v/>
      </c>
      <c r="N144" s="377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7" t="str">
        <f t="shared" si="28"/>
        <v/>
      </c>
      <c r="K145" s="377" t="str">
        <f t="shared" si="29"/>
        <v/>
      </c>
      <c r="L145" s="377" t="str">
        <f t="shared" si="30"/>
        <v/>
      </c>
      <c r="M145" s="377" t="str">
        <f t="shared" si="31"/>
        <v/>
      </c>
      <c r="N145" s="377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7" t="str">
        <f t="shared" si="28"/>
        <v/>
      </c>
      <c r="K146" s="377" t="str">
        <f t="shared" si="29"/>
        <v/>
      </c>
      <c r="L146" s="377" t="str">
        <f t="shared" si="30"/>
        <v/>
      </c>
      <c r="M146" s="377" t="str">
        <f t="shared" si="31"/>
        <v/>
      </c>
      <c r="N146" s="377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7" t="str">
        <f t="shared" si="28"/>
        <v/>
      </c>
      <c r="K147" s="377" t="str">
        <f t="shared" si="29"/>
        <v/>
      </c>
      <c r="L147" s="377" t="str">
        <f t="shared" si="30"/>
        <v/>
      </c>
      <c r="M147" s="377" t="str">
        <f t="shared" si="31"/>
        <v/>
      </c>
      <c r="N147" s="377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7" t="str">
        <f t="shared" si="28"/>
        <v/>
      </c>
      <c r="K148" s="377" t="str">
        <f t="shared" si="29"/>
        <v/>
      </c>
      <c r="L148" s="377" t="str">
        <f t="shared" si="30"/>
        <v/>
      </c>
      <c r="M148" s="377" t="str">
        <f t="shared" si="31"/>
        <v/>
      </c>
      <c r="N148" s="377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7" t="str">
        <f t="shared" si="28"/>
        <v/>
      </c>
      <c r="K149" s="377" t="str">
        <f t="shared" si="29"/>
        <v/>
      </c>
      <c r="L149" s="377" t="str">
        <f t="shared" si="30"/>
        <v/>
      </c>
      <c r="M149" s="377" t="str">
        <f t="shared" si="31"/>
        <v/>
      </c>
      <c r="N149" s="377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7" t="str">
        <f t="shared" si="28"/>
        <v/>
      </c>
      <c r="K150" s="377" t="str">
        <f t="shared" si="29"/>
        <v/>
      </c>
      <c r="L150" s="377" t="str">
        <f t="shared" si="30"/>
        <v/>
      </c>
      <c r="M150" s="377" t="str">
        <f t="shared" si="31"/>
        <v/>
      </c>
      <c r="N150" s="377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7" t="str">
        <f t="shared" si="28"/>
        <v/>
      </c>
      <c r="K151" s="377" t="str">
        <f t="shared" si="29"/>
        <v/>
      </c>
      <c r="L151" s="377" t="str">
        <f t="shared" si="30"/>
        <v/>
      </c>
      <c r="M151" s="377" t="str">
        <f t="shared" si="31"/>
        <v/>
      </c>
      <c r="N151" s="377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7" t="str">
        <f t="shared" si="28"/>
        <v/>
      </c>
      <c r="K152" s="377" t="str">
        <f t="shared" si="29"/>
        <v/>
      </c>
      <c r="L152" s="377" t="str">
        <f t="shared" si="30"/>
        <v/>
      </c>
      <c r="M152" s="377" t="str">
        <f t="shared" si="31"/>
        <v/>
      </c>
      <c r="N152" s="377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7" t="str">
        <f t="shared" si="28"/>
        <v/>
      </c>
      <c r="K153" s="377" t="str">
        <f t="shared" si="29"/>
        <v/>
      </c>
      <c r="L153" s="377" t="str">
        <f t="shared" si="30"/>
        <v/>
      </c>
      <c r="M153" s="377" t="str">
        <f t="shared" si="31"/>
        <v/>
      </c>
      <c r="N153" s="377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7" t="str">
        <f t="shared" si="28"/>
        <v/>
      </c>
      <c r="K154" s="377" t="str">
        <f t="shared" si="29"/>
        <v/>
      </c>
      <c r="L154" s="377" t="str">
        <f t="shared" si="30"/>
        <v/>
      </c>
      <c r="M154" s="377" t="str">
        <f t="shared" si="31"/>
        <v/>
      </c>
      <c r="N154" s="377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7" t="str">
        <f t="shared" si="28"/>
        <v/>
      </c>
      <c r="K155" s="377" t="str">
        <f t="shared" si="29"/>
        <v/>
      </c>
      <c r="L155" s="377" t="str">
        <f t="shared" si="30"/>
        <v/>
      </c>
      <c r="M155" s="377" t="str">
        <f t="shared" si="31"/>
        <v/>
      </c>
      <c r="N155" s="377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7" t="str">
        <f t="shared" si="28"/>
        <v/>
      </c>
      <c r="K156" s="377" t="str">
        <f t="shared" si="29"/>
        <v/>
      </c>
      <c r="L156" s="377" t="str">
        <f t="shared" si="30"/>
        <v/>
      </c>
      <c r="M156" s="377" t="str">
        <f t="shared" si="31"/>
        <v/>
      </c>
      <c r="N156" s="377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7" t="str">
        <f t="shared" si="28"/>
        <v/>
      </c>
      <c r="K157" s="377" t="str">
        <f t="shared" si="29"/>
        <v/>
      </c>
      <c r="L157" s="377" t="str">
        <f t="shared" si="30"/>
        <v/>
      </c>
      <c r="M157" s="377" t="str">
        <f t="shared" si="31"/>
        <v/>
      </c>
      <c r="N157" s="377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7" t="str">
        <f t="shared" si="28"/>
        <v/>
      </c>
      <c r="K158" s="377" t="str">
        <f t="shared" si="29"/>
        <v/>
      </c>
      <c r="L158" s="377" t="str">
        <f t="shared" si="30"/>
        <v/>
      </c>
      <c r="M158" s="377" t="str">
        <f t="shared" si="31"/>
        <v/>
      </c>
      <c r="N158" s="377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7" t="str">
        <f t="shared" si="28"/>
        <v/>
      </c>
      <c r="K159" s="377" t="str">
        <f t="shared" si="29"/>
        <v/>
      </c>
      <c r="L159" s="377" t="str">
        <f t="shared" si="30"/>
        <v/>
      </c>
      <c r="M159" s="377" t="str">
        <f t="shared" si="31"/>
        <v/>
      </c>
      <c r="N159" s="377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7" t="str">
        <f t="shared" si="28"/>
        <v/>
      </c>
      <c r="K160" s="377" t="str">
        <f t="shared" si="29"/>
        <v/>
      </c>
      <c r="L160" s="377" t="str">
        <f t="shared" si="30"/>
        <v/>
      </c>
      <c r="M160" s="377" t="str">
        <f t="shared" si="31"/>
        <v/>
      </c>
      <c r="N160" s="377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7" t="str">
        <f t="shared" si="28"/>
        <v/>
      </c>
      <c r="K161" s="377" t="str">
        <f t="shared" si="29"/>
        <v/>
      </c>
      <c r="L161" s="377" t="str">
        <f t="shared" si="30"/>
        <v/>
      </c>
      <c r="M161" s="377" t="str">
        <f t="shared" si="31"/>
        <v/>
      </c>
      <c r="N161" s="377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7" t="str">
        <f t="shared" si="28"/>
        <v/>
      </c>
      <c r="K162" s="377" t="str">
        <f t="shared" si="29"/>
        <v/>
      </c>
      <c r="L162" s="377" t="str">
        <f t="shared" si="30"/>
        <v/>
      </c>
      <c r="M162" s="377" t="str">
        <f t="shared" si="31"/>
        <v/>
      </c>
      <c r="N162" s="377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7" t="str">
        <f t="shared" si="28"/>
        <v/>
      </c>
      <c r="K163" s="377" t="str">
        <f t="shared" si="29"/>
        <v/>
      </c>
      <c r="L163" s="377" t="str">
        <f t="shared" si="30"/>
        <v/>
      </c>
      <c r="M163" s="377" t="str">
        <f t="shared" si="31"/>
        <v/>
      </c>
      <c r="N163" s="377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7" t="str">
        <f t="shared" ref="J164:J195" si="37">IF(E164="","",VLOOKUP(E164,コード２,4,FALSE))</f>
        <v/>
      </c>
      <c r="K164" s="377" t="str">
        <f t="shared" ref="K164:K195" si="38">IF(F164="","",VLOOKUP(F164,コード２,4,FALSE))</f>
        <v/>
      </c>
      <c r="L164" s="377" t="str">
        <f t="shared" ref="L164:L195" si="39">IF(G164="","",VLOOKUP(G164,コード２,4,FALSE))</f>
        <v/>
      </c>
      <c r="M164" s="377" t="str">
        <f t="shared" ref="M164:M195" si="40">IF(H164="","",VLOOKUP(H164,コード２,4,FALSE))</f>
        <v/>
      </c>
      <c r="N164" s="377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7" t="str">
        <f t="shared" si="37"/>
        <v/>
      </c>
      <c r="K165" s="377" t="str">
        <f t="shared" si="38"/>
        <v/>
      </c>
      <c r="L165" s="377" t="str">
        <f t="shared" si="39"/>
        <v/>
      </c>
      <c r="M165" s="377" t="str">
        <f t="shared" si="40"/>
        <v/>
      </c>
      <c r="N165" s="377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7" t="str">
        <f t="shared" si="37"/>
        <v/>
      </c>
      <c r="K166" s="377" t="str">
        <f t="shared" si="38"/>
        <v/>
      </c>
      <c r="L166" s="377" t="str">
        <f t="shared" si="39"/>
        <v/>
      </c>
      <c r="M166" s="377" t="str">
        <f t="shared" si="40"/>
        <v/>
      </c>
      <c r="N166" s="377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7" t="str">
        <f t="shared" si="37"/>
        <v/>
      </c>
      <c r="K167" s="377" t="str">
        <f t="shared" si="38"/>
        <v/>
      </c>
      <c r="L167" s="377" t="str">
        <f t="shared" si="39"/>
        <v/>
      </c>
      <c r="M167" s="377" t="str">
        <f t="shared" si="40"/>
        <v/>
      </c>
      <c r="N167" s="377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7" t="str">
        <f t="shared" si="37"/>
        <v/>
      </c>
      <c r="K168" s="377" t="str">
        <f t="shared" si="38"/>
        <v/>
      </c>
      <c r="L168" s="377" t="str">
        <f t="shared" si="39"/>
        <v/>
      </c>
      <c r="M168" s="377" t="str">
        <f t="shared" si="40"/>
        <v/>
      </c>
      <c r="N168" s="377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7" t="str">
        <f t="shared" si="37"/>
        <v/>
      </c>
      <c r="K169" s="377" t="str">
        <f t="shared" si="38"/>
        <v/>
      </c>
      <c r="L169" s="377" t="str">
        <f t="shared" si="39"/>
        <v/>
      </c>
      <c r="M169" s="377" t="str">
        <f t="shared" si="40"/>
        <v/>
      </c>
      <c r="N169" s="377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7" t="str">
        <f t="shared" si="37"/>
        <v/>
      </c>
      <c r="K170" s="377" t="str">
        <f t="shared" si="38"/>
        <v/>
      </c>
      <c r="L170" s="377" t="str">
        <f t="shared" si="39"/>
        <v/>
      </c>
      <c r="M170" s="377" t="str">
        <f t="shared" si="40"/>
        <v/>
      </c>
      <c r="N170" s="377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7" t="str">
        <f t="shared" si="37"/>
        <v/>
      </c>
      <c r="K171" s="377" t="str">
        <f t="shared" si="38"/>
        <v/>
      </c>
      <c r="L171" s="377" t="str">
        <f t="shared" si="39"/>
        <v/>
      </c>
      <c r="M171" s="377" t="str">
        <f t="shared" si="40"/>
        <v/>
      </c>
      <c r="N171" s="377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7" t="str">
        <f t="shared" si="37"/>
        <v/>
      </c>
      <c r="K172" s="377" t="str">
        <f t="shared" si="38"/>
        <v/>
      </c>
      <c r="L172" s="377" t="str">
        <f t="shared" si="39"/>
        <v/>
      </c>
      <c r="M172" s="377" t="str">
        <f t="shared" si="40"/>
        <v/>
      </c>
      <c r="N172" s="377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7" t="str">
        <f t="shared" si="37"/>
        <v/>
      </c>
      <c r="K173" s="377" t="str">
        <f t="shared" si="38"/>
        <v/>
      </c>
      <c r="L173" s="377" t="str">
        <f t="shared" si="39"/>
        <v/>
      </c>
      <c r="M173" s="377" t="str">
        <f t="shared" si="40"/>
        <v/>
      </c>
      <c r="N173" s="377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7" t="str">
        <f t="shared" si="37"/>
        <v/>
      </c>
      <c r="K174" s="377" t="str">
        <f t="shared" si="38"/>
        <v/>
      </c>
      <c r="L174" s="377" t="str">
        <f t="shared" si="39"/>
        <v/>
      </c>
      <c r="M174" s="377" t="str">
        <f t="shared" si="40"/>
        <v/>
      </c>
      <c r="N174" s="377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7" t="str">
        <f t="shared" si="37"/>
        <v/>
      </c>
      <c r="K175" s="377" t="str">
        <f t="shared" si="38"/>
        <v/>
      </c>
      <c r="L175" s="377" t="str">
        <f t="shared" si="39"/>
        <v/>
      </c>
      <c r="M175" s="377" t="str">
        <f t="shared" si="40"/>
        <v/>
      </c>
      <c r="N175" s="377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7" t="str">
        <f t="shared" si="37"/>
        <v/>
      </c>
      <c r="K176" s="377" t="str">
        <f t="shared" si="38"/>
        <v/>
      </c>
      <c r="L176" s="377" t="str">
        <f t="shared" si="39"/>
        <v/>
      </c>
      <c r="M176" s="377" t="str">
        <f t="shared" si="40"/>
        <v/>
      </c>
      <c r="N176" s="377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7" t="str">
        <f t="shared" si="37"/>
        <v/>
      </c>
      <c r="K177" s="377" t="str">
        <f t="shared" si="38"/>
        <v/>
      </c>
      <c r="L177" s="377" t="str">
        <f t="shared" si="39"/>
        <v/>
      </c>
      <c r="M177" s="377" t="str">
        <f t="shared" si="40"/>
        <v/>
      </c>
      <c r="N177" s="377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7" t="str">
        <f t="shared" si="37"/>
        <v/>
      </c>
      <c r="K178" s="377" t="str">
        <f t="shared" si="38"/>
        <v/>
      </c>
      <c r="L178" s="377" t="str">
        <f t="shared" si="39"/>
        <v/>
      </c>
      <c r="M178" s="377" t="str">
        <f t="shared" si="40"/>
        <v/>
      </c>
      <c r="N178" s="377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7" t="str">
        <f t="shared" si="37"/>
        <v/>
      </c>
      <c r="K179" s="377" t="str">
        <f t="shared" si="38"/>
        <v/>
      </c>
      <c r="L179" s="377" t="str">
        <f t="shared" si="39"/>
        <v/>
      </c>
      <c r="M179" s="377" t="str">
        <f t="shared" si="40"/>
        <v/>
      </c>
      <c r="N179" s="377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7" t="str">
        <f t="shared" si="37"/>
        <v/>
      </c>
      <c r="K180" s="377" t="str">
        <f t="shared" si="38"/>
        <v/>
      </c>
      <c r="L180" s="377" t="str">
        <f t="shared" si="39"/>
        <v/>
      </c>
      <c r="M180" s="377" t="str">
        <f t="shared" si="40"/>
        <v/>
      </c>
      <c r="N180" s="377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7" t="str">
        <f t="shared" si="37"/>
        <v/>
      </c>
      <c r="K181" s="377" t="str">
        <f t="shared" si="38"/>
        <v/>
      </c>
      <c r="L181" s="377" t="str">
        <f t="shared" si="39"/>
        <v/>
      </c>
      <c r="M181" s="377" t="str">
        <f t="shared" si="40"/>
        <v/>
      </c>
      <c r="N181" s="377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7" t="str">
        <f t="shared" si="37"/>
        <v/>
      </c>
      <c r="K182" s="377" t="str">
        <f t="shared" si="38"/>
        <v/>
      </c>
      <c r="L182" s="377" t="str">
        <f t="shared" si="39"/>
        <v/>
      </c>
      <c r="M182" s="377" t="str">
        <f t="shared" si="40"/>
        <v/>
      </c>
      <c r="N182" s="377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7" t="str">
        <f t="shared" si="37"/>
        <v/>
      </c>
      <c r="K183" s="377" t="str">
        <f t="shared" si="38"/>
        <v/>
      </c>
      <c r="L183" s="377" t="str">
        <f t="shared" si="39"/>
        <v/>
      </c>
      <c r="M183" s="377" t="str">
        <f t="shared" si="40"/>
        <v/>
      </c>
      <c r="N183" s="377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7" t="str">
        <f t="shared" si="37"/>
        <v/>
      </c>
      <c r="K184" s="377" t="str">
        <f t="shared" si="38"/>
        <v/>
      </c>
      <c r="L184" s="377" t="str">
        <f t="shared" si="39"/>
        <v/>
      </c>
      <c r="M184" s="377" t="str">
        <f t="shared" si="40"/>
        <v/>
      </c>
      <c r="N184" s="377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7" t="str">
        <f t="shared" si="37"/>
        <v/>
      </c>
      <c r="K185" s="377" t="str">
        <f t="shared" si="38"/>
        <v/>
      </c>
      <c r="L185" s="377" t="str">
        <f t="shared" si="39"/>
        <v/>
      </c>
      <c r="M185" s="377" t="str">
        <f t="shared" si="40"/>
        <v/>
      </c>
      <c r="N185" s="377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7" t="str">
        <f t="shared" si="37"/>
        <v/>
      </c>
      <c r="K186" s="377" t="str">
        <f t="shared" si="38"/>
        <v/>
      </c>
      <c r="L186" s="377" t="str">
        <f t="shared" si="39"/>
        <v/>
      </c>
      <c r="M186" s="377" t="str">
        <f t="shared" si="40"/>
        <v/>
      </c>
      <c r="N186" s="377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7" t="str">
        <f t="shared" si="37"/>
        <v/>
      </c>
      <c r="K187" s="377" t="str">
        <f t="shared" si="38"/>
        <v/>
      </c>
      <c r="L187" s="377" t="str">
        <f t="shared" si="39"/>
        <v/>
      </c>
      <c r="M187" s="377" t="str">
        <f t="shared" si="40"/>
        <v/>
      </c>
      <c r="N187" s="377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7" t="str">
        <f t="shared" si="37"/>
        <v/>
      </c>
      <c r="K188" s="377" t="str">
        <f t="shared" si="38"/>
        <v/>
      </c>
      <c r="L188" s="377" t="str">
        <f t="shared" si="39"/>
        <v/>
      </c>
      <c r="M188" s="377" t="str">
        <f t="shared" si="40"/>
        <v/>
      </c>
      <c r="N188" s="377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7" t="str">
        <f t="shared" si="37"/>
        <v/>
      </c>
      <c r="K189" s="377" t="str">
        <f t="shared" si="38"/>
        <v/>
      </c>
      <c r="L189" s="377" t="str">
        <f t="shared" si="39"/>
        <v/>
      </c>
      <c r="M189" s="377" t="str">
        <f t="shared" si="40"/>
        <v/>
      </c>
      <c r="N189" s="377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7" t="str">
        <f t="shared" si="37"/>
        <v/>
      </c>
      <c r="K190" s="377" t="str">
        <f t="shared" si="38"/>
        <v/>
      </c>
      <c r="L190" s="377" t="str">
        <f t="shared" si="39"/>
        <v/>
      </c>
      <c r="M190" s="377" t="str">
        <f t="shared" si="40"/>
        <v/>
      </c>
      <c r="N190" s="377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7" t="str">
        <f t="shared" si="37"/>
        <v/>
      </c>
      <c r="K191" s="377" t="str">
        <f t="shared" si="38"/>
        <v/>
      </c>
      <c r="L191" s="377" t="str">
        <f t="shared" si="39"/>
        <v/>
      </c>
      <c r="M191" s="377" t="str">
        <f t="shared" si="40"/>
        <v/>
      </c>
      <c r="N191" s="377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7" t="str">
        <f t="shared" si="37"/>
        <v/>
      </c>
      <c r="K192" s="377" t="str">
        <f t="shared" si="38"/>
        <v/>
      </c>
      <c r="L192" s="377" t="str">
        <f t="shared" si="39"/>
        <v/>
      </c>
      <c r="M192" s="377" t="str">
        <f t="shared" si="40"/>
        <v/>
      </c>
      <c r="N192" s="377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7" t="str">
        <f t="shared" si="37"/>
        <v/>
      </c>
      <c r="K193" s="377" t="str">
        <f t="shared" si="38"/>
        <v/>
      </c>
      <c r="L193" s="377" t="str">
        <f t="shared" si="39"/>
        <v/>
      </c>
      <c r="M193" s="377" t="str">
        <f t="shared" si="40"/>
        <v/>
      </c>
      <c r="N193" s="377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7" t="str">
        <f t="shared" si="37"/>
        <v/>
      </c>
      <c r="K194" s="377" t="str">
        <f t="shared" si="38"/>
        <v/>
      </c>
      <c r="L194" s="377" t="str">
        <f t="shared" si="39"/>
        <v/>
      </c>
      <c r="M194" s="377" t="str">
        <f t="shared" si="40"/>
        <v/>
      </c>
      <c r="N194" s="377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7" t="str">
        <f t="shared" si="37"/>
        <v/>
      </c>
      <c r="K195" s="377" t="str">
        <f t="shared" si="38"/>
        <v/>
      </c>
      <c r="L195" s="377" t="str">
        <f t="shared" si="39"/>
        <v/>
      </c>
      <c r="M195" s="377" t="str">
        <f t="shared" si="40"/>
        <v/>
      </c>
      <c r="N195" s="377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7" t="str">
        <f t="shared" ref="J196:J203" si="42">IF(E196="","",VLOOKUP(E196,コード２,4,FALSE))</f>
        <v/>
      </c>
      <c r="K196" s="377" t="str">
        <f t="shared" ref="K196:K203" si="43">IF(F196="","",VLOOKUP(F196,コード２,4,FALSE))</f>
        <v/>
      </c>
      <c r="L196" s="377" t="str">
        <f t="shared" ref="L196:L203" si="44">IF(G196="","",VLOOKUP(G196,コード２,4,FALSE))</f>
        <v/>
      </c>
      <c r="M196" s="377" t="str">
        <f t="shared" ref="M196:M203" si="45">IF(H196="","",VLOOKUP(H196,コード２,4,FALSE))</f>
        <v/>
      </c>
      <c r="N196" s="377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7" t="str">
        <f t="shared" si="42"/>
        <v/>
      </c>
      <c r="K197" s="377" t="str">
        <f t="shared" si="43"/>
        <v/>
      </c>
      <c r="L197" s="377" t="str">
        <f t="shared" si="44"/>
        <v/>
      </c>
      <c r="M197" s="377" t="str">
        <f t="shared" si="45"/>
        <v/>
      </c>
      <c r="N197" s="377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7" t="str">
        <f t="shared" si="42"/>
        <v/>
      </c>
      <c r="K198" s="377" t="str">
        <f t="shared" si="43"/>
        <v/>
      </c>
      <c r="L198" s="377" t="str">
        <f t="shared" si="44"/>
        <v/>
      </c>
      <c r="M198" s="377" t="str">
        <f t="shared" si="45"/>
        <v/>
      </c>
      <c r="N198" s="377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7" t="str">
        <f t="shared" si="42"/>
        <v/>
      </c>
      <c r="K199" s="377" t="str">
        <f t="shared" si="43"/>
        <v/>
      </c>
      <c r="L199" s="377" t="str">
        <f t="shared" si="44"/>
        <v/>
      </c>
      <c r="M199" s="377" t="str">
        <f t="shared" si="45"/>
        <v/>
      </c>
      <c r="N199" s="377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7" t="str">
        <f t="shared" si="42"/>
        <v/>
      </c>
      <c r="K200" s="377" t="str">
        <f t="shared" si="43"/>
        <v/>
      </c>
      <c r="L200" s="377" t="str">
        <f t="shared" si="44"/>
        <v/>
      </c>
      <c r="M200" s="377" t="str">
        <f t="shared" si="45"/>
        <v/>
      </c>
      <c r="N200" s="377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7" t="str">
        <f t="shared" si="42"/>
        <v/>
      </c>
      <c r="K201" s="377" t="str">
        <f t="shared" si="43"/>
        <v/>
      </c>
      <c r="L201" s="377" t="str">
        <f t="shared" si="44"/>
        <v/>
      </c>
      <c r="M201" s="377" t="str">
        <f t="shared" si="45"/>
        <v/>
      </c>
      <c r="N201" s="377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7" t="str">
        <f t="shared" si="42"/>
        <v/>
      </c>
      <c r="K202" s="377" t="str">
        <f t="shared" si="43"/>
        <v/>
      </c>
      <c r="L202" s="377" t="str">
        <f t="shared" si="44"/>
        <v/>
      </c>
      <c r="M202" s="377" t="str">
        <f t="shared" si="45"/>
        <v/>
      </c>
      <c r="N202" s="377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7" t="str">
        <f t="shared" si="42"/>
        <v/>
      </c>
      <c r="K203" s="377" t="str">
        <f t="shared" si="43"/>
        <v/>
      </c>
      <c r="L203" s="377" t="str">
        <f t="shared" si="44"/>
        <v/>
      </c>
      <c r="M203" s="377" t="str">
        <f t="shared" si="45"/>
        <v/>
      </c>
      <c r="N203" s="377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競技設定!$I$2:$I$103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599" t="s">
        <v>142</v>
      </c>
      <c r="C1" s="600"/>
      <c r="D1" s="600"/>
      <c r="E1" s="600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42" t="s">
        <v>79</v>
      </c>
      <c r="D2" s="548" t="s">
        <v>100</v>
      </c>
      <c r="E2" s="549"/>
      <c r="F2" s="549"/>
      <c r="G2" s="594" t="s">
        <v>95</v>
      </c>
      <c r="H2" s="549"/>
      <c r="I2" s="549"/>
      <c r="J2" s="549"/>
      <c r="K2" s="549"/>
      <c r="L2" s="549"/>
      <c r="M2" s="595"/>
      <c r="AE2" s="548" t="s">
        <v>96</v>
      </c>
      <c r="AF2" s="596"/>
      <c r="AG2" s="596"/>
      <c r="AH2" s="596"/>
      <c r="AI2" s="596"/>
      <c r="AJ2" s="596"/>
      <c r="AK2" s="597"/>
      <c r="BC2" s="594" t="s">
        <v>97</v>
      </c>
      <c r="BD2" s="596"/>
      <c r="BE2" s="596"/>
      <c r="BF2" s="596"/>
      <c r="BG2" s="596"/>
      <c r="BH2" s="596"/>
      <c r="BI2" s="598"/>
      <c r="CA2" s="594" t="s">
        <v>98</v>
      </c>
      <c r="CB2" s="596"/>
      <c r="CC2" s="596"/>
      <c r="CD2" s="596"/>
      <c r="CE2" s="596"/>
      <c r="CF2" s="596"/>
      <c r="CG2" s="598"/>
      <c r="CY2" s="548" t="s">
        <v>99</v>
      </c>
      <c r="CZ2" s="596"/>
      <c r="DA2" s="596"/>
      <c r="DB2" s="596"/>
      <c r="DC2" s="596"/>
      <c r="DD2" s="596"/>
      <c r="DE2" s="597"/>
    </row>
    <row r="3" spans="1:126" ht="18" customHeight="1">
      <c r="A3" s="89">
        <f>女子種目選択!B204</f>
        <v>0</v>
      </c>
      <c r="B3" s="602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25" t="s">
        <v>153</v>
      </c>
      <c r="J3" s="525"/>
      <c r="K3" s="525"/>
      <c r="L3" s="525"/>
      <c r="M3" s="601"/>
      <c r="N3" s="124"/>
      <c r="O3" s="124"/>
      <c r="P3" s="124"/>
      <c r="Q3" s="124"/>
      <c r="T3" s="125" t="s">
        <v>81</v>
      </c>
      <c r="AE3" s="195" t="s">
        <v>94</v>
      </c>
      <c r="AG3" s="525" t="s">
        <v>153</v>
      </c>
      <c r="AH3" s="525"/>
      <c r="AI3" s="525"/>
      <c r="AJ3" s="525"/>
      <c r="AK3" s="601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25" t="s">
        <v>153</v>
      </c>
      <c r="BF3" s="525"/>
      <c r="BG3" s="525"/>
      <c r="BH3" s="525"/>
      <c r="BI3" s="601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25" t="s">
        <v>153</v>
      </c>
      <c r="CD3" s="525"/>
      <c r="CE3" s="525"/>
      <c r="CF3" s="525"/>
      <c r="CG3" s="601"/>
      <c r="CH3" s="124"/>
      <c r="CI3" s="124"/>
      <c r="CJ3" s="124"/>
      <c r="CK3" s="124"/>
      <c r="CN3" s="125" t="s">
        <v>81</v>
      </c>
      <c r="CY3" s="195" t="s">
        <v>94</v>
      </c>
      <c r="DA3" s="525" t="s">
        <v>153</v>
      </c>
      <c r="DB3" s="525"/>
      <c r="DC3" s="525"/>
      <c r="DD3" s="525"/>
      <c r="DE3" s="601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5">
        <f t="shared" si="323"/>
        <v>0</v>
      </c>
      <c r="C204" s="386"/>
      <c r="D204" s="384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16.625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4" hidden="1" customWidth="1"/>
    <col min="20" max="20" width="3.875" style="405" hidden="1" customWidth="1"/>
    <col min="21" max="21" width="5.75" style="406" hidden="1" customWidth="1"/>
    <col min="22" max="22" width="12.625" style="396" hidden="1" customWidth="1"/>
    <col min="23" max="23" width="12.625" style="405" hidden="1" customWidth="1"/>
    <col min="24" max="25" width="6.75" style="405" hidden="1" customWidth="1"/>
    <col min="26" max="26" width="2.125" style="405" hidden="1" customWidth="1"/>
    <col min="27" max="27" width="5.875" style="405" hidden="1" customWidth="1"/>
    <col min="28" max="28" width="2.625" style="405" hidden="1" customWidth="1"/>
    <col min="29" max="29" width="5.5" style="405" hidden="1" customWidth="1"/>
    <col min="30" max="33" width="12.625" style="405" hidden="1" customWidth="1"/>
    <col min="34" max="40" width="12.625" style="397" hidden="1" customWidth="1"/>
    <col min="41" max="41" width="3.75" style="397" hidden="1" customWidth="1"/>
    <col min="42" max="43" width="4.875" style="405" hidden="1" customWidth="1"/>
    <col min="44" max="44" width="9.375" style="405" hidden="1" customWidth="1"/>
    <col min="45" max="46" width="4.875" style="405" hidden="1" customWidth="1"/>
    <col min="47" max="47" width="9.375" style="405" hidden="1" customWidth="1"/>
    <col min="48" max="49" width="4.875" style="405" hidden="1" customWidth="1"/>
    <col min="50" max="50" width="9.375" style="405" hidden="1" customWidth="1"/>
    <col min="51" max="52" width="4.875" style="405" hidden="1" customWidth="1"/>
    <col min="53" max="53" width="9.375" style="405" hidden="1" customWidth="1"/>
    <col min="54" max="55" width="4.875" style="405" hidden="1" customWidth="1"/>
    <col min="56" max="56" width="9.375" style="405" hidden="1" customWidth="1"/>
    <col min="57" max="58" width="4.875" style="405" hidden="1" customWidth="1"/>
    <col min="59" max="59" width="9.375" style="405" hidden="1" customWidth="1"/>
    <col min="60" max="61" width="4.875" style="405" hidden="1" customWidth="1"/>
    <col min="62" max="62" width="9.375" style="405" hidden="1" customWidth="1"/>
    <col min="63" max="64" width="4.875" style="405" hidden="1" customWidth="1"/>
    <col min="65" max="65" width="9.375" style="405" hidden="1" customWidth="1"/>
    <col min="66" max="67" width="4.875" style="405" hidden="1" customWidth="1"/>
    <col min="68" max="68" width="9.375" style="405" hidden="1" customWidth="1"/>
    <col min="69" max="70" width="4.875" style="405" hidden="1" customWidth="1"/>
    <col min="71" max="71" width="9.375" style="405" hidden="1" customWidth="1"/>
    <col min="72" max="80" width="12.625" style="405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603" t="s">
        <v>138</v>
      </c>
      <c r="D1" s="563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93"/>
      <c r="S1" s="393"/>
      <c r="T1" s="394"/>
      <c r="U1" s="395"/>
      <c r="V1" s="396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7"/>
      <c r="AI1" s="397"/>
      <c r="AJ1" s="397"/>
      <c r="AK1" s="397"/>
      <c r="AL1" s="397"/>
      <c r="AM1" s="397"/>
      <c r="AN1" s="397"/>
      <c r="AO1" s="397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</row>
    <row r="2" spans="1:82" s="89" customFormat="1" ht="30" customHeight="1">
      <c r="B2" s="105"/>
      <c r="C2" s="544" t="s">
        <v>151</v>
      </c>
      <c r="D2" s="556" t="s">
        <v>133</v>
      </c>
      <c r="E2" s="556" t="s">
        <v>132</v>
      </c>
      <c r="F2" s="536" t="s">
        <v>79</v>
      </c>
      <c r="G2" s="548" t="s">
        <v>100</v>
      </c>
      <c r="H2" s="549"/>
      <c r="I2" s="550"/>
      <c r="J2" s="551"/>
      <c r="K2" s="551"/>
      <c r="L2" s="551"/>
      <c r="M2" s="551"/>
      <c r="N2" s="551"/>
      <c r="O2" s="552"/>
      <c r="P2" s="101"/>
      <c r="Q2" s="101"/>
      <c r="R2" s="398"/>
      <c r="S2" s="398"/>
      <c r="T2" s="397"/>
      <c r="U2" s="399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 t="str">
        <f>'csv (張付)'!B2</f>
        <v/>
      </c>
      <c r="BV2" s="397"/>
      <c r="BW2" s="397" t="e">
        <f>VLOOKUP(BU2,略称,3,FALSE)</f>
        <v>#N/A</v>
      </c>
      <c r="BX2" s="397"/>
      <c r="BY2" s="397"/>
      <c r="BZ2" s="397"/>
      <c r="CA2" s="397"/>
      <c r="CB2" s="397"/>
    </row>
    <row r="3" spans="1:82" s="89" customFormat="1" ht="18" customHeight="1" thickBot="1">
      <c r="B3" s="90" t="s">
        <v>79</v>
      </c>
      <c r="C3" s="604"/>
      <c r="D3" s="558"/>
      <c r="E3" s="558"/>
      <c r="F3" s="538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53" t="s">
        <v>80</v>
      </c>
      <c r="L3" s="554"/>
      <c r="M3" s="554"/>
      <c r="N3" s="554"/>
      <c r="O3" s="555"/>
      <c r="P3" s="124"/>
      <c r="Q3" s="124"/>
      <c r="R3" s="400"/>
      <c r="S3" s="400"/>
      <c r="T3" s="397"/>
      <c r="U3" s="399"/>
      <c r="V3" s="401" t="s">
        <v>81</v>
      </c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 t="e">
        <f>AI4</f>
        <v>#N/A</v>
      </c>
      <c r="AQ3" s="397">
        <f>AJ4</f>
        <v>0</v>
      </c>
      <c r="AR3" s="397"/>
      <c r="AS3" s="397" t="e">
        <f>AI10</f>
        <v>#N/A</v>
      </c>
      <c r="AT3" s="397">
        <f>AJ10</f>
        <v>0</v>
      </c>
      <c r="AU3" s="397"/>
      <c r="AV3" s="397" t="e">
        <f>AI16</f>
        <v>#N/A</v>
      </c>
      <c r="AW3" s="397">
        <f>AJ16</f>
        <v>0</v>
      </c>
      <c r="AX3" s="397"/>
      <c r="AY3" s="397" t="e">
        <f>AI22</f>
        <v>#N/A</v>
      </c>
      <c r="AZ3" s="397">
        <f>AJ22</f>
        <v>0</v>
      </c>
      <c r="BA3" s="397"/>
      <c r="BB3" s="397" t="e">
        <f>AI28</f>
        <v>#N/A</v>
      </c>
      <c r="BC3" s="397">
        <f>AJ28</f>
        <v>0</v>
      </c>
      <c r="BD3" s="397"/>
      <c r="BE3" s="397" t="e">
        <f>AI34</f>
        <v>#N/A</v>
      </c>
      <c r="BF3" s="397">
        <f>AJ34</f>
        <v>0</v>
      </c>
      <c r="BG3" s="397"/>
      <c r="BH3" s="397" t="e">
        <f>AI40</f>
        <v>#N/A</v>
      </c>
      <c r="BI3" s="397">
        <f>AJ40</f>
        <v>0</v>
      </c>
      <c r="BJ3" s="397"/>
      <c r="BK3" s="397" t="e">
        <f>AI46</f>
        <v>#N/A</v>
      </c>
      <c r="BL3" s="397">
        <f>AJ46</f>
        <v>0</v>
      </c>
      <c r="BM3" s="397"/>
      <c r="BN3" s="397" t="e">
        <f>AI52</f>
        <v>#N/A</v>
      </c>
      <c r="BO3" s="397">
        <f>AJ52</f>
        <v>0</v>
      </c>
      <c r="BP3" s="397"/>
      <c r="BQ3" s="397" t="e">
        <f>AI58</f>
        <v>#N/A</v>
      </c>
      <c r="BR3" s="397">
        <f>AJ58</f>
        <v>0</v>
      </c>
      <c r="BS3" s="397"/>
      <c r="BT3" s="397"/>
      <c r="BU3" s="397"/>
      <c r="BV3" s="397"/>
      <c r="BW3" s="397"/>
      <c r="BX3" s="397"/>
      <c r="BY3" s="397"/>
      <c r="BZ3" s="397"/>
      <c r="CA3" s="397"/>
      <c r="CB3" s="397"/>
    </row>
    <row r="4" spans="1:82" s="89" customFormat="1" ht="18" customHeight="1">
      <c r="A4" s="89" t="e">
        <f>VLOOKUP(D4,コード４,2,FALSE)</f>
        <v>#N/A</v>
      </c>
      <c r="B4" s="90">
        <v>1</v>
      </c>
      <c r="C4" s="564">
        <v>1</v>
      </c>
      <c r="D4" s="134"/>
      <c r="E4" s="346" t="str">
        <f>IF(D4="","",CA4)</f>
        <v/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str">
        <f>IF(D4="","",VLOOKUP(D4,コード４,3,FALSE))</f>
        <v/>
      </c>
      <c r="K4" s="135"/>
      <c r="L4" s="118" t="str">
        <f>IF(B4="","",IF(J4="","",IF(J4="p","点",IF(J4="t","分","m"))))</f>
        <v/>
      </c>
      <c r="M4" s="136"/>
      <c r="N4" s="118" t="str">
        <f>IF(B4="","",IF(J4="","",IF(J4="p","",IF(J4="t","秒","cm"))))</f>
        <v/>
      </c>
      <c r="O4" s="137"/>
      <c r="P4" s="99">
        <f t="shared" ref="P4:P35" si="2">IF(B4="","",LEN(K4))</f>
        <v>0</v>
      </c>
      <c r="Q4" s="99">
        <f>IF(R4=1,CONCATENATE(V$3,K4),K4)</f>
        <v>0</v>
      </c>
      <c r="R4" s="402">
        <f t="shared" ref="R4:R35" si="3">IF(B4="","",LEN(M4))</f>
        <v>0</v>
      </c>
      <c r="S4" s="402">
        <f>IF(R4=1,CONCATENATE(V$3,M4),M4)</f>
        <v>0</v>
      </c>
      <c r="T4" s="403">
        <f t="shared" ref="T4:T35" si="4">IF(B4="","",LEN(O4))</f>
        <v>0</v>
      </c>
      <c r="U4" s="398">
        <f t="shared" ref="U4:U35" si="5">IF(B4="","",IF(J4="m","",IF(J4="p","",(IF(T4=1,O4*10,O4)))))</f>
        <v>0</v>
      </c>
      <c r="V4" s="397" t="str">
        <f>CONCATENATE(Q4,S4,U4)</f>
        <v>000</v>
      </c>
      <c r="W4" s="397">
        <f>V4*1</f>
        <v>0</v>
      </c>
      <c r="X4" s="397">
        <f>Q4*1</f>
        <v>0</v>
      </c>
      <c r="Y4" s="397" t="str">
        <f>IF(X4=0,"",X4)</f>
        <v/>
      </c>
      <c r="Z4" s="397" t="str">
        <f>IF(X4=0,"",IF(J4="t",".",IF(J4="p","点","m")))</f>
        <v/>
      </c>
      <c r="AA4" s="397" t="str">
        <f>IF(S4="","",ASC(S4))</f>
        <v>0</v>
      </c>
      <c r="AB4" s="397" t="str">
        <f>IF(J4="t",".","")</f>
        <v/>
      </c>
      <c r="AC4" s="397" t="str">
        <f>IF(U4="","",ASC(U4))</f>
        <v>0</v>
      </c>
      <c r="AD4" s="397" t="str">
        <f>IF(Z4="m","",IF(X4=0,"","0"))</f>
        <v/>
      </c>
      <c r="AE4" s="397" t="str">
        <f t="shared" ref="AE4:AE63" si="6">IF(Z4="点",CONCATENATE(Y4,Z4),CONCATENATE(Y4,Z4,AA4,AB4,AC4,AD4))</f>
        <v>00</v>
      </c>
      <c r="AF4" s="397">
        <f>IF(X4=0,AE4*1,AE4)</f>
        <v>0</v>
      </c>
      <c r="AG4" s="397">
        <f>AF4</f>
        <v>0</v>
      </c>
      <c r="AH4" s="397">
        <v>1</v>
      </c>
      <c r="AI4" s="397" t="e">
        <f>VLOOKUP(D4,コード４,2,FALSE)</f>
        <v>#N/A</v>
      </c>
      <c r="AJ4" s="397">
        <f>COUNTIF('tmp４'!C$203:C$1202,AI4)</f>
        <v>0</v>
      </c>
      <c r="AK4" s="397">
        <v>1</v>
      </c>
      <c r="AL4" s="397" t="e">
        <f t="shared" ref="AL4:AL35" si="7">CONCATENATE(AI4,AK4)</f>
        <v>#N/A</v>
      </c>
      <c r="AM4" s="397" t="e">
        <f>AL4*1</f>
        <v>#N/A</v>
      </c>
      <c r="AN4" s="397" t="str">
        <f t="shared" ref="AN4:AN35" si="8">IF(AK4&gt;AJ4,"",VLOOKUP(AM4,範囲り女,3,FALSE))</f>
        <v/>
      </c>
      <c r="AO4" s="397">
        <v>1</v>
      </c>
      <c r="AP4" s="397">
        <v>1</v>
      </c>
      <c r="AQ4" s="397" t="e">
        <f>CONCATENATE(AP$3,AP4)*1</f>
        <v>#N/A</v>
      </c>
      <c r="AR4" s="397" t="str">
        <f t="shared" ref="AR4:AR35" si="9">IF(AP4&gt;AQ$3,"",VLOOKUP(AQ4,範囲り女,3,FALSE))</f>
        <v/>
      </c>
      <c r="AS4" s="397">
        <v>1</v>
      </c>
      <c r="AT4" s="397" t="e">
        <f>CONCATENATE(AS$3,AS4)*1</f>
        <v>#N/A</v>
      </c>
      <c r="AU4" s="397" t="str">
        <f t="shared" ref="AU4:AU35" si="10">IF(AS4&gt;AT$3,"",VLOOKUP(AT4,範囲り女,3,FALSE))</f>
        <v/>
      </c>
      <c r="AV4" s="397">
        <v>1</v>
      </c>
      <c r="AW4" s="397" t="e">
        <f>CONCATENATE(AV$3,AV4)*1</f>
        <v>#N/A</v>
      </c>
      <c r="AX4" s="397" t="str">
        <f t="shared" ref="AX4:AX35" si="11">IF(AV4&gt;AW$3,"",VLOOKUP(AW4,範囲り女,3,FALSE))</f>
        <v/>
      </c>
      <c r="AY4" s="397">
        <v>1</v>
      </c>
      <c r="AZ4" s="397" t="e">
        <f>CONCATENATE(AY$3,AY4)*1</f>
        <v>#N/A</v>
      </c>
      <c r="BA4" s="397" t="str">
        <f t="shared" ref="BA4:BA35" si="12">IF(AY4&gt;AZ$3,"",VLOOKUP(AZ4,範囲り女,3,FALSE))</f>
        <v/>
      </c>
      <c r="BB4" s="397">
        <v>1</v>
      </c>
      <c r="BC4" s="397" t="e">
        <f>CONCATENATE(BB$3,BB4)*1</f>
        <v>#N/A</v>
      </c>
      <c r="BD4" s="397" t="str">
        <f t="shared" ref="BD4:BD35" si="13">IF(BB4&gt;BC$3,"",VLOOKUP(BC4,範囲り女,3,FALSE))</f>
        <v/>
      </c>
      <c r="BE4" s="397">
        <v>1</v>
      </c>
      <c r="BF4" s="397" t="e">
        <f>CONCATENATE(BE$3,BE4)*1</f>
        <v>#N/A</v>
      </c>
      <c r="BG4" s="397" t="str">
        <f t="shared" ref="BG4:BG35" si="14">IF(BE4&gt;BF$3,"",VLOOKUP(BF4,範囲り女,3,FALSE))</f>
        <v/>
      </c>
      <c r="BH4" s="397">
        <v>1</v>
      </c>
      <c r="BI4" s="397" t="e">
        <f>CONCATENATE(BH$3,BH4)*1</f>
        <v>#N/A</v>
      </c>
      <c r="BJ4" s="397" t="str">
        <f t="shared" ref="BJ4:BJ35" si="15">IF(BH4&gt;BI$3,"",VLOOKUP(BI4,範囲り女,3,FALSE))</f>
        <v/>
      </c>
      <c r="BK4" s="397">
        <v>1</v>
      </c>
      <c r="BL4" s="397" t="e">
        <f>CONCATENATE(BK$3,BK4)*1</f>
        <v>#N/A</v>
      </c>
      <c r="BM4" s="397" t="str">
        <f t="shared" ref="BM4:BM35" si="16">IF(BK4&gt;BL$3,"",VLOOKUP(BL4,範囲り女,3,FALSE))</f>
        <v/>
      </c>
      <c r="BN4" s="397">
        <v>1</v>
      </c>
      <c r="BO4" s="397" t="e">
        <f>CONCATENATE(BN$3,BN4)*1</f>
        <v>#N/A</v>
      </c>
      <c r="BP4" s="397" t="str">
        <f t="shared" ref="BP4:BP35" si="17">IF(BN4&gt;BO$3,"",VLOOKUP(BO4,範囲り女,3,FALSE))</f>
        <v/>
      </c>
      <c r="BQ4" s="397">
        <v>1</v>
      </c>
      <c r="BR4" s="397" t="e">
        <f>CONCATENATE(BQ$3,BQ4)*1</f>
        <v>#N/A</v>
      </c>
      <c r="BS4" s="397" t="str">
        <f t="shared" ref="BS4:BS35" si="18">IF(BQ4&gt;BR$3,"",VLOOKUP(BR4,範囲り女,3,FALSE))</f>
        <v/>
      </c>
      <c r="BT4" s="397"/>
      <c r="BU4" s="397">
        <f>COUNTIF(D$4:D9,D4)</f>
        <v>0</v>
      </c>
      <c r="BV4" s="397"/>
      <c r="BW4" s="397"/>
      <c r="BX4" s="397">
        <f>COUNTIF(D$4:D$63,D4)</f>
        <v>0</v>
      </c>
      <c r="BY4" s="397" t="b">
        <f>AND(BU4=1,BX4=1)</f>
        <v>0</v>
      </c>
      <c r="BZ4" s="397" t="e">
        <f>IF(BY4=TRUE,"",VLOOKUP(BU4,CC$4:CD$13,2,FALSE))</f>
        <v>#N/A</v>
      </c>
      <c r="CA4" s="397" t="str">
        <f>IF(D4="","",CONCATENATE(BW$2,BZ4))</f>
        <v/>
      </c>
      <c r="CB4" s="397"/>
      <c r="CC4" s="89">
        <v>1</v>
      </c>
      <c r="CD4" s="89" t="s">
        <v>326</v>
      </c>
    </row>
    <row r="5" spans="1:82" s="89" customFormat="1">
      <c r="A5" s="89" t="e">
        <f>A4</f>
        <v>#N/A</v>
      </c>
      <c r="B5" s="90">
        <v>2</v>
      </c>
      <c r="C5" s="560"/>
      <c r="D5" s="556"/>
      <c r="E5" s="556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39"/>
      <c r="K5" s="540"/>
      <c r="L5" s="540"/>
      <c r="M5" s="540"/>
      <c r="N5" s="540"/>
      <c r="O5" s="541"/>
      <c r="P5" s="99">
        <f t="shared" si="2"/>
        <v>0</v>
      </c>
      <c r="Q5" s="99">
        <f t="shared" ref="Q5:Q63" si="19">IF(R5=1,CONCATENATE(V$3,K5),K5)</f>
        <v>0</v>
      </c>
      <c r="R5" s="402">
        <f t="shared" si="3"/>
        <v>0</v>
      </c>
      <c r="S5" s="402">
        <f t="shared" ref="S5:S63" si="20">IF(R5=1,CONCATENATE(V$3,M5),M5)</f>
        <v>0</v>
      </c>
      <c r="T5" s="403">
        <f t="shared" si="4"/>
        <v>0</v>
      </c>
      <c r="U5" s="398">
        <f t="shared" si="5"/>
        <v>0</v>
      </c>
      <c r="V5" s="397" t="str">
        <f t="shared" ref="V5:V63" si="21">CONCATENATE(Q5,S5,U5)</f>
        <v>000</v>
      </c>
      <c r="W5" s="397">
        <f t="shared" ref="W5:W63" si="22">V5*1</f>
        <v>0</v>
      </c>
      <c r="X5" s="397">
        <f t="shared" ref="X5:X63" si="23">Q5*1</f>
        <v>0</v>
      </c>
      <c r="Y5" s="397" t="str">
        <f t="shared" ref="Y5:Y63" si="24">IF(X5=0,"",X5)</f>
        <v/>
      </c>
      <c r="Z5" s="397" t="str">
        <f t="shared" ref="Z5:Z63" si="25">IF(X5=0,"",IF(J5="t",".",IF(J5="p","点","m")))</f>
        <v/>
      </c>
      <c r="AA5" s="397" t="str">
        <f t="shared" ref="AA5:AA63" si="26">IF(S5="","",ASC(S5))</f>
        <v>0</v>
      </c>
      <c r="AB5" s="397" t="str">
        <f t="shared" ref="AB5:AB63" si="27">IF(J5="t",".","")</f>
        <v/>
      </c>
      <c r="AC5" s="397" t="str">
        <f t="shared" ref="AC5:AC63" si="28">IF(U5="","",ASC(U5))</f>
        <v>0</v>
      </c>
      <c r="AD5" s="397" t="str">
        <f t="shared" ref="AD5:AD63" si="29">IF(Z5="m","",IF(X5=0,"","0"))</f>
        <v/>
      </c>
      <c r="AE5" s="397" t="str">
        <f t="shared" si="6"/>
        <v>00</v>
      </c>
      <c r="AF5" s="397">
        <f t="shared" ref="AF5:AF63" si="30">IF(X5=0,AE5*1,AE5)</f>
        <v>0</v>
      </c>
      <c r="AG5" s="397">
        <f>AF10</f>
        <v>0</v>
      </c>
      <c r="AH5" s="397">
        <v>1</v>
      </c>
      <c r="AI5" s="397" t="e">
        <f t="shared" ref="AI5:AJ9" si="31">AI4</f>
        <v>#N/A</v>
      </c>
      <c r="AJ5" s="397">
        <f t="shared" si="31"/>
        <v>0</v>
      </c>
      <c r="AK5" s="397">
        <v>2</v>
      </c>
      <c r="AL5" s="397" t="e">
        <f t="shared" si="7"/>
        <v>#N/A</v>
      </c>
      <c r="AM5" s="397" t="e">
        <f t="shared" ref="AM5:AM63" si="32">AL5*1</f>
        <v>#N/A</v>
      </c>
      <c r="AN5" s="397" t="str">
        <f t="shared" si="8"/>
        <v/>
      </c>
      <c r="AO5" s="397">
        <v>2</v>
      </c>
      <c r="AP5" s="397">
        <v>2</v>
      </c>
      <c r="AQ5" s="397" t="e">
        <f t="shared" ref="AQ5:AQ63" si="33">CONCATENATE(AP$3,AP5)*1</f>
        <v>#N/A</v>
      </c>
      <c r="AR5" s="397" t="str">
        <f t="shared" si="9"/>
        <v/>
      </c>
      <c r="AS5" s="397">
        <v>2</v>
      </c>
      <c r="AT5" s="397" t="e">
        <f t="shared" ref="AT5:AT63" si="34">CONCATENATE(AS$3,AS5)*1</f>
        <v>#N/A</v>
      </c>
      <c r="AU5" s="397" t="str">
        <f t="shared" si="10"/>
        <v/>
      </c>
      <c r="AV5" s="397">
        <v>2</v>
      </c>
      <c r="AW5" s="397" t="e">
        <f t="shared" ref="AW5:AW63" si="35">CONCATENATE(AV$3,AV5)*1</f>
        <v>#N/A</v>
      </c>
      <c r="AX5" s="397" t="str">
        <f t="shared" si="11"/>
        <v/>
      </c>
      <c r="AY5" s="397">
        <v>2</v>
      </c>
      <c r="AZ5" s="397" t="e">
        <f t="shared" ref="AZ5:AZ63" si="36">CONCATENATE(AY$3,AY5)*1</f>
        <v>#N/A</v>
      </c>
      <c r="BA5" s="397" t="str">
        <f t="shared" si="12"/>
        <v/>
      </c>
      <c r="BB5" s="397">
        <v>2</v>
      </c>
      <c r="BC5" s="397" t="e">
        <f t="shared" ref="BC5:BC63" si="37">CONCATENATE(BB$3,BB5)*1</f>
        <v>#N/A</v>
      </c>
      <c r="BD5" s="397" t="str">
        <f t="shared" si="13"/>
        <v/>
      </c>
      <c r="BE5" s="397">
        <v>2</v>
      </c>
      <c r="BF5" s="397" t="e">
        <f t="shared" ref="BF5:BF63" si="38">CONCATENATE(BE$3,BE5)*1</f>
        <v>#N/A</v>
      </c>
      <c r="BG5" s="397" t="str">
        <f t="shared" si="14"/>
        <v/>
      </c>
      <c r="BH5" s="397">
        <v>2</v>
      </c>
      <c r="BI5" s="397" t="e">
        <f t="shared" ref="BI5:BI63" si="39">CONCATENATE(BH$3,BH5)*1</f>
        <v>#N/A</v>
      </c>
      <c r="BJ5" s="397" t="str">
        <f t="shared" si="15"/>
        <v/>
      </c>
      <c r="BK5" s="397">
        <v>2</v>
      </c>
      <c r="BL5" s="397" t="e">
        <f t="shared" ref="BL5:BL63" si="40">CONCATENATE(BK$3,BK5)*1</f>
        <v>#N/A</v>
      </c>
      <c r="BM5" s="397" t="str">
        <f t="shared" si="16"/>
        <v/>
      </c>
      <c r="BN5" s="397">
        <v>2</v>
      </c>
      <c r="BO5" s="397" t="e">
        <f t="shared" ref="BO5:BO63" si="41">CONCATENATE(BN$3,BN5)*1</f>
        <v>#N/A</v>
      </c>
      <c r="BP5" s="397" t="str">
        <f t="shared" si="17"/>
        <v/>
      </c>
      <c r="BQ5" s="397">
        <v>2</v>
      </c>
      <c r="BR5" s="397" t="e">
        <f t="shared" ref="BR5:BR63" si="42">CONCATENATE(BQ$3,BQ5)*1</f>
        <v>#N/A</v>
      </c>
      <c r="BS5" s="397" t="str">
        <f t="shared" si="18"/>
        <v/>
      </c>
      <c r="BT5" s="397"/>
      <c r="BU5" s="397"/>
      <c r="BV5" s="397"/>
      <c r="BW5" s="397"/>
      <c r="BX5" s="397"/>
      <c r="BY5" s="397"/>
      <c r="BZ5" s="397"/>
      <c r="CA5" s="397"/>
      <c r="CB5" s="397"/>
      <c r="CC5" s="89">
        <v>2</v>
      </c>
      <c r="CD5" s="89" t="s">
        <v>327</v>
      </c>
    </row>
    <row r="6" spans="1:82" s="89" customFormat="1">
      <c r="A6" s="89" t="e">
        <f>A5</f>
        <v>#N/A</v>
      </c>
      <c r="B6" s="90">
        <v>3</v>
      </c>
      <c r="C6" s="560"/>
      <c r="D6" s="557"/>
      <c r="E6" s="557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42"/>
      <c r="K6" s="543"/>
      <c r="L6" s="543"/>
      <c r="M6" s="543"/>
      <c r="N6" s="543"/>
      <c r="O6" s="544"/>
      <c r="P6" s="99">
        <f t="shared" si="2"/>
        <v>0</v>
      </c>
      <c r="Q6" s="99">
        <f t="shared" si="19"/>
        <v>0</v>
      </c>
      <c r="R6" s="402">
        <f t="shared" si="3"/>
        <v>0</v>
      </c>
      <c r="S6" s="402">
        <f t="shared" si="20"/>
        <v>0</v>
      </c>
      <c r="T6" s="403">
        <f t="shared" si="4"/>
        <v>0</v>
      </c>
      <c r="U6" s="398">
        <f t="shared" si="5"/>
        <v>0</v>
      </c>
      <c r="V6" s="397" t="str">
        <f t="shared" si="21"/>
        <v>000</v>
      </c>
      <c r="W6" s="397">
        <f t="shared" si="22"/>
        <v>0</v>
      </c>
      <c r="X6" s="397">
        <f t="shared" si="23"/>
        <v>0</v>
      </c>
      <c r="Y6" s="397" t="str">
        <f t="shared" si="24"/>
        <v/>
      </c>
      <c r="Z6" s="397" t="str">
        <f t="shared" si="25"/>
        <v/>
      </c>
      <c r="AA6" s="397" t="str">
        <f t="shared" si="26"/>
        <v>0</v>
      </c>
      <c r="AB6" s="397" t="str">
        <f t="shared" si="27"/>
        <v/>
      </c>
      <c r="AC6" s="397" t="str">
        <f t="shared" si="28"/>
        <v>0</v>
      </c>
      <c r="AD6" s="397" t="str">
        <f t="shared" si="29"/>
        <v/>
      </c>
      <c r="AE6" s="397" t="str">
        <f t="shared" si="6"/>
        <v>00</v>
      </c>
      <c r="AF6" s="397">
        <f t="shared" si="30"/>
        <v>0</v>
      </c>
      <c r="AG6" s="397">
        <f>AF16</f>
        <v>0</v>
      </c>
      <c r="AH6" s="397">
        <v>1</v>
      </c>
      <c r="AI6" s="397" t="e">
        <f t="shared" si="31"/>
        <v>#N/A</v>
      </c>
      <c r="AJ6" s="397">
        <f t="shared" si="31"/>
        <v>0</v>
      </c>
      <c r="AK6" s="397">
        <v>3</v>
      </c>
      <c r="AL6" s="397" t="e">
        <f t="shared" si="7"/>
        <v>#N/A</v>
      </c>
      <c r="AM6" s="397" t="e">
        <f t="shared" si="32"/>
        <v>#N/A</v>
      </c>
      <c r="AN6" s="397" t="str">
        <f t="shared" si="8"/>
        <v/>
      </c>
      <c r="AO6" s="397">
        <v>3</v>
      </c>
      <c r="AP6" s="397">
        <v>3</v>
      </c>
      <c r="AQ6" s="397" t="e">
        <f t="shared" si="33"/>
        <v>#N/A</v>
      </c>
      <c r="AR6" s="397" t="str">
        <f t="shared" si="9"/>
        <v/>
      </c>
      <c r="AS6" s="397">
        <v>3</v>
      </c>
      <c r="AT6" s="397" t="e">
        <f t="shared" si="34"/>
        <v>#N/A</v>
      </c>
      <c r="AU6" s="397" t="str">
        <f t="shared" si="10"/>
        <v/>
      </c>
      <c r="AV6" s="397">
        <v>3</v>
      </c>
      <c r="AW6" s="397" t="e">
        <f t="shared" si="35"/>
        <v>#N/A</v>
      </c>
      <c r="AX6" s="397" t="str">
        <f t="shared" si="11"/>
        <v/>
      </c>
      <c r="AY6" s="397">
        <v>3</v>
      </c>
      <c r="AZ6" s="397" t="e">
        <f t="shared" si="36"/>
        <v>#N/A</v>
      </c>
      <c r="BA6" s="397" t="str">
        <f t="shared" si="12"/>
        <v/>
      </c>
      <c r="BB6" s="397">
        <v>3</v>
      </c>
      <c r="BC6" s="397" t="e">
        <f t="shared" si="37"/>
        <v>#N/A</v>
      </c>
      <c r="BD6" s="397" t="str">
        <f t="shared" si="13"/>
        <v/>
      </c>
      <c r="BE6" s="397">
        <v>3</v>
      </c>
      <c r="BF6" s="397" t="e">
        <f t="shared" si="38"/>
        <v>#N/A</v>
      </c>
      <c r="BG6" s="397" t="str">
        <f t="shared" si="14"/>
        <v/>
      </c>
      <c r="BH6" s="397">
        <v>3</v>
      </c>
      <c r="BI6" s="397" t="e">
        <f t="shared" si="39"/>
        <v>#N/A</v>
      </c>
      <c r="BJ6" s="397" t="str">
        <f t="shared" si="15"/>
        <v/>
      </c>
      <c r="BK6" s="397">
        <v>3</v>
      </c>
      <c r="BL6" s="397" t="e">
        <f t="shared" si="40"/>
        <v>#N/A</v>
      </c>
      <c r="BM6" s="397" t="str">
        <f t="shared" si="16"/>
        <v/>
      </c>
      <c r="BN6" s="397">
        <v>3</v>
      </c>
      <c r="BO6" s="397" t="e">
        <f t="shared" si="41"/>
        <v>#N/A</v>
      </c>
      <c r="BP6" s="397" t="str">
        <f t="shared" si="17"/>
        <v/>
      </c>
      <c r="BQ6" s="397">
        <v>3</v>
      </c>
      <c r="BR6" s="397" t="e">
        <f t="shared" si="42"/>
        <v>#N/A</v>
      </c>
      <c r="BS6" s="397" t="str">
        <f t="shared" si="18"/>
        <v/>
      </c>
      <c r="BT6" s="397"/>
      <c r="BU6" s="397"/>
      <c r="BV6" s="397"/>
      <c r="BW6" s="397"/>
      <c r="BX6" s="397"/>
      <c r="BY6" s="397"/>
      <c r="BZ6" s="397"/>
      <c r="CA6" s="397"/>
      <c r="CB6" s="397"/>
      <c r="CC6" s="89">
        <v>3</v>
      </c>
      <c r="CD6" s="89" t="s">
        <v>328</v>
      </c>
    </row>
    <row r="7" spans="1:82" s="89" customFormat="1">
      <c r="A7" s="89" t="e">
        <f>A6</f>
        <v>#N/A</v>
      </c>
      <c r="B7" s="90">
        <v>4</v>
      </c>
      <c r="C7" s="560"/>
      <c r="D7" s="557"/>
      <c r="E7" s="557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42"/>
      <c r="K7" s="543"/>
      <c r="L7" s="543"/>
      <c r="M7" s="543"/>
      <c r="N7" s="543"/>
      <c r="O7" s="544"/>
      <c r="P7" s="99">
        <f t="shared" si="2"/>
        <v>0</v>
      </c>
      <c r="Q7" s="99">
        <f t="shared" si="19"/>
        <v>0</v>
      </c>
      <c r="R7" s="402">
        <f t="shared" si="3"/>
        <v>0</v>
      </c>
      <c r="S7" s="402">
        <f t="shared" si="20"/>
        <v>0</v>
      </c>
      <c r="T7" s="403">
        <f t="shared" si="4"/>
        <v>0</v>
      </c>
      <c r="U7" s="398">
        <f t="shared" si="5"/>
        <v>0</v>
      </c>
      <c r="V7" s="397" t="str">
        <f t="shared" si="21"/>
        <v>000</v>
      </c>
      <c r="W7" s="397">
        <f t="shared" si="22"/>
        <v>0</v>
      </c>
      <c r="X7" s="397">
        <f t="shared" si="23"/>
        <v>0</v>
      </c>
      <c r="Y7" s="397" t="str">
        <f t="shared" si="24"/>
        <v/>
      </c>
      <c r="Z7" s="397" t="str">
        <f t="shared" si="25"/>
        <v/>
      </c>
      <c r="AA7" s="397" t="str">
        <f t="shared" si="26"/>
        <v>0</v>
      </c>
      <c r="AB7" s="397" t="str">
        <f t="shared" si="27"/>
        <v/>
      </c>
      <c r="AC7" s="397" t="str">
        <f t="shared" si="28"/>
        <v>0</v>
      </c>
      <c r="AD7" s="397" t="str">
        <f t="shared" si="29"/>
        <v/>
      </c>
      <c r="AE7" s="397" t="str">
        <f t="shared" si="6"/>
        <v>00</v>
      </c>
      <c r="AF7" s="397">
        <f t="shared" si="30"/>
        <v>0</v>
      </c>
      <c r="AG7" s="397">
        <f>AF22</f>
        <v>0</v>
      </c>
      <c r="AH7" s="397">
        <v>1</v>
      </c>
      <c r="AI7" s="397" t="e">
        <f t="shared" si="31"/>
        <v>#N/A</v>
      </c>
      <c r="AJ7" s="397">
        <f t="shared" si="31"/>
        <v>0</v>
      </c>
      <c r="AK7" s="397">
        <v>4</v>
      </c>
      <c r="AL7" s="397" t="e">
        <f t="shared" si="7"/>
        <v>#N/A</v>
      </c>
      <c r="AM7" s="397" t="e">
        <f t="shared" si="32"/>
        <v>#N/A</v>
      </c>
      <c r="AN7" s="397" t="str">
        <f t="shared" si="8"/>
        <v/>
      </c>
      <c r="AO7" s="397">
        <v>4</v>
      </c>
      <c r="AP7" s="397">
        <v>4</v>
      </c>
      <c r="AQ7" s="397" t="e">
        <f t="shared" si="33"/>
        <v>#N/A</v>
      </c>
      <c r="AR7" s="397" t="str">
        <f t="shared" si="9"/>
        <v/>
      </c>
      <c r="AS7" s="397">
        <v>4</v>
      </c>
      <c r="AT7" s="397" t="e">
        <f t="shared" si="34"/>
        <v>#N/A</v>
      </c>
      <c r="AU7" s="397" t="str">
        <f t="shared" si="10"/>
        <v/>
      </c>
      <c r="AV7" s="397">
        <v>4</v>
      </c>
      <c r="AW7" s="397" t="e">
        <f t="shared" si="35"/>
        <v>#N/A</v>
      </c>
      <c r="AX7" s="397" t="str">
        <f t="shared" si="11"/>
        <v/>
      </c>
      <c r="AY7" s="397">
        <v>4</v>
      </c>
      <c r="AZ7" s="397" t="e">
        <f t="shared" si="36"/>
        <v>#N/A</v>
      </c>
      <c r="BA7" s="397" t="str">
        <f t="shared" si="12"/>
        <v/>
      </c>
      <c r="BB7" s="397">
        <v>4</v>
      </c>
      <c r="BC7" s="397" t="e">
        <f t="shared" si="37"/>
        <v>#N/A</v>
      </c>
      <c r="BD7" s="397" t="str">
        <f t="shared" si="13"/>
        <v/>
      </c>
      <c r="BE7" s="397">
        <v>4</v>
      </c>
      <c r="BF7" s="397" t="e">
        <f t="shared" si="38"/>
        <v>#N/A</v>
      </c>
      <c r="BG7" s="397" t="str">
        <f t="shared" si="14"/>
        <v/>
      </c>
      <c r="BH7" s="397">
        <v>4</v>
      </c>
      <c r="BI7" s="397" t="e">
        <f t="shared" si="39"/>
        <v>#N/A</v>
      </c>
      <c r="BJ7" s="397" t="str">
        <f t="shared" si="15"/>
        <v/>
      </c>
      <c r="BK7" s="397">
        <v>4</v>
      </c>
      <c r="BL7" s="397" t="e">
        <f t="shared" si="40"/>
        <v>#N/A</v>
      </c>
      <c r="BM7" s="397" t="str">
        <f t="shared" si="16"/>
        <v/>
      </c>
      <c r="BN7" s="397">
        <v>4</v>
      </c>
      <c r="BO7" s="397" t="e">
        <f t="shared" si="41"/>
        <v>#N/A</v>
      </c>
      <c r="BP7" s="397" t="str">
        <f t="shared" si="17"/>
        <v/>
      </c>
      <c r="BQ7" s="397">
        <v>4</v>
      </c>
      <c r="BR7" s="397" t="e">
        <f t="shared" si="42"/>
        <v>#N/A</v>
      </c>
      <c r="BS7" s="397" t="str">
        <f t="shared" si="18"/>
        <v/>
      </c>
      <c r="BT7" s="397"/>
      <c r="BU7" s="397"/>
      <c r="BV7" s="397"/>
      <c r="BW7" s="397"/>
      <c r="BX7" s="397"/>
      <c r="BY7" s="397"/>
      <c r="BZ7" s="397"/>
      <c r="CA7" s="397"/>
      <c r="CB7" s="397"/>
      <c r="CC7" s="89">
        <v>4</v>
      </c>
      <c r="CD7" s="89" t="s">
        <v>329</v>
      </c>
    </row>
    <row r="8" spans="1:82" s="89" customFormat="1">
      <c r="A8" s="89" t="e">
        <f>A7</f>
        <v>#N/A</v>
      </c>
      <c r="B8" s="90">
        <v>5</v>
      </c>
      <c r="C8" s="560"/>
      <c r="D8" s="557"/>
      <c r="E8" s="557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42"/>
      <c r="K8" s="543"/>
      <c r="L8" s="543"/>
      <c r="M8" s="543"/>
      <c r="N8" s="543"/>
      <c r="O8" s="544"/>
      <c r="P8" s="99">
        <f t="shared" si="2"/>
        <v>0</v>
      </c>
      <c r="Q8" s="99">
        <f t="shared" si="19"/>
        <v>0</v>
      </c>
      <c r="R8" s="402">
        <f t="shared" si="3"/>
        <v>0</v>
      </c>
      <c r="S8" s="402">
        <f t="shared" si="20"/>
        <v>0</v>
      </c>
      <c r="T8" s="403">
        <f t="shared" si="4"/>
        <v>0</v>
      </c>
      <c r="U8" s="398">
        <f t="shared" si="5"/>
        <v>0</v>
      </c>
      <c r="V8" s="397" t="str">
        <f t="shared" si="21"/>
        <v>000</v>
      </c>
      <c r="W8" s="397">
        <f t="shared" si="22"/>
        <v>0</v>
      </c>
      <c r="X8" s="397">
        <f t="shared" si="23"/>
        <v>0</v>
      </c>
      <c r="Y8" s="397" t="str">
        <f t="shared" si="24"/>
        <v/>
      </c>
      <c r="Z8" s="397" t="str">
        <f t="shared" si="25"/>
        <v/>
      </c>
      <c r="AA8" s="397" t="str">
        <f t="shared" si="26"/>
        <v>0</v>
      </c>
      <c r="AB8" s="397" t="str">
        <f t="shared" si="27"/>
        <v/>
      </c>
      <c r="AC8" s="397" t="str">
        <f t="shared" si="28"/>
        <v>0</v>
      </c>
      <c r="AD8" s="397" t="str">
        <f t="shared" si="29"/>
        <v/>
      </c>
      <c r="AE8" s="397" t="str">
        <f t="shared" si="6"/>
        <v>00</v>
      </c>
      <c r="AF8" s="397">
        <f t="shared" si="30"/>
        <v>0</v>
      </c>
      <c r="AG8" s="397">
        <f>AF28</f>
        <v>0</v>
      </c>
      <c r="AH8" s="397">
        <v>1</v>
      </c>
      <c r="AI8" s="397" t="e">
        <f t="shared" si="31"/>
        <v>#N/A</v>
      </c>
      <c r="AJ8" s="397">
        <f t="shared" si="31"/>
        <v>0</v>
      </c>
      <c r="AK8" s="397">
        <v>5</v>
      </c>
      <c r="AL8" s="397" t="e">
        <f t="shared" si="7"/>
        <v>#N/A</v>
      </c>
      <c r="AM8" s="397" t="e">
        <f t="shared" si="32"/>
        <v>#N/A</v>
      </c>
      <c r="AN8" s="397" t="str">
        <f t="shared" si="8"/>
        <v/>
      </c>
      <c r="AO8" s="397">
        <v>5</v>
      </c>
      <c r="AP8" s="397">
        <v>5</v>
      </c>
      <c r="AQ8" s="397" t="e">
        <f t="shared" si="33"/>
        <v>#N/A</v>
      </c>
      <c r="AR8" s="397" t="str">
        <f t="shared" si="9"/>
        <v/>
      </c>
      <c r="AS8" s="397">
        <v>5</v>
      </c>
      <c r="AT8" s="397" t="e">
        <f t="shared" si="34"/>
        <v>#N/A</v>
      </c>
      <c r="AU8" s="397" t="str">
        <f t="shared" si="10"/>
        <v/>
      </c>
      <c r="AV8" s="397">
        <v>5</v>
      </c>
      <c r="AW8" s="397" t="e">
        <f t="shared" si="35"/>
        <v>#N/A</v>
      </c>
      <c r="AX8" s="397" t="str">
        <f t="shared" si="11"/>
        <v/>
      </c>
      <c r="AY8" s="397">
        <v>5</v>
      </c>
      <c r="AZ8" s="397" t="e">
        <f t="shared" si="36"/>
        <v>#N/A</v>
      </c>
      <c r="BA8" s="397" t="str">
        <f t="shared" si="12"/>
        <v/>
      </c>
      <c r="BB8" s="397">
        <v>5</v>
      </c>
      <c r="BC8" s="397" t="e">
        <f t="shared" si="37"/>
        <v>#N/A</v>
      </c>
      <c r="BD8" s="397" t="str">
        <f t="shared" si="13"/>
        <v/>
      </c>
      <c r="BE8" s="397">
        <v>5</v>
      </c>
      <c r="BF8" s="397" t="e">
        <f t="shared" si="38"/>
        <v>#N/A</v>
      </c>
      <c r="BG8" s="397" t="str">
        <f t="shared" si="14"/>
        <v/>
      </c>
      <c r="BH8" s="397">
        <v>5</v>
      </c>
      <c r="BI8" s="397" t="e">
        <f t="shared" si="39"/>
        <v>#N/A</v>
      </c>
      <c r="BJ8" s="397" t="str">
        <f t="shared" si="15"/>
        <v/>
      </c>
      <c r="BK8" s="397">
        <v>5</v>
      </c>
      <c r="BL8" s="397" t="e">
        <f t="shared" si="40"/>
        <v>#N/A</v>
      </c>
      <c r="BM8" s="397" t="str">
        <f t="shared" si="16"/>
        <v/>
      </c>
      <c r="BN8" s="397">
        <v>5</v>
      </c>
      <c r="BO8" s="397" t="e">
        <f t="shared" si="41"/>
        <v>#N/A</v>
      </c>
      <c r="BP8" s="397" t="str">
        <f t="shared" si="17"/>
        <v/>
      </c>
      <c r="BQ8" s="397">
        <v>5</v>
      </c>
      <c r="BR8" s="397" t="e">
        <f t="shared" si="42"/>
        <v>#N/A</v>
      </c>
      <c r="BS8" s="397" t="str">
        <f t="shared" si="18"/>
        <v/>
      </c>
      <c r="BT8" s="397"/>
      <c r="BU8" s="397"/>
      <c r="BV8" s="397"/>
      <c r="BW8" s="397"/>
      <c r="BX8" s="397"/>
      <c r="BY8" s="397"/>
      <c r="BZ8" s="397"/>
      <c r="CA8" s="397"/>
      <c r="CB8" s="397"/>
      <c r="CC8" s="89">
        <v>5</v>
      </c>
      <c r="CD8" s="89" t="s">
        <v>330</v>
      </c>
    </row>
    <row r="9" spans="1:82" s="89" customFormat="1" ht="15" thickBot="1">
      <c r="A9" s="89" t="e">
        <f>A8</f>
        <v>#N/A</v>
      </c>
      <c r="B9" s="90">
        <v>6</v>
      </c>
      <c r="C9" s="561"/>
      <c r="D9" s="558"/>
      <c r="E9" s="558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45"/>
      <c r="K9" s="546"/>
      <c r="L9" s="546"/>
      <c r="M9" s="546"/>
      <c r="N9" s="546"/>
      <c r="O9" s="547"/>
      <c r="P9" s="99">
        <f t="shared" si="2"/>
        <v>0</v>
      </c>
      <c r="Q9" s="99">
        <f t="shared" si="19"/>
        <v>0</v>
      </c>
      <c r="R9" s="402">
        <f t="shared" si="3"/>
        <v>0</v>
      </c>
      <c r="S9" s="402">
        <f t="shared" si="20"/>
        <v>0</v>
      </c>
      <c r="T9" s="403">
        <f t="shared" si="4"/>
        <v>0</v>
      </c>
      <c r="U9" s="398">
        <f t="shared" si="5"/>
        <v>0</v>
      </c>
      <c r="V9" s="397" t="str">
        <f t="shared" si="21"/>
        <v>000</v>
      </c>
      <c r="W9" s="397">
        <f t="shared" si="22"/>
        <v>0</v>
      </c>
      <c r="X9" s="397">
        <f t="shared" si="23"/>
        <v>0</v>
      </c>
      <c r="Y9" s="397" t="str">
        <f t="shared" si="24"/>
        <v/>
      </c>
      <c r="Z9" s="397" t="str">
        <f t="shared" si="25"/>
        <v/>
      </c>
      <c r="AA9" s="397" t="str">
        <f t="shared" si="26"/>
        <v>0</v>
      </c>
      <c r="AB9" s="397" t="str">
        <f t="shared" si="27"/>
        <v/>
      </c>
      <c r="AC9" s="397" t="str">
        <f t="shared" si="28"/>
        <v>0</v>
      </c>
      <c r="AD9" s="397" t="str">
        <f t="shared" si="29"/>
        <v/>
      </c>
      <c r="AE9" s="397" t="str">
        <f t="shared" si="6"/>
        <v>00</v>
      </c>
      <c r="AF9" s="397">
        <f t="shared" si="30"/>
        <v>0</v>
      </c>
      <c r="AG9" s="397">
        <f>AF34</f>
        <v>0</v>
      </c>
      <c r="AH9" s="397">
        <v>1</v>
      </c>
      <c r="AI9" s="397" t="e">
        <f t="shared" si="31"/>
        <v>#N/A</v>
      </c>
      <c r="AJ9" s="397">
        <f t="shared" si="31"/>
        <v>0</v>
      </c>
      <c r="AK9" s="397">
        <v>6</v>
      </c>
      <c r="AL9" s="397" t="e">
        <f t="shared" si="7"/>
        <v>#N/A</v>
      </c>
      <c r="AM9" s="397" t="e">
        <f t="shared" si="32"/>
        <v>#N/A</v>
      </c>
      <c r="AN9" s="397" t="str">
        <f t="shared" si="8"/>
        <v/>
      </c>
      <c r="AO9" s="397">
        <v>6</v>
      </c>
      <c r="AP9" s="397">
        <v>6</v>
      </c>
      <c r="AQ9" s="397" t="e">
        <f t="shared" si="33"/>
        <v>#N/A</v>
      </c>
      <c r="AR9" s="397" t="str">
        <f t="shared" si="9"/>
        <v/>
      </c>
      <c r="AS9" s="397">
        <v>6</v>
      </c>
      <c r="AT9" s="397" t="e">
        <f t="shared" si="34"/>
        <v>#N/A</v>
      </c>
      <c r="AU9" s="397" t="str">
        <f t="shared" si="10"/>
        <v/>
      </c>
      <c r="AV9" s="397">
        <v>6</v>
      </c>
      <c r="AW9" s="397" t="e">
        <f t="shared" si="35"/>
        <v>#N/A</v>
      </c>
      <c r="AX9" s="397" t="str">
        <f t="shared" si="11"/>
        <v/>
      </c>
      <c r="AY9" s="397">
        <v>6</v>
      </c>
      <c r="AZ9" s="397" t="e">
        <f t="shared" si="36"/>
        <v>#N/A</v>
      </c>
      <c r="BA9" s="397" t="str">
        <f t="shared" si="12"/>
        <v/>
      </c>
      <c r="BB9" s="397">
        <v>6</v>
      </c>
      <c r="BC9" s="397" t="e">
        <f t="shared" si="37"/>
        <v>#N/A</v>
      </c>
      <c r="BD9" s="397" t="str">
        <f t="shared" si="13"/>
        <v/>
      </c>
      <c r="BE9" s="397">
        <v>6</v>
      </c>
      <c r="BF9" s="397" t="e">
        <f t="shared" si="38"/>
        <v>#N/A</v>
      </c>
      <c r="BG9" s="397" t="str">
        <f t="shared" si="14"/>
        <v/>
      </c>
      <c r="BH9" s="397">
        <v>6</v>
      </c>
      <c r="BI9" s="397" t="e">
        <f t="shared" si="39"/>
        <v>#N/A</v>
      </c>
      <c r="BJ9" s="397" t="str">
        <f t="shared" si="15"/>
        <v/>
      </c>
      <c r="BK9" s="397">
        <v>6</v>
      </c>
      <c r="BL9" s="397" t="e">
        <f t="shared" si="40"/>
        <v>#N/A</v>
      </c>
      <c r="BM9" s="397" t="str">
        <f t="shared" si="16"/>
        <v/>
      </c>
      <c r="BN9" s="397">
        <v>6</v>
      </c>
      <c r="BO9" s="397" t="e">
        <f t="shared" si="41"/>
        <v>#N/A</v>
      </c>
      <c r="BP9" s="397" t="str">
        <f t="shared" si="17"/>
        <v/>
      </c>
      <c r="BQ9" s="397">
        <v>6</v>
      </c>
      <c r="BR9" s="397" t="e">
        <f t="shared" si="42"/>
        <v>#N/A</v>
      </c>
      <c r="BS9" s="397" t="str">
        <f t="shared" si="18"/>
        <v/>
      </c>
      <c r="BT9" s="397"/>
      <c r="BU9" s="397"/>
      <c r="BV9" s="397"/>
      <c r="BW9" s="397"/>
      <c r="BX9" s="397"/>
      <c r="BY9" s="397"/>
      <c r="BZ9" s="397"/>
      <c r="CA9" s="397"/>
      <c r="CB9" s="397"/>
      <c r="CC9" s="89">
        <v>6</v>
      </c>
      <c r="CD9" s="89" t="s">
        <v>331</v>
      </c>
    </row>
    <row r="10" spans="1:82" s="89" customFormat="1">
      <c r="A10" s="89" t="e">
        <f>VLOOKUP(D10,コード４,2,FALSE)</f>
        <v>#N/A</v>
      </c>
      <c r="B10" s="90">
        <v>1</v>
      </c>
      <c r="C10" s="559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402">
        <f t="shared" si="3"/>
        <v>0</v>
      </c>
      <c r="S10" s="402">
        <f t="shared" si="20"/>
        <v>0</v>
      </c>
      <c r="T10" s="403">
        <f t="shared" si="4"/>
        <v>0</v>
      </c>
      <c r="U10" s="398">
        <f t="shared" si="5"/>
        <v>0</v>
      </c>
      <c r="V10" s="397" t="str">
        <f t="shared" si="21"/>
        <v>000</v>
      </c>
      <c r="W10" s="397">
        <f t="shared" si="22"/>
        <v>0</v>
      </c>
      <c r="X10" s="397">
        <f t="shared" si="23"/>
        <v>0</v>
      </c>
      <c r="Y10" s="397" t="str">
        <f t="shared" si="24"/>
        <v/>
      </c>
      <c r="Z10" s="397" t="str">
        <f t="shared" si="25"/>
        <v/>
      </c>
      <c r="AA10" s="397" t="str">
        <f t="shared" si="26"/>
        <v>0</v>
      </c>
      <c r="AB10" s="397" t="str">
        <f t="shared" si="27"/>
        <v/>
      </c>
      <c r="AC10" s="397" t="str">
        <f t="shared" si="28"/>
        <v>0</v>
      </c>
      <c r="AD10" s="397" t="str">
        <f t="shared" si="29"/>
        <v/>
      </c>
      <c r="AE10" s="397" t="str">
        <f t="shared" si="6"/>
        <v>00</v>
      </c>
      <c r="AF10" s="397">
        <f t="shared" si="30"/>
        <v>0</v>
      </c>
      <c r="AG10" s="397">
        <f>AF40</f>
        <v>0</v>
      </c>
      <c r="AH10" s="397">
        <v>2</v>
      </c>
      <c r="AI10" s="397" t="e">
        <f>VLOOKUP(D10,コード４,2,FALSE)</f>
        <v>#N/A</v>
      </c>
      <c r="AJ10" s="397">
        <f>COUNTIF('tmp４'!C$203:C$1202,AI10)</f>
        <v>0</v>
      </c>
      <c r="AK10" s="397">
        <v>1</v>
      </c>
      <c r="AL10" s="397" t="e">
        <f t="shared" si="7"/>
        <v>#N/A</v>
      </c>
      <c r="AM10" s="397" t="e">
        <f>AL10*1</f>
        <v>#N/A</v>
      </c>
      <c r="AN10" s="397" t="str">
        <f t="shared" si="8"/>
        <v/>
      </c>
      <c r="AO10" s="397">
        <v>1</v>
      </c>
      <c r="AP10" s="397">
        <v>7</v>
      </c>
      <c r="AQ10" s="397" t="e">
        <f t="shared" si="33"/>
        <v>#N/A</v>
      </c>
      <c r="AR10" s="397" t="str">
        <f t="shared" si="9"/>
        <v/>
      </c>
      <c r="AS10" s="397">
        <v>7</v>
      </c>
      <c r="AT10" s="397" t="e">
        <f t="shared" si="34"/>
        <v>#N/A</v>
      </c>
      <c r="AU10" s="397" t="str">
        <f t="shared" si="10"/>
        <v/>
      </c>
      <c r="AV10" s="397">
        <v>7</v>
      </c>
      <c r="AW10" s="397" t="e">
        <f t="shared" si="35"/>
        <v>#N/A</v>
      </c>
      <c r="AX10" s="397" t="str">
        <f t="shared" si="11"/>
        <v/>
      </c>
      <c r="AY10" s="397">
        <v>7</v>
      </c>
      <c r="AZ10" s="397" t="e">
        <f t="shared" si="36"/>
        <v>#N/A</v>
      </c>
      <c r="BA10" s="397" t="str">
        <f t="shared" si="12"/>
        <v/>
      </c>
      <c r="BB10" s="397">
        <v>7</v>
      </c>
      <c r="BC10" s="397" t="e">
        <f t="shared" si="37"/>
        <v>#N/A</v>
      </c>
      <c r="BD10" s="397" t="str">
        <f t="shared" si="13"/>
        <v/>
      </c>
      <c r="BE10" s="397">
        <v>7</v>
      </c>
      <c r="BF10" s="397" t="e">
        <f t="shared" si="38"/>
        <v>#N/A</v>
      </c>
      <c r="BG10" s="397" t="str">
        <f t="shared" si="14"/>
        <v/>
      </c>
      <c r="BH10" s="397">
        <v>7</v>
      </c>
      <c r="BI10" s="397" t="e">
        <f t="shared" si="39"/>
        <v>#N/A</v>
      </c>
      <c r="BJ10" s="397" t="str">
        <f t="shared" si="15"/>
        <v/>
      </c>
      <c r="BK10" s="397">
        <v>7</v>
      </c>
      <c r="BL10" s="397" t="e">
        <f t="shared" si="40"/>
        <v>#N/A</v>
      </c>
      <c r="BM10" s="397" t="str">
        <f t="shared" si="16"/>
        <v/>
      </c>
      <c r="BN10" s="397">
        <v>7</v>
      </c>
      <c r="BO10" s="397" t="e">
        <f t="shared" si="41"/>
        <v>#N/A</v>
      </c>
      <c r="BP10" s="397" t="str">
        <f t="shared" si="17"/>
        <v/>
      </c>
      <c r="BQ10" s="397">
        <v>7</v>
      </c>
      <c r="BR10" s="397" t="e">
        <f t="shared" si="42"/>
        <v>#N/A</v>
      </c>
      <c r="BS10" s="397" t="str">
        <f t="shared" si="18"/>
        <v/>
      </c>
      <c r="BT10" s="397"/>
      <c r="BU10" s="397">
        <f>COUNTIF(D$4:D15,D10)</f>
        <v>0</v>
      </c>
      <c r="BV10" s="397"/>
      <c r="BW10" s="397"/>
      <c r="BX10" s="397">
        <f>COUNTIF(D$4:D$63,D10)</f>
        <v>0</v>
      </c>
      <c r="BY10" s="397" t="b">
        <f>AND(BU10=1,BX10=1)</f>
        <v>0</v>
      </c>
      <c r="BZ10" s="397" t="e">
        <f>IF(BY10=TRUE,"",VLOOKUP(BU10,CC$4:CD$13,2,FALSE))</f>
        <v>#N/A</v>
      </c>
      <c r="CA10" s="397" t="str">
        <f>IF(D10="","",CONCATENATE(BW$2,BZ10))</f>
        <v/>
      </c>
      <c r="CB10" s="397"/>
      <c r="CC10" s="89">
        <v>7</v>
      </c>
      <c r="CD10" s="89" t="s">
        <v>332</v>
      </c>
    </row>
    <row r="11" spans="1:82" s="89" customFormat="1">
      <c r="A11" s="89" t="e">
        <f>A10</f>
        <v>#N/A</v>
      </c>
      <c r="B11" s="90">
        <v>2</v>
      </c>
      <c r="C11" s="560"/>
      <c r="D11" s="556"/>
      <c r="E11" s="556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39"/>
      <c r="K11" s="540"/>
      <c r="L11" s="540"/>
      <c r="M11" s="540"/>
      <c r="N11" s="540"/>
      <c r="O11" s="541"/>
      <c r="P11" s="99">
        <f t="shared" si="2"/>
        <v>0</v>
      </c>
      <c r="Q11" s="99">
        <f t="shared" si="19"/>
        <v>0</v>
      </c>
      <c r="R11" s="402">
        <f t="shared" si="3"/>
        <v>0</v>
      </c>
      <c r="S11" s="402">
        <f t="shared" si="20"/>
        <v>0</v>
      </c>
      <c r="T11" s="403">
        <f t="shared" si="4"/>
        <v>0</v>
      </c>
      <c r="U11" s="398">
        <f t="shared" si="5"/>
        <v>0</v>
      </c>
      <c r="V11" s="397" t="str">
        <f t="shared" si="21"/>
        <v>000</v>
      </c>
      <c r="W11" s="397">
        <f t="shared" si="22"/>
        <v>0</v>
      </c>
      <c r="X11" s="397">
        <f t="shared" si="23"/>
        <v>0</v>
      </c>
      <c r="Y11" s="397" t="str">
        <f t="shared" si="24"/>
        <v/>
      </c>
      <c r="Z11" s="397" t="str">
        <f t="shared" si="25"/>
        <v/>
      </c>
      <c r="AA11" s="397" t="str">
        <f t="shared" si="26"/>
        <v>0</v>
      </c>
      <c r="AB11" s="397" t="str">
        <f t="shared" si="27"/>
        <v/>
      </c>
      <c r="AC11" s="397" t="str">
        <f t="shared" si="28"/>
        <v>0</v>
      </c>
      <c r="AD11" s="397" t="str">
        <f t="shared" si="29"/>
        <v/>
      </c>
      <c r="AE11" s="397" t="str">
        <f t="shared" si="6"/>
        <v>00</v>
      </c>
      <c r="AF11" s="397">
        <f t="shared" si="30"/>
        <v>0</v>
      </c>
      <c r="AG11" s="397">
        <f>AF46</f>
        <v>0</v>
      </c>
      <c r="AH11" s="397">
        <v>2</v>
      </c>
      <c r="AI11" s="397" t="e">
        <f t="shared" ref="AI11:AJ15" si="43">AI10</f>
        <v>#N/A</v>
      </c>
      <c r="AJ11" s="397">
        <f t="shared" si="43"/>
        <v>0</v>
      </c>
      <c r="AK11" s="397">
        <v>2</v>
      </c>
      <c r="AL11" s="397" t="e">
        <f t="shared" si="7"/>
        <v>#N/A</v>
      </c>
      <c r="AM11" s="397" t="e">
        <f t="shared" si="32"/>
        <v>#N/A</v>
      </c>
      <c r="AN11" s="397" t="str">
        <f t="shared" si="8"/>
        <v/>
      </c>
      <c r="AO11" s="397">
        <v>2</v>
      </c>
      <c r="AP11" s="397">
        <v>8</v>
      </c>
      <c r="AQ11" s="397" t="e">
        <f t="shared" si="33"/>
        <v>#N/A</v>
      </c>
      <c r="AR11" s="397" t="str">
        <f t="shared" si="9"/>
        <v/>
      </c>
      <c r="AS11" s="397">
        <v>8</v>
      </c>
      <c r="AT11" s="397" t="e">
        <f t="shared" si="34"/>
        <v>#N/A</v>
      </c>
      <c r="AU11" s="397" t="str">
        <f t="shared" si="10"/>
        <v/>
      </c>
      <c r="AV11" s="397">
        <v>8</v>
      </c>
      <c r="AW11" s="397" t="e">
        <f t="shared" si="35"/>
        <v>#N/A</v>
      </c>
      <c r="AX11" s="397" t="str">
        <f t="shared" si="11"/>
        <v/>
      </c>
      <c r="AY11" s="397">
        <v>8</v>
      </c>
      <c r="AZ11" s="397" t="e">
        <f t="shared" si="36"/>
        <v>#N/A</v>
      </c>
      <c r="BA11" s="397" t="str">
        <f t="shared" si="12"/>
        <v/>
      </c>
      <c r="BB11" s="397">
        <v>8</v>
      </c>
      <c r="BC11" s="397" t="e">
        <f t="shared" si="37"/>
        <v>#N/A</v>
      </c>
      <c r="BD11" s="397" t="str">
        <f t="shared" si="13"/>
        <v/>
      </c>
      <c r="BE11" s="397">
        <v>8</v>
      </c>
      <c r="BF11" s="397" t="e">
        <f t="shared" si="38"/>
        <v>#N/A</v>
      </c>
      <c r="BG11" s="397" t="str">
        <f t="shared" si="14"/>
        <v/>
      </c>
      <c r="BH11" s="397">
        <v>8</v>
      </c>
      <c r="BI11" s="397" t="e">
        <f t="shared" si="39"/>
        <v>#N/A</v>
      </c>
      <c r="BJ11" s="397" t="str">
        <f t="shared" si="15"/>
        <v/>
      </c>
      <c r="BK11" s="397">
        <v>8</v>
      </c>
      <c r="BL11" s="397" t="e">
        <f t="shared" si="40"/>
        <v>#N/A</v>
      </c>
      <c r="BM11" s="397" t="str">
        <f t="shared" si="16"/>
        <v/>
      </c>
      <c r="BN11" s="397">
        <v>8</v>
      </c>
      <c r="BO11" s="397" t="e">
        <f t="shared" si="41"/>
        <v>#N/A</v>
      </c>
      <c r="BP11" s="397" t="str">
        <f t="shared" si="17"/>
        <v/>
      </c>
      <c r="BQ11" s="397">
        <v>8</v>
      </c>
      <c r="BR11" s="397" t="e">
        <f t="shared" si="42"/>
        <v>#N/A</v>
      </c>
      <c r="BS11" s="397" t="str">
        <f t="shared" si="18"/>
        <v/>
      </c>
      <c r="BT11" s="397"/>
      <c r="BU11" s="397"/>
      <c r="BV11" s="397"/>
      <c r="BW11" s="397"/>
      <c r="BX11" s="397"/>
      <c r="BY11" s="397"/>
      <c r="BZ11" s="397"/>
      <c r="CA11" s="397"/>
      <c r="CB11" s="397"/>
      <c r="CC11" s="89">
        <v>8</v>
      </c>
      <c r="CD11" s="89" t="s">
        <v>333</v>
      </c>
    </row>
    <row r="12" spans="1:82" s="89" customFormat="1">
      <c r="A12" s="89" t="e">
        <f>A11</f>
        <v>#N/A</v>
      </c>
      <c r="B12" s="90">
        <v>3</v>
      </c>
      <c r="C12" s="560"/>
      <c r="D12" s="557"/>
      <c r="E12" s="557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42"/>
      <c r="K12" s="543"/>
      <c r="L12" s="543"/>
      <c r="M12" s="543"/>
      <c r="N12" s="543"/>
      <c r="O12" s="544"/>
      <c r="P12" s="99">
        <f t="shared" si="2"/>
        <v>0</v>
      </c>
      <c r="Q12" s="99">
        <f t="shared" si="19"/>
        <v>0</v>
      </c>
      <c r="R12" s="402">
        <f t="shared" si="3"/>
        <v>0</v>
      </c>
      <c r="S12" s="402">
        <f t="shared" si="20"/>
        <v>0</v>
      </c>
      <c r="T12" s="403">
        <f t="shared" si="4"/>
        <v>0</v>
      </c>
      <c r="U12" s="398">
        <f t="shared" si="5"/>
        <v>0</v>
      </c>
      <c r="V12" s="397" t="str">
        <f t="shared" si="21"/>
        <v>000</v>
      </c>
      <c r="W12" s="397">
        <f t="shared" si="22"/>
        <v>0</v>
      </c>
      <c r="X12" s="397">
        <f t="shared" si="23"/>
        <v>0</v>
      </c>
      <c r="Y12" s="397" t="str">
        <f t="shared" si="24"/>
        <v/>
      </c>
      <c r="Z12" s="397" t="str">
        <f t="shared" si="25"/>
        <v/>
      </c>
      <c r="AA12" s="397" t="str">
        <f t="shared" si="26"/>
        <v>0</v>
      </c>
      <c r="AB12" s="397" t="str">
        <f t="shared" si="27"/>
        <v/>
      </c>
      <c r="AC12" s="397" t="str">
        <f t="shared" si="28"/>
        <v>0</v>
      </c>
      <c r="AD12" s="397" t="str">
        <f t="shared" si="29"/>
        <v/>
      </c>
      <c r="AE12" s="397" t="str">
        <f t="shared" si="6"/>
        <v>00</v>
      </c>
      <c r="AF12" s="397">
        <f t="shared" si="30"/>
        <v>0</v>
      </c>
      <c r="AG12" s="397">
        <f>AF52</f>
        <v>0</v>
      </c>
      <c r="AH12" s="397">
        <v>2</v>
      </c>
      <c r="AI12" s="397" t="e">
        <f t="shared" si="43"/>
        <v>#N/A</v>
      </c>
      <c r="AJ12" s="397">
        <f t="shared" si="43"/>
        <v>0</v>
      </c>
      <c r="AK12" s="397">
        <v>3</v>
      </c>
      <c r="AL12" s="397" t="e">
        <f t="shared" si="7"/>
        <v>#N/A</v>
      </c>
      <c r="AM12" s="397" t="e">
        <f t="shared" si="32"/>
        <v>#N/A</v>
      </c>
      <c r="AN12" s="397" t="str">
        <f t="shared" si="8"/>
        <v/>
      </c>
      <c r="AO12" s="397">
        <v>3</v>
      </c>
      <c r="AP12" s="397">
        <v>9</v>
      </c>
      <c r="AQ12" s="397" t="e">
        <f t="shared" si="33"/>
        <v>#N/A</v>
      </c>
      <c r="AR12" s="397" t="str">
        <f t="shared" si="9"/>
        <v/>
      </c>
      <c r="AS12" s="397">
        <v>9</v>
      </c>
      <c r="AT12" s="397" t="e">
        <f t="shared" si="34"/>
        <v>#N/A</v>
      </c>
      <c r="AU12" s="397" t="str">
        <f t="shared" si="10"/>
        <v/>
      </c>
      <c r="AV12" s="397">
        <v>9</v>
      </c>
      <c r="AW12" s="397" t="e">
        <f t="shared" si="35"/>
        <v>#N/A</v>
      </c>
      <c r="AX12" s="397" t="str">
        <f t="shared" si="11"/>
        <v/>
      </c>
      <c r="AY12" s="397">
        <v>9</v>
      </c>
      <c r="AZ12" s="397" t="e">
        <f t="shared" si="36"/>
        <v>#N/A</v>
      </c>
      <c r="BA12" s="397" t="str">
        <f t="shared" si="12"/>
        <v/>
      </c>
      <c r="BB12" s="397">
        <v>9</v>
      </c>
      <c r="BC12" s="397" t="e">
        <f t="shared" si="37"/>
        <v>#N/A</v>
      </c>
      <c r="BD12" s="397" t="str">
        <f t="shared" si="13"/>
        <v/>
      </c>
      <c r="BE12" s="397">
        <v>9</v>
      </c>
      <c r="BF12" s="397" t="e">
        <f t="shared" si="38"/>
        <v>#N/A</v>
      </c>
      <c r="BG12" s="397" t="str">
        <f t="shared" si="14"/>
        <v/>
      </c>
      <c r="BH12" s="397">
        <v>9</v>
      </c>
      <c r="BI12" s="397" t="e">
        <f t="shared" si="39"/>
        <v>#N/A</v>
      </c>
      <c r="BJ12" s="397" t="str">
        <f t="shared" si="15"/>
        <v/>
      </c>
      <c r="BK12" s="397">
        <v>9</v>
      </c>
      <c r="BL12" s="397" t="e">
        <f t="shared" si="40"/>
        <v>#N/A</v>
      </c>
      <c r="BM12" s="397" t="str">
        <f t="shared" si="16"/>
        <v/>
      </c>
      <c r="BN12" s="397">
        <v>9</v>
      </c>
      <c r="BO12" s="397" t="e">
        <f t="shared" si="41"/>
        <v>#N/A</v>
      </c>
      <c r="BP12" s="397" t="str">
        <f t="shared" si="17"/>
        <v/>
      </c>
      <c r="BQ12" s="397">
        <v>9</v>
      </c>
      <c r="BR12" s="397" t="e">
        <f t="shared" si="42"/>
        <v>#N/A</v>
      </c>
      <c r="BS12" s="397" t="str">
        <f t="shared" si="18"/>
        <v/>
      </c>
      <c r="BT12" s="397"/>
      <c r="BU12" s="397"/>
      <c r="BV12" s="397"/>
      <c r="BW12" s="397"/>
      <c r="BX12" s="397"/>
      <c r="BY12" s="397"/>
      <c r="BZ12" s="397"/>
      <c r="CA12" s="397"/>
      <c r="CB12" s="397"/>
      <c r="CC12" s="89">
        <v>9</v>
      </c>
      <c r="CD12" s="89" t="s">
        <v>334</v>
      </c>
    </row>
    <row r="13" spans="1:82" s="89" customFormat="1">
      <c r="A13" s="89" t="e">
        <f>A12</f>
        <v>#N/A</v>
      </c>
      <c r="B13" s="90">
        <v>4</v>
      </c>
      <c r="C13" s="560"/>
      <c r="D13" s="557"/>
      <c r="E13" s="557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42"/>
      <c r="K13" s="543"/>
      <c r="L13" s="543"/>
      <c r="M13" s="543"/>
      <c r="N13" s="543"/>
      <c r="O13" s="544"/>
      <c r="P13" s="99">
        <f t="shared" si="2"/>
        <v>0</v>
      </c>
      <c r="Q13" s="99">
        <f t="shared" si="19"/>
        <v>0</v>
      </c>
      <c r="R13" s="402">
        <f t="shared" si="3"/>
        <v>0</v>
      </c>
      <c r="S13" s="402">
        <f t="shared" si="20"/>
        <v>0</v>
      </c>
      <c r="T13" s="403">
        <f t="shared" si="4"/>
        <v>0</v>
      </c>
      <c r="U13" s="398">
        <f t="shared" si="5"/>
        <v>0</v>
      </c>
      <c r="V13" s="397" t="str">
        <f t="shared" si="21"/>
        <v>000</v>
      </c>
      <c r="W13" s="397">
        <f t="shared" si="22"/>
        <v>0</v>
      </c>
      <c r="X13" s="397">
        <f t="shared" si="23"/>
        <v>0</v>
      </c>
      <c r="Y13" s="397" t="str">
        <f t="shared" si="24"/>
        <v/>
      </c>
      <c r="Z13" s="397" t="str">
        <f t="shared" si="25"/>
        <v/>
      </c>
      <c r="AA13" s="397" t="str">
        <f t="shared" si="26"/>
        <v>0</v>
      </c>
      <c r="AB13" s="397" t="str">
        <f t="shared" si="27"/>
        <v/>
      </c>
      <c r="AC13" s="397" t="str">
        <f t="shared" si="28"/>
        <v>0</v>
      </c>
      <c r="AD13" s="397" t="str">
        <f t="shared" si="29"/>
        <v/>
      </c>
      <c r="AE13" s="397" t="str">
        <f t="shared" si="6"/>
        <v>00</v>
      </c>
      <c r="AF13" s="397">
        <f t="shared" si="30"/>
        <v>0</v>
      </c>
      <c r="AG13" s="397">
        <f>AF58</f>
        <v>0</v>
      </c>
      <c r="AH13" s="397">
        <v>2</v>
      </c>
      <c r="AI13" s="397" t="e">
        <f t="shared" si="43"/>
        <v>#N/A</v>
      </c>
      <c r="AJ13" s="397">
        <f t="shared" si="43"/>
        <v>0</v>
      </c>
      <c r="AK13" s="397">
        <v>4</v>
      </c>
      <c r="AL13" s="397" t="e">
        <f t="shared" si="7"/>
        <v>#N/A</v>
      </c>
      <c r="AM13" s="397" t="e">
        <f t="shared" si="32"/>
        <v>#N/A</v>
      </c>
      <c r="AN13" s="397" t="str">
        <f t="shared" si="8"/>
        <v/>
      </c>
      <c r="AO13" s="397">
        <v>4</v>
      </c>
      <c r="AP13" s="397">
        <v>10</v>
      </c>
      <c r="AQ13" s="397" t="e">
        <f t="shared" si="33"/>
        <v>#N/A</v>
      </c>
      <c r="AR13" s="397" t="str">
        <f t="shared" si="9"/>
        <v/>
      </c>
      <c r="AS13" s="397">
        <v>10</v>
      </c>
      <c r="AT13" s="397" t="e">
        <f t="shared" si="34"/>
        <v>#N/A</v>
      </c>
      <c r="AU13" s="397" t="str">
        <f t="shared" si="10"/>
        <v/>
      </c>
      <c r="AV13" s="397">
        <v>10</v>
      </c>
      <c r="AW13" s="397" t="e">
        <f t="shared" si="35"/>
        <v>#N/A</v>
      </c>
      <c r="AX13" s="397" t="str">
        <f t="shared" si="11"/>
        <v/>
      </c>
      <c r="AY13" s="397">
        <v>10</v>
      </c>
      <c r="AZ13" s="397" t="e">
        <f t="shared" si="36"/>
        <v>#N/A</v>
      </c>
      <c r="BA13" s="397" t="str">
        <f t="shared" si="12"/>
        <v/>
      </c>
      <c r="BB13" s="397">
        <v>10</v>
      </c>
      <c r="BC13" s="397" t="e">
        <f t="shared" si="37"/>
        <v>#N/A</v>
      </c>
      <c r="BD13" s="397" t="str">
        <f t="shared" si="13"/>
        <v/>
      </c>
      <c r="BE13" s="397">
        <v>10</v>
      </c>
      <c r="BF13" s="397" t="e">
        <f t="shared" si="38"/>
        <v>#N/A</v>
      </c>
      <c r="BG13" s="397" t="str">
        <f t="shared" si="14"/>
        <v/>
      </c>
      <c r="BH13" s="397">
        <v>10</v>
      </c>
      <c r="BI13" s="397" t="e">
        <f t="shared" si="39"/>
        <v>#N/A</v>
      </c>
      <c r="BJ13" s="397" t="str">
        <f t="shared" si="15"/>
        <v/>
      </c>
      <c r="BK13" s="397">
        <v>10</v>
      </c>
      <c r="BL13" s="397" t="e">
        <f t="shared" si="40"/>
        <v>#N/A</v>
      </c>
      <c r="BM13" s="397" t="str">
        <f t="shared" si="16"/>
        <v/>
      </c>
      <c r="BN13" s="397">
        <v>10</v>
      </c>
      <c r="BO13" s="397" t="e">
        <f t="shared" si="41"/>
        <v>#N/A</v>
      </c>
      <c r="BP13" s="397" t="str">
        <f t="shared" si="17"/>
        <v/>
      </c>
      <c r="BQ13" s="397">
        <v>10</v>
      </c>
      <c r="BR13" s="397" t="e">
        <f t="shared" si="42"/>
        <v>#N/A</v>
      </c>
      <c r="BS13" s="397" t="str">
        <f t="shared" si="18"/>
        <v/>
      </c>
      <c r="BT13" s="397"/>
      <c r="BU13" s="397"/>
      <c r="BV13" s="397"/>
      <c r="BW13" s="397"/>
      <c r="BX13" s="397"/>
      <c r="BY13" s="397"/>
      <c r="BZ13" s="397"/>
      <c r="CA13" s="397"/>
      <c r="CB13" s="397"/>
      <c r="CC13" s="89">
        <v>10</v>
      </c>
      <c r="CD13" s="89" t="s">
        <v>335</v>
      </c>
    </row>
    <row r="14" spans="1:82" s="89" customFormat="1">
      <c r="A14" s="89" t="e">
        <f>A13</f>
        <v>#N/A</v>
      </c>
      <c r="B14" s="90">
        <v>5</v>
      </c>
      <c r="C14" s="560"/>
      <c r="D14" s="557"/>
      <c r="E14" s="557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42"/>
      <c r="K14" s="543"/>
      <c r="L14" s="543"/>
      <c r="M14" s="543"/>
      <c r="N14" s="543"/>
      <c r="O14" s="544"/>
      <c r="P14" s="99">
        <f t="shared" si="2"/>
        <v>0</v>
      </c>
      <c r="Q14" s="99">
        <f t="shared" si="19"/>
        <v>0</v>
      </c>
      <c r="R14" s="402">
        <f t="shared" si="3"/>
        <v>0</v>
      </c>
      <c r="S14" s="402">
        <f t="shared" si="20"/>
        <v>0</v>
      </c>
      <c r="T14" s="403">
        <f t="shared" si="4"/>
        <v>0</v>
      </c>
      <c r="U14" s="398">
        <f t="shared" si="5"/>
        <v>0</v>
      </c>
      <c r="V14" s="397" t="str">
        <f t="shared" si="21"/>
        <v>000</v>
      </c>
      <c r="W14" s="397">
        <f t="shared" si="22"/>
        <v>0</v>
      </c>
      <c r="X14" s="397">
        <f t="shared" si="23"/>
        <v>0</v>
      </c>
      <c r="Y14" s="397" t="str">
        <f t="shared" si="24"/>
        <v/>
      </c>
      <c r="Z14" s="397" t="str">
        <f t="shared" si="25"/>
        <v/>
      </c>
      <c r="AA14" s="397" t="str">
        <f t="shared" si="26"/>
        <v>0</v>
      </c>
      <c r="AB14" s="397" t="str">
        <f t="shared" si="27"/>
        <v/>
      </c>
      <c r="AC14" s="397" t="str">
        <f t="shared" si="28"/>
        <v>0</v>
      </c>
      <c r="AD14" s="397" t="str">
        <f t="shared" si="29"/>
        <v/>
      </c>
      <c r="AE14" s="397" t="str">
        <f t="shared" si="6"/>
        <v>00</v>
      </c>
      <c r="AF14" s="397">
        <f t="shared" si="30"/>
        <v>0</v>
      </c>
      <c r="AG14" s="397"/>
      <c r="AH14" s="397">
        <v>2</v>
      </c>
      <c r="AI14" s="397" t="e">
        <f t="shared" si="43"/>
        <v>#N/A</v>
      </c>
      <c r="AJ14" s="397">
        <f t="shared" si="43"/>
        <v>0</v>
      </c>
      <c r="AK14" s="397">
        <v>5</v>
      </c>
      <c r="AL14" s="397" t="e">
        <f t="shared" si="7"/>
        <v>#N/A</v>
      </c>
      <c r="AM14" s="397" t="e">
        <f t="shared" si="32"/>
        <v>#N/A</v>
      </c>
      <c r="AN14" s="397" t="str">
        <f t="shared" si="8"/>
        <v/>
      </c>
      <c r="AO14" s="397">
        <v>5</v>
      </c>
      <c r="AP14" s="397">
        <v>11</v>
      </c>
      <c r="AQ14" s="397" t="e">
        <f t="shared" si="33"/>
        <v>#N/A</v>
      </c>
      <c r="AR14" s="397" t="str">
        <f t="shared" si="9"/>
        <v/>
      </c>
      <c r="AS14" s="397">
        <v>11</v>
      </c>
      <c r="AT14" s="397" t="e">
        <f t="shared" si="34"/>
        <v>#N/A</v>
      </c>
      <c r="AU14" s="397" t="str">
        <f t="shared" si="10"/>
        <v/>
      </c>
      <c r="AV14" s="397">
        <v>11</v>
      </c>
      <c r="AW14" s="397" t="e">
        <f t="shared" si="35"/>
        <v>#N/A</v>
      </c>
      <c r="AX14" s="397" t="str">
        <f t="shared" si="11"/>
        <v/>
      </c>
      <c r="AY14" s="397">
        <v>11</v>
      </c>
      <c r="AZ14" s="397" t="e">
        <f t="shared" si="36"/>
        <v>#N/A</v>
      </c>
      <c r="BA14" s="397" t="str">
        <f t="shared" si="12"/>
        <v/>
      </c>
      <c r="BB14" s="397">
        <v>11</v>
      </c>
      <c r="BC14" s="397" t="e">
        <f t="shared" si="37"/>
        <v>#N/A</v>
      </c>
      <c r="BD14" s="397" t="str">
        <f t="shared" si="13"/>
        <v/>
      </c>
      <c r="BE14" s="397">
        <v>11</v>
      </c>
      <c r="BF14" s="397" t="e">
        <f t="shared" si="38"/>
        <v>#N/A</v>
      </c>
      <c r="BG14" s="397" t="str">
        <f t="shared" si="14"/>
        <v/>
      </c>
      <c r="BH14" s="397">
        <v>11</v>
      </c>
      <c r="BI14" s="397" t="e">
        <f t="shared" si="39"/>
        <v>#N/A</v>
      </c>
      <c r="BJ14" s="397" t="str">
        <f t="shared" si="15"/>
        <v/>
      </c>
      <c r="BK14" s="397">
        <v>11</v>
      </c>
      <c r="BL14" s="397" t="e">
        <f t="shared" si="40"/>
        <v>#N/A</v>
      </c>
      <c r="BM14" s="397" t="str">
        <f t="shared" si="16"/>
        <v/>
      </c>
      <c r="BN14" s="397">
        <v>11</v>
      </c>
      <c r="BO14" s="397" t="e">
        <f t="shared" si="41"/>
        <v>#N/A</v>
      </c>
      <c r="BP14" s="397" t="str">
        <f t="shared" si="17"/>
        <v/>
      </c>
      <c r="BQ14" s="397">
        <v>11</v>
      </c>
      <c r="BR14" s="397" t="e">
        <f t="shared" si="42"/>
        <v>#N/A</v>
      </c>
      <c r="BS14" s="397" t="str">
        <f t="shared" si="18"/>
        <v/>
      </c>
      <c r="BT14" s="397"/>
      <c r="BU14" s="397"/>
      <c r="BV14" s="397"/>
      <c r="BW14" s="397"/>
      <c r="BX14" s="397"/>
      <c r="BY14" s="397"/>
      <c r="BZ14" s="397"/>
      <c r="CA14" s="397"/>
      <c r="CB14" s="397"/>
    </row>
    <row r="15" spans="1:82" s="89" customFormat="1" ht="15" thickBot="1">
      <c r="A15" s="89" t="e">
        <f>A14</f>
        <v>#N/A</v>
      </c>
      <c r="B15" s="90">
        <v>6</v>
      </c>
      <c r="C15" s="561"/>
      <c r="D15" s="558"/>
      <c r="E15" s="558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45"/>
      <c r="K15" s="546"/>
      <c r="L15" s="546"/>
      <c r="M15" s="546"/>
      <c r="N15" s="546"/>
      <c r="O15" s="547"/>
      <c r="P15" s="99">
        <f t="shared" si="2"/>
        <v>0</v>
      </c>
      <c r="Q15" s="99">
        <f t="shared" si="19"/>
        <v>0</v>
      </c>
      <c r="R15" s="402">
        <f t="shared" si="3"/>
        <v>0</v>
      </c>
      <c r="S15" s="402">
        <f t="shared" si="20"/>
        <v>0</v>
      </c>
      <c r="T15" s="403">
        <f t="shared" si="4"/>
        <v>0</v>
      </c>
      <c r="U15" s="398">
        <f t="shared" si="5"/>
        <v>0</v>
      </c>
      <c r="V15" s="397" t="str">
        <f t="shared" si="21"/>
        <v>000</v>
      </c>
      <c r="W15" s="397">
        <f t="shared" si="22"/>
        <v>0</v>
      </c>
      <c r="X15" s="397">
        <f t="shared" si="23"/>
        <v>0</v>
      </c>
      <c r="Y15" s="397" t="str">
        <f t="shared" si="24"/>
        <v/>
      </c>
      <c r="Z15" s="397" t="str">
        <f t="shared" si="25"/>
        <v/>
      </c>
      <c r="AA15" s="397" t="str">
        <f t="shared" si="26"/>
        <v>0</v>
      </c>
      <c r="AB15" s="397" t="str">
        <f t="shared" si="27"/>
        <v/>
      </c>
      <c r="AC15" s="397" t="str">
        <f t="shared" si="28"/>
        <v>0</v>
      </c>
      <c r="AD15" s="397" t="str">
        <f t="shared" si="29"/>
        <v/>
      </c>
      <c r="AE15" s="397" t="str">
        <f t="shared" si="6"/>
        <v>00</v>
      </c>
      <c r="AF15" s="397">
        <f t="shared" si="30"/>
        <v>0</v>
      </c>
      <c r="AG15" s="397"/>
      <c r="AH15" s="397">
        <v>2</v>
      </c>
      <c r="AI15" s="397" t="e">
        <f t="shared" si="43"/>
        <v>#N/A</v>
      </c>
      <c r="AJ15" s="397">
        <f t="shared" si="43"/>
        <v>0</v>
      </c>
      <c r="AK15" s="397">
        <v>6</v>
      </c>
      <c r="AL15" s="397" t="e">
        <f t="shared" si="7"/>
        <v>#N/A</v>
      </c>
      <c r="AM15" s="397" t="e">
        <f t="shared" si="32"/>
        <v>#N/A</v>
      </c>
      <c r="AN15" s="397" t="str">
        <f t="shared" si="8"/>
        <v/>
      </c>
      <c r="AO15" s="397">
        <v>6</v>
      </c>
      <c r="AP15" s="397">
        <v>12</v>
      </c>
      <c r="AQ15" s="397" t="e">
        <f t="shared" si="33"/>
        <v>#N/A</v>
      </c>
      <c r="AR15" s="397" t="str">
        <f t="shared" si="9"/>
        <v/>
      </c>
      <c r="AS15" s="397">
        <v>12</v>
      </c>
      <c r="AT15" s="397" t="e">
        <f t="shared" si="34"/>
        <v>#N/A</v>
      </c>
      <c r="AU15" s="397" t="str">
        <f t="shared" si="10"/>
        <v/>
      </c>
      <c r="AV15" s="397">
        <v>12</v>
      </c>
      <c r="AW15" s="397" t="e">
        <f t="shared" si="35"/>
        <v>#N/A</v>
      </c>
      <c r="AX15" s="397" t="str">
        <f t="shared" si="11"/>
        <v/>
      </c>
      <c r="AY15" s="397">
        <v>12</v>
      </c>
      <c r="AZ15" s="397" t="e">
        <f t="shared" si="36"/>
        <v>#N/A</v>
      </c>
      <c r="BA15" s="397" t="str">
        <f t="shared" si="12"/>
        <v/>
      </c>
      <c r="BB15" s="397">
        <v>12</v>
      </c>
      <c r="BC15" s="397" t="e">
        <f t="shared" si="37"/>
        <v>#N/A</v>
      </c>
      <c r="BD15" s="397" t="str">
        <f t="shared" si="13"/>
        <v/>
      </c>
      <c r="BE15" s="397">
        <v>12</v>
      </c>
      <c r="BF15" s="397" t="e">
        <f t="shared" si="38"/>
        <v>#N/A</v>
      </c>
      <c r="BG15" s="397" t="str">
        <f t="shared" si="14"/>
        <v/>
      </c>
      <c r="BH15" s="397">
        <v>12</v>
      </c>
      <c r="BI15" s="397" t="e">
        <f t="shared" si="39"/>
        <v>#N/A</v>
      </c>
      <c r="BJ15" s="397" t="str">
        <f t="shared" si="15"/>
        <v/>
      </c>
      <c r="BK15" s="397">
        <v>12</v>
      </c>
      <c r="BL15" s="397" t="e">
        <f t="shared" si="40"/>
        <v>#N/A</v>
      </c>
      <c r="BM15" s="397" t="str">
        <f t="shared" si="16"/>
        <v/>
      </c>
      <c r="BN15" s="397">
        <v>12</v>
      </c>
      <c r="BO15" s="397" t="e">
        <f t="shared" si="41"/>
        <v>#N/A</v>
      </c>
      <c r="BP15" s="397" t="str">
        <f t="shared" si="17"/>
        <v/>
      </c>
      <c r="BQ15" s="397">
        <v>12</v>
      </c>
      <c r="BR15" s="397" t="e">
        <f t="shared" si="42"/>
        <v>#N/A</v>
      </c>
      <c r="BS15" s="397" t="str">
        <f t="shared" si="18"/>
        <v/>
      </c>
      <c r="BT15" s="397"/>
      <c r="BU15" s="397"/>
      <c r="BV15" s="397"/>
      <c r="BW15" s="397"/>
      <c r="BX15" s="397"/>
      <c r="BY15" s="397"/>
      <c r="BZ15" s="397"/>
      <c r="CA15" s="397"/>
      <c r="CB15" s="397"/>
    </row>
    <row r="16" spans="1:82" s="89" customFormat="1">
      <c r="A16" s="89" t="e">
        <f>VLOOKUP(D16,コード４,2,FALSE)</f>
        <v>#N/A</v>
      </c>
      <c r="B16" s="90">
        <v>1</v>
      </c>
      <c r="C16" s="559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402">
        <f t="shared" si="3"/>
        <v>0</v>
      </c>
      <c r="S16" s="402">
        <f t="shared" si="20"/>
        <v>0</v>
      </c>
      <c r="T16" s="403">
        <f t="shared" si="4"/>
        <v>0</v>
      </c>
      <c r="U16" s="398">
        <f t="shared" si="5"/>
        <v>0</v>
      </c>
      <c r="V16" s="397" t="str">
        <f t="shared" si="21"/>
        <v>000</v>
      </c>
      <c r="W16" s="397">
        <f t="shared" si="22"/>
        <v>0</v>
      </c>
      <c r="X16" s="397">
        <f t="shared" si="23"/>
        <v>0</v>
      </c>
      <c r="Y16" s="397" t="str">
        <f t="shared" si="24"/>
        <v/>
      </c>
      <c r="Z16" s="397" t="str">
        <f t="shared" si="25"/>
        <v/>
      </c>
      <c r="AA16" s="397" t="str">
        <f t="shared" si="26"/>
        <v>0</v>
      </c>
      <c r="AB16" s="397" t="str">
        <f t="shared" si="27"/>
        <v/>
      </c>
      <c r="AC16" s="397" t="str">
        <f t="shared" si="28"/>
        <v>0</v>
      </c>
      <c r="AD16" s="397" t="str">
        <f t="shared" si="29"/>
        <v/>
      </c>
      <c r="AE16" s="397" t="str">
        <f t="shared" si="6"/>
        <v>00</v>
      </c>
      <c r="AF16" s="397">
        <f t="shared" si="30"/>
        <v>0</v>
      </c>
      <c r="AG16" s="397"/>
      <c r="AH16" s="397">
        <v>3</v>
      </c>
      <c r="AI16" s="397" t="e">
        <f>VLOOKUP(D16,コード４,2,FALSE)</f>
        <v>#N/A</v>
      </c>
      <c r="AJ16" s="397">
        <f>COUNTIF('tmp４'!C$203:C$1202,AI16)</f>
        <v>0</v>
      </c>
      <c r="AK16" s="397">
        <v>1</v>
      </c>
      <c r="AL16" s="397" t="e">
        <f t="shared" si="7"/>
        <v>#N/A</v>
      </c>
      <c r="AM16" s="397" t="e">
        <f>AL16*1</f>
        <v>#N/A</v>
      </c>
      <c r="AN16" s="397" t="str">
        <f t="shared" si="8"/>
        <v/>
      </c>
      <c r="AO16" s="397">
        <v>1</v>
      </c>
      <c r="AP16" s="397">
        <v>13</v>
      </c>
      <c r="AQ16" s="397" t="e">
        <f t="shared" si="33"/>
        <v>#N/A</v>
      </c>
      <c r="AR16" s="397" t="str">
        <f t="shared" si="9"/>
        <v/>
      </c>
      <c r="AS16" s="397">
        <v>13</v>
      </c>
      <c r="AT16" s="397" t="e">
        <f t="shared" si="34"/>
        <v>#N/A</v>
      </c>
      <c r="AU16" s="397" t="str">
        <f t="shared" si="10"/>
        <v/>
      </c>
      <c r="AV16" s="397">
        <v>13</v>
      </c>
      <c r="AW16" s="397" t="e">
        <f t="shared" si="35"/>
        <v>#N/A</v>
      </c>
      <c r="AX16" s="397" t="str">
        <f t="shared" si="11"/>
        <v/>
      </c>
      <c r="AY16" s="397">
        <v>13</v>
      </c>
      <c r="AZ16" s="397" t="e">
        <f t="shared" si="36"/>
        <v>#N/A</v>
      </c>
      <c r="BA16" s="397" t="str">
        <f t="shared" si="12"/>
        <v/>
      </c>
      <c r="BB16" s="397">
        <v>13</v>
      </c>
      <c r="BC16" s="397" t="e">
        <f t="shared" si="37"/>
        <v>#N/A</v>
      </c>
      <c r="BD16" s="397" t="str">
        <f t="shared" si="13"/>
        <v/>
      </c>
      <c r="BE16" s="397">
        <v>13</v>
      </c>
      <c r="BF16" s="397" t="e">
        <f t="shared" si="38"/>
        <v>#N/A</v>
      </c>
      <c r="BG16" s="397" t="str">
        <f t="shared" si="14"/>
        <v/>
      </c>
      <c r="BH16" s="397">
        <v>13</v>
      </c>
      <c r="BI16" s="397" t="e">
        <f t="shared" si="39"/>
        <v>#N/A</v>
      </c>
      <c r="BJ16" s="397" t="str">
        <f t="shared" si="15"/>
        <v/>
      </c>
      <c r="BK16" s="397">
        <v>13</v>
      </c>
      <c r="BL16" s="397" t="e">
        <f t="shared" si="40"/>
        <v>#N/A</v>
      </c>
      <c r="BM16" s="397" t="str">
        <f t="shared" si="16"/>
        <v/>
      </c>
      <c r="BN16" s="397">
        <v>13</v>
      </c>
      <c r="BO16" s="397" t="e">
        <f t="shared" si="41"/>
        <v>#N/A</v>
      </c>
      <c r="BP16" s="397" t="str">
        <f t="shared" si="17"/>
        <v/>
      </c>
      <c r="BQ16" s="397">
        <v>13</v>
      </c>
      <c r="BR16" s="397" t="e">
        <f t="shared" si="42"/>
        <v>#N/A</v>
      </c>
      <c r="BS16" s="397" t="str">
        <f t="shared" si="18"/>
        <v/>
      </c>
      <c r="BT16" s="397"/>
      <c r="BU16" s="397">
        <f>COUNTIF(D$4:D21,D16)</f>
        <v>0</v>
      </c>
      <c r="BV16" s="397"/>
      <c r="BW16" s="397"/>
      <c r="BX16" s="397">
        <f>COUNTIF(D$4:D$63,D16)</f>
        <v>0</v>
      </c>
      <c r="BY16" s="397" t="b">
        <f>AND(BU16=1,BX16=1)</f>
        <v>0</v>
      </c>
      <c r="BZ16" s="397" t="e">
        <f>IF(BY16=TRUE,"",VLOOKUP(BU16,CC$4:CD$13,2,FALSE))</f>
        <v>#N/A</v>
      </c>
      <c r="CA16" s="397" t="str">
        <f>IF(D16="","",CONCATENATE(BW$2,BZ16))</f>
        <v/>
      </c>
      <c r="CB16" s="397"/>
    </row>
    <row r="17" spans="1:80" s="89" customFormat="1">
      <c r="A17" s="89" t="e">
        <f>A16</f>
        <v>#N/A</v>
      </c>
      <c r="B17" s="90">
        <v>2</v>
      </c>
      <c r="C17" s="560"/>
      <c r="D17" s="556"/>
      <c r="E17" s="556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39"/>
      <c r="K17" s="540"/>
      <c r="L17" s="540"/>
      <c r="M17" s="540"/>
      <c r="N17" s="540"/>
      <c r="O17" s="541"/>
      <c r="P17" s="99">
        <f t="shared" si="2"/>
        <v>0</v>
      </c>
      <c r="Q17" s="99">
        <f t="shared" si="19"/>
        <v>0</v>
      </c>
      <c r="R17" s="402">
        <f t="shared" si="3"/>
        <v>0</v>
      </c>
      <c r="S17" s="402">
        <f t="shared" si="20"/>
        <v>0</v>
      </c>
      <c r="T17" s="403">
        <f t="shared" si="4"/>
        <v>0</v>
      </c>
      <c r="U17" s="398">
        <f t="shared" si="5"/>
        <v>0</v>
      </c>
      <c r="V17" s="397" t="str">
        <f t="shared" si="21"/>
        <v>000</v>
      </c>
      <c r="W17" s="397">
        <f t="shared" si="22"/>
        <v>0</v>
      </c>
      <c r="X17" s="397">
        <f t="shared" si="23"/>
        <v>0</v>
      </c>
      <c r="Y17" s="397" t="str">
        <f t="shared" si="24"/>
        <v/>
      </c>
      <c r="Z17" s="397" t="str">
        <f t="shared" si="25"/>
        <v/>
      </c>
      <c r="AA17" s="397" t="str">
        <f t="shared" si="26"/>
        <v>0</v>
      </c>
      <c r="AB17" s="397" t="str">
        <f t="shared" si="27"/>
        <v/>
      </c>
      <c r="AC17" s="397" t="str">
        <f t="shared" si="28"/>
        <v>0</v>
      </c>
      <c r="AD17" s="397" t="str">
        <f t="shared" si="29"/>
        <v/>
      </c>
      <c r="AE17" s="397" t="str">
        <f t="shared" si="6"/>
        <v>00</v>
      </c>
      <c r="AF17" s="397">
        <f t="shared" si="30"/>
        <v>0</v>
      </c>
      <c r="AG17" s="397"/>
      <c r="AH17" s="397">
        <v>3</v>
      </c>
      <c r="AI17" s="397" t="e">
        <f t="shared" ref="AI17:AJ21" si="44">AI16</f>
        <v>#N/A</v>
      </c>
      <c r="AJ17" s="397">
        <f t="shared" si="44"/>
        <v>0</v>
      </c>
      <c r="AK17" s="397">
        <v>2</v>
      </c>
      <c r="AL17" s="397" t="e">
        <f t="shared" si="7"/>
        <v>#N/A</v>
      </c>
      <c r="AM17" s="397" t="e">
        <f t="shared" si="32"/>
        <v>#N/A</v>
      </c>
      <c r="AN17" s="397" t="str">
        <f t="shared" si="8"/>
        <v/>
      </c>
      <c r="AO17" s="397">
        <v>2</v>
      </c>
      <c r="AP17" s="397">
        <v>14</v>
      </c>
      <c r="AQ17" s="397" t="e">
        <f t="shared" si="33"/>
        <v>#N/A</v>
      </c>
      <c r="AR17" s="397" t="str">
        <f t="shared" si="9"/>
        <v/>
      </c>
      <c r="AS17" s="397">
        <v>14</v>
      </c>
      <c r="AT17" s="397" t="e">
        <f t="shared" si="34"/>
        <v>#N/A</v>
      </c>
      <c r="AU17" s="397" t="str">
        <f t="shared" si="10"/>
        <v/>
      </c>
      <c r="AV17" s="397">
        <v>14</v>
      </c>
      <c r="AW17" s="397" t="e">
        <f t="shared" si="35"/>
        <v>#N/A</v>
      </c>
      <c r="AX17" s="397" t="str">
        <f t="shared" si="11"/>
        <v/>
      </c>
      <c r="AY17" s="397">
        <v>14</v>
      </c>
      <c r="AZ17" s="397" t="e">
        <f t="shared" si="36"/>
        <v>#N/A</v>
      </c>
      <c r="BA17" s="397" t="str">
        <f t="shared" si="12"/>
        <v/>
      </c>
      <c r="BB17" s="397">
        <v>14</v>
      </c>
      <c r="BC17" s="397" t="e">
        <f t="shared" si="37"/>
        <v>#N/A</v>
      </c>
      <c r="BD17" s="397" t="str">
        <f t="shared" si="13"/>
        <v/>
      </c>
      <c r="BE17" s="397">
        <v>14</v>
      </c>
      <c r="BF17" s="397" t="e">
        <f t="shared" si="38"/>
        <v>#N/A</v>
      </c>
      <c r="BG17" s="397" t="str">
        <f t="shared" si="14"/>
        <v/>
      </c>
      <c r="BH17" s="397">
        <v>14</v>
      </c>
      <c r="BI17" s="397" t="e">
        <f t="shared" si="39"/>
        <v>#N/A</v>
      </c>
      <c r="BJ17" s="397" t="str">
        <f t="shared" si="15"/>
        <v/>
      </c>
      <c r="BK17" s="397">
        <v>14</v>
      </c>
      <c r="BL17" s="397" t="e">
        <f t="shared" si="40"/>
        <v>#N/A</v>
      </c>
      <c r="BM17" s="397" t="str">
        <f t="shared" si="16"/>
        <v/>
      </c>
      <c r="BN17" s="397">
        <v>14</v>
      </c>
      <c r="BO17" s="397" t="e">
        <f t="shared" si="41"/>
        <v>#N/A</v>
      </c>
      <c r="BP17" s="397" t="str">
        <f t="shared" si="17"/>
        <v/>
      </c>
      <c r="BQ17" s="397">
        <v>14</v>
      </c>
      <c r="BR17" s="397" t="e">
        <f t="shared" si="42"/>
        <v>#N/A</v>
      </c>
      <c r="BS17" s="397" t="str">
        <f t="shared" si="18"/>
        <v/>
      </c>
      <c r="BT17" s="397"/>
      <c r="BU17" s="397"/>
      <c r="BV17" s="397"/>
      <c r="BW17" s="397"/>
      <c r="BX17" s="397"/>
      <c r="BY17" s="397"/>
      <c r="BZ17" s="397"/>
      <c r="CA17" s="397"/>
      <c r="CB17" s="397"/>
    </row>
    <row r="18" spans="1:80" s="89" customFormat="1">
      <c r="A18" s="89" t="e">
        <f>A17</f>
        <v>#N/A</v>
      </c>
      <c r="B18" s="90">
        <v>3</v>
      </c>
      <c r="C18" s="560"/>
      <c r="D18" s="557"/>
      <c r="E18" s="557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42"/>
      <c r="K18" s="543"/>
      <c r="L18" s="543"/>
      <c r="M18" s="543"/>
      <c r="N18" s="543"/>
      <c r="O18" s="544"/>
      <c r="P18" s="99">
        <f t="shared" si="2"/>
        <v>0</v>
      </c>
      <c r="Q18" s="99">
        <f t="shared" si="19"/>
        <v>0</v>
      </c>
      <c r="R18" s="402">
        <f t="shared" si="3"/>
        <v>0</v>
      </c>
      <c r="S18" s="402">
        <f t="shared" si="20"/>
        <v>0</v>
      </c>
      <c r="T18" s="403">
        <f t="shared" si="4"/>
        <v>0</v>
      </c>
      <c r="U18" s="398">
        <f t="shared" si="5"/>
        <v>0</v>
      </c>
      <c r="V18" s="397" t="str">
        <f t="shared" si="21"/>
        <v>000</v>
      </c>
      <c r="W18" s="397">
        <f t="shared" si="22"/>
        <v>0</v>
      </c>
      <c r="X18" s="397">
        <f t="shared" si="23"/>
        <v>0</v>
      </c>
      <c r="Y18" s="397" t="str">
        <f t="shared" si="24"/>
        <v/>
      </c>
      <c r="Z18" s="397" t="str">
        <f t="shared" si="25"/>
        <v/>
      </c>
      <c r="AA18" s="397" t="str">
        <f t="shared" si="26"/>
        <v>0</v>
      </c>
      <c r="AB18" s="397" t="str">
        <f t="shared" si="27"/>
        <v/>
      </c>
      <c r="AC18" s="397" t="str">
        <f t="shared" si="28"/>
        <v>0</v>
      </c>
      <c r="AD18" s="397" t="str">
        <f t="shared" si="29"/>
        <v/>
      </c>
      <c r="AE18" s="397" t="str">
        <f t="shared" si="6"/>
        <v>00</v>
      </c>
      <c r="AF18" s="397">
        <f t="shared" si="30"/>
        <v>0</v>
      </c>
      <c r="AG18" s="397"/>
      <c r="AH18" s="397">
        <v>3</v>
      </c>
      <c r="AI18" s="397" t="e">
        <f t="shared" si="44"/>
        <v>#N/A</v>
      </c>
      <c r="AJ18" s="397">
        <f t="shared" si="44"/>
        <v>0</v>
      </c>
      <c r="AK18" s="397">
        <v>3</v>
      </c>
      <c r="AL18" s="397" t="e">
        <f t="shared" si="7"/>
        <v>#N/A</v>
      </c>
      <c r="AM18" s="397" t="e">
        <f t="shared" si="32"/>
        <v>#N/A</v>
      </c>
      <c r="AN18" s="397" t="str">
        <f t="shared" si="8"/>
        <v/>
      </c>
      <c r="AO18" s="397">
        <v>3</v>
      </c>
      <c r="AP18" s="397">
        <v>15</v>
      </c>
      <c r="AQ18" s="397" t="e">
        <f t="shared" si="33"/>
        <v>#N/A</v>
      </c>
      <c r="AR18" s="397" t="str">
        <f t="shared" si="9"/>
        <v/>
      </c>
      <c r="AS18" s="397">
        <v>15</v>
      </c>
      <c r="AT18" s="397" t="e">
        <f t="shared" si="34"/>
        <v>#N/A</v>
      </c>
      <c r="AU18" s="397" t="str">
        <f t="shared" si="10"/>
        <v/>
      </c>
      <c r="AV18" s="397">
        <v>15</v>
      </c>
      <c r="AW18" s="397" t="e">
        <f t="shared" si="35"/>
        <v>#N/A</v>
      </c>
      <c r="AX18" s="397" t="str">
        <f t="shared" si="11"/>
        <v/>
      </c>
      <c r="AY18" s="397">
        <v>15</v>
      </c>
      <c r="AZ18" s="397" t="e">
        <f t="shared" si="36"/>
        <v>#N/A</v>
      </c>
      <c r="BA18" s="397" t="str">
        <f t="shared" si="12"/>
        <v/>
      </c>
      <c r="BB18" s="397">
        <v>15</v>
      </c>
      <c r="BC18" s="397" t="e">
        <f t="shared" si="37"/>
        <v>#N/A</v>
      </c>
      <c r="BD18" s="397" t="str">
        <f t="shared" si="13"/>
        <v/>
      </c>
      <c r="BE18" s="397">
        <v>15</v>
      </c>
      <c r="BF18" s="397" t="e">
        <f t="shared" si="38"/>
        <v>#N/A</v>
      </c>
      <c r="BG18" s="397" t="str">
        <f t="shared" si="14"/>
        <v/>
      </c>
      <c r="BH18" s="397">
        <v>15</v>
      </c>
      <c r="BI18" s="397" t="e">
        <f t="shared" si="39"/>
        <v>#N/A</v>
      </c>
      <c r="BJ18" s="397" t="str">
        <f t="shared" si="15"/>
        <v/>
      </c>
      <c r="BK18" s="397">
        <v>15</v>
      </c>
      <c r="BL18" s="397" t="e">
        <f t="shared" si="40"/>
        <v>#N/A</v>
      </c>
      <c r="BM18" s="397" t="str">
        <f t="shared" si="16"/>
        <v/>
      </c>
      <c r="BN18" s="397">
        <v>15</v>
      </c>
      <c r="BO18" s="397" t="e">
        <f t="shared" si="41"/>
        <v>#N/A</v>
      </c>
      <c r="BP18" s="397" t="str">
        <f t="shared" si="17"/>
        <v/>
      </c>
      <c r="BQ18" s="397">
        <v>15</v>
      </c>
      <c r="BR18" s="397" t="e">
        <f t="shared" si="42"/>
        <v>#N/A</v>
      </c>
      <c r="BS18" s="397" t="str">
        <f t="shared" si="18"/>
        <v/>
      </c>
      <c r="BT18" s="397"/>
      <c r="BU18" s="397"/>
      <c r="BV18" s="397"/>
      <c r="BW18" s="397"/>
      <c r="BX18" s="397"/>
      <c r="BY18" s="397"/>
      <c r="BZ18" s="397"/>
      <c r="CA18" s="397"/>
      <c r="CB18" s="397"/>
    </row>
    <row r="19" spans="1:80" s="89" customFormat="1">
      <c r="A19" s="89" t="e">
        <f>A18</f>
        <v>#N/A</v>
      </c>
      <c r="B19" s="90">
        <v>4</v>
      </c>
      <c r="C19" s="560"/>
      <c r="D19" s="557"/>
      <c r="E19" s="557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42"/>
      <c r="K19" s="543"/>
      <c r="L19" s="543"/>
      <c r="M19" s="543"/>
      <c r="N19" s="543"/>
      <c r="O19" s="544"/>
      <c r="P19" s="99">
        <f t="shared" si="2"/>
        <v>0</v>
      </c>
      <c r="Q19" s="99">
        <f t="shared" si="19"/>
        <v>0</v>
      </c>
      <c r="R19" s="402">
        <f t="shared" si="3"/>
        <v>0</v>
      </c>
      <c r="S19" s="402">
        <f t="shared" si="20"/>
        <v>0</v>
      </c>
      <c r="T19" s="403">
        <f t="shared" si="4"/>
        <v>0</v>
      </c>
      <c r="U19" s="398">
        <f t="shared" si="5"/>
        <v>0</v>
      </c>
      <c r="V19" s="397" t="str">
        <f t="shared" si="21"/>
        <v>000</v>
      </c>
      <c r="W19" s="397">
        <f t="shared" si="22"/>
        <v>0</v>
      </c>
      <c r="X19" s="397">
        <f t="shared" si="23"/>
        <v>0</v>
      </c>
      <c r="Y19" s="397" t="str">
        <f t="shared" si="24"/>
        <v/>
      </c>
      <c r="Z19" s="397" t="str">
        <f t="shared" si="25"/>
        <v/>
      </c>
      <c r="AA19" s="397" t="str">
        <f t="shared" si="26"/>
        <v>0</v>
      </c>
      <c r="AB19" s="397" t="str">
        <f t="shared" si="27"/>
        <v/>
      </c>
      <c r="AC19" s="397" t="str">
        <f t="shared" si="28"/>
        <v>0</v>
      </c>
      <c r="AD19" s="397" t="str">
        <f t="shared" si="29"/>
        <v/>
      </c>
      <c r="AE19" s="397" t="str">
        <f t="shared" si="6"/>
        <v>00</v>
      </c>
      <c r="AF19" s="397">
        <f t="shared" si="30"/>
        <v>0</v>
      </c>
      <c r="AG19" s="397"/>
      <c r="AH19" s="397">
        <v>3</v>
      </c>
      <c r="AI19" s="397" t="e">
        <f t="shared" si="44"/>
        <v>#N/A</v>
      </c>
      <c r="AJ19" s="397">
        <f t="shared" si="44"/>
        <v>0</v>
      </c>
      <c r="AK19" s="397">
        <v>4</v>
      </c>
      <c r="AL19" s="397" t="e">
        <f t="shared" si="7"/>
        <v>#N/A</v>
      </c>
      <c r="AM19" s="397" t="e">
        <f t="shared" si="32"/>
        <v>#N/A</v>
      </c>
      <c r="AN19" s="397" t="str">
        <f t="shared" si="8"/>
        <v/>
      </c>
      <c r="AO19" s="397">
        <v>4</v>
      </c>
      <c r="AP19" s="397">
        <v>16</v>
      </c>
      <c r="AQ19" s="397" t="e">
        <f t="shared" si="33"/>
        <v>#N/A</v>
      </c>
      <c r="AR19" s="397" t="str">
        <f t="shared" si="9"/>
        <v/>
      </c>
      <c r="AS19" s="397">
        <v>16</v>
      </c>
      <c r="AT19" s="397" t="e">
        <f t="shared" si="34"/>
        <v>#N/A</v>
      </c>
      <c r="AU19" s="397" t="str">
        <f t="shared" si="10"/>
        <v/>
      </c>
      <c r="AV19" s="397">
        <v>16</v>
      </c>
      <c r="AW19" s="397" t="e">
        <f t="shared" si="35"/>
        <v>#N/A</v>
      </c>
      <c r="AX19" s="397" t="str">
        <f t="shared" si="11"/>
        <v/>
      </c>
      <c r="AY19" s="397">
        <v>16</v>
      </c>
      <c r="AZ19" s="397" t="e">
        <f t="shared" si="36"/>
        <v>#N/A</v>
      </c>
      <c r="BA19" s="397" t="str">
        <f t="shared" si="12"/>
        <v/>
      </c>
      <c r="BB19" s="397">
        <v>16</v>
      </c>
      <c r="BC19" s="397" t="e">
        <f t="shared" si="37"/>
        <v>#N/A</v>
      </c>
      <c r="BD19" s="397" t="str">
        <f t="shared" si="13"/>
        <v/>
      </c>
      <c r="BE19" s="397">
        <v>16</v>
      </c>
      <c r="BF19" s="397" t="e">
        <f t="shared" si="38"/>
        <v>#N/A</v>
      </c>
      <c r="BG19" s="397" t="str">
        <f t="shared" si="14"/>
        <v/>
      </c>
      <c r="BH19" s="397">
        <v>16</v>
      </c>
      <c r="BI19" s="397" t="e">
        <f t="shared" si="39"/>
        <v>#N/A</v>
      </c>
      <c r="BJ19" s="397" t="str">
        <f t="shared" si="15"/>
        <v/>
      </c>
      <c r="BK19" s="397">
        <v>16</v>
      </c>
      <c r="BL19" s="397" t="e">
        <f t="shared" si="40"/>
        <v>#N/A</v>
      </c>
      <c r="BM19" s="397" t="str">
        <f t="shared" si="16"/>
        <v/>
      </c>
      <c r="BN19" s="397">
        <v>16</v>
      </c>
      <c r="BO19" s="397" t="e">
        <f t="shared" si="41"/>
        <v>#N/A</v>
      </c>
      <c r="BP19" s="397" t="str">
        <f t="shared" si="17"/>
        <v/>
      </c>
      <c r="BQ19" s="397">
        <v>16</v>
      </c>
      <c r="BR19" s="397" t="e">
        <f t="shared" si="42"/>
        <v>#N/A</v>
      </c>
      <c r="BS19" s="397" t="str">
        <f t="shared" si="18"/>
        <v/>
      </c>
      <c r="BT19" s="397"/>
      <c r="BU19" s="397"/>
      <c r="BV19" s="397"/>
      <c r="BW19" s="397"/>
      <c r="BX19" s="397"/>
      <c r="BY19" s="397"/>
      <c r="BZ19" s="397"/>
      <c r="CA19" s="397"/>
      <c r="CB19" s="397"/>
    </row>
    <row r="20" spans="1:80" s="89" customFormat="1">
      <c r="A20" s="89" t="e">
        <f>A19</f>
        <v>#N/A</v>
      </c>
      <c r="B20" s="90">
        <v>5</v>
      </c>
      <c r="C20" s="560"/>
      <c r="D20" s="557"/>
      <c r="E20" s="557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42"/>
      <c r="K20" s="543"/>
      <c r="L20" s="543"/>
      <c r="M20" s="543"/>
      <c r="N20" s="543"/>
      <c r="O20" s="544"/>
      <c r="P20" s="99">
        <f t="shared" si="2"/>
        <v>0</v>
      </c>
      <c r="Q20" s="99">
        <f t="shared" si="19"/>
        <v>0</v>
      </c>
      <c r="R20" s="402">
        <f t="shared" si="3"/>
        <v>0</v>
      </c>
      <c r="S20" s="402">
        <f t="shared" si="20"/>
        <v>0</v>
      </c>
      <c r="T20" s="403">
        <f t="shared" si="4"/>
        <v>0</v>
      </c>
      <c r="U20" s="398">
        <f t="shared" si="5"/>
        <v>0</v>
      </c>
      <c r="V20" s="397" t="str">
        <f t="shared" si="21"/>
        <v>000</v>
      </c>
      <c r="W20" s="397">
        <f t="shared" si="22"/>
        <v>0</v>
      </c>
      <c r="X20" s="397">
        <f t="shared" si="23"/>
        <v>0</v>
      </c>
      <c r="Y20" s="397" t="str">
        <f t="shared" si="24"/>
        <v/>
      </c>
      <c r="Z20" s="397" t="str">
        <f t="shared" si="25"/>
        <v/>
      </c>
      <c r="AA20" s="397" t="str">
        <f t="shared" si="26"/>
        <v>0</v>
      </c>
      <c r="AB20" s="397" t="str">
        <f t="shared" si="27"/>
        <v/>
      </c>
      <c r="AC20" s="397" t="str">
        <f t="shared" si="28"/>
        <v>0</v>
      </c>
      <c r="AD20" s="397" t="str">
        <f t="shared" si="29"/>
        <v/>
      </c>
      <c r="AE20" s="397" t="str">
        <f t="shared" si="6"/>
        <v>00</v>
      </c>
      <c r="AF20" s="397">
        <f t="shared" si="30"/>
        <v>0</v>
      </c>
      <c r="AG20" s="397"/>
      <c r="AH20" s="397">
        <v>3</v>
      </c>
      <c r="AI20" s="397" t="e">
        <f t="shared" si="44"/>
        <v>#N/A</v>
      </c>
      <c r="AJ20" s="397">
        <f t="shared" si="44"/>
        <v>0</v>
      </c>
      <c r="AK20" s="397">
        <v>5</v>
      </c>
      <c r="AL20" s="397" t="e">
        <f t="shared" si="7"/>
        <v>#N/A</v>
      </c>
      <c r="AM20" s="397" t="e">
        <f t="shared" si="32"/>
        <v>#N/A</v>
      </c>
      <c r="AN20" s="397" t="str">
        <f t="shared" si="8"/>
        <v/>
      </c>
      <c r="AO20" s="397">
        <v>5</v>
      </c>
      <c r="AP20" s="397">
        <v>17</v>
      </c>
      <c r="AQ20" s="397" t="e">
        <f t="shared" si="33"/>
        <v>#N/A</v>
      </c>
      <c r="AR20" s="397" t="str">
        <f t="shared" si="9"/>
        <v/>
      </c>
      <c r="AS20" s="397">
        <v>17</v>
      </c>
      <c r="AT20" s="397" t="e">
        <f t="shared" si="34"/>
        <v>#N/A</v>
      </c>
      <c r="AU20" s="397" t="str">
        <f t="shared" si="10"/>
        <v/>
      </c>
      <c r="AV20" s="397">
        <v>17</v>
      </c>
      <c r="AW20" s="397" t="e">
        <f t="shared" si="35"/>
        <v>#N/A</v>
      </c>
      <c r="AX20" s="397" t="str">
        <f t="shared" si="11"/>
        <v/>
      </c>
      <c r="AY20" s="397">
        <v>17</v>
      </c>
      <c r="AZ20" s="397" t="e">
        <f t="shared" si="36"/>
        <v>#N/A</v>
      </c>
      <c r="BA20" s="397" t="str">
        <f t="shared" si="12"/>
        <v/>
      </c>
      <c r="BB20" s="397">
        <v>17</v>
      </c>
      <c r="BC20" s="397" t="e">
        <f t="shared" si="37"/>
        <v>#N/A</v>
      </c>
      <c r="BD20" s="397" t="str">
        <f t="shared" si="13"/>
        <v/>
      </c>
      <c r="BE20" s="397">
        <v>17</v>
      </c>
      <c r="BF20" s="397" t="e">
        <f t="shared" si="38"/>
        <v>#N/A</v>
      </c>
      <c r="BG20" s="397" t="str">
        <f t="shared" si="14"/>
        <v/>
      </c>
      <c r="BH20" s="397">
        <v>17</v>
      </c>
      <c r="BI20" s="397" t="e">
        <f t="shared" si="39"/>
        <v>#N/A</v>
      </c>
      <c r="BJ20" s="397" t="str">
        <f t="shared" si="15"/>
        <v/>
      </c>
      <c r="BK20" s="397">
        <v>17</v>
      </c>
      <c r="BL20" s="397" t="e">
        <f t="shared" si="40"/>
        <v>#N/A</v>
      </c>
      <c r="BM20" s="397" t="str">
        <f t="shared" si="16"/>
        <v/>
      </c>
      <c r="BN20" s="397">
        <v>17</v>
      </c>
      <c r="BO20" s="397" t="e">
        <f t="shared" si="41"/>
        <v>#N/A</v>
      </c>
      <c r="BP20" s="397" t="str">
        <f t="shared" si="17"/>
        <v/>
      </c>
      <c r="BQ20" s="397">
        <v>17</v>
      </c>
      <c r="BR20" s="397" t="e">
        <f t="shared" si="42"/>
        <v>#N/A</v>
      </c>
      <c r="BS20" s="397" t="str">
        <f t="shared" si="18"/>
        <v/>
      </c>
      <c r="BT20" s="397"/>
      <c r="BU20" s="397"/>
      <c r="BV20" s="397"/>
      <c r="BW20" s="397"/>
      <c r="BX20" s="397"/>
      <c r="BY20" s="397"/>
      <c r="BZ20" s="397"/>
      <c r="CA20" s="397"/>
      <c r="CB20" s="397"/>
    </row>
    <row r="21" spans="1:80" s="89" customFormat="1" ht="15" thickBot="1">
      <c r="A21" s="89" t="e">
        <f>A20</f>
        <v>#N/A</v>
      </c>
      <c r="B21" s="90">
        <v>6</v>
      </c>
      <c r="C21" s="561"/>
      <c r="D21" s="558"/>
      <c r="E21" s="558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45"/>
      <c r="K21" s="546"/>
      <c r="L21" s="546"/>
      <c r="M21" s="546"/>
      <c r="N21" s="546"/>
      <c r="O21" s="547"/>
      <c r="P21" s="99">
        <f t="shared" si="2"/>
        <v>0</v>
      </c>
      <c r="Q21" s="99">
        <f t="shared" si="19"/>
        <v>0</v>
      </c>
      <c r="R21" s="402">
        <f t="shared" si="3"/>
        <v>0</v>
      </c>
      <c r="S21" s="402">
        <f t="shared" si="20"/>
        <v>0</v>
      </c>
      <c r="T21" s="403">
        <f t="shared" si="4"/>
        <v>0</v>
      </c>
      <c r="U21" s="398">
        <f t="shared" si="5"/>
        <v>0</v>
      </c>
      <c r="V21" s="397" t="str">
        <f t="shared" si="21"/>
        <v>000</v>
      </c>
      <c r="W21" s="397">
        <f t="shared" si="22"/>
        <v>0</v>
      </c>
      <c r="X21" s="397">
        <f t="shared" si="23"/>
        <v>0</v>
      </c>
      <c r="Y21" s="397" t="str">
        <f t="shared" si="24"/>
        <v/>
      </c>
      <c r="Z21" s="397" t="str">
        <f t="shared" si="25"/>
        <v/>
      </c>
      <c r="AA21" s="397" t="str">
        <f t="shared" si="26"/>
        <v>0</v>
      </c>
      <c r="AB21" s="397" t="str">
        <f t="shared" si="27"/>
        <v/>
      </c>
      <c r="AC21" s="397" t="str">
        <f t="shared" si="28"/>
        <v>0</v>
      </c>
      <c r="AD21" s="397" t="str">
        <f t="shared" si="29"/>
        <v/>
      </c>
      <c r="AE21" s="397" t="str">
        <f t="shared" si="6"/>
        <v>00</v>
      </c>
      <c r="AF21" s="397">
        <f t="shared" si="30"/>
        <v>0</v>
      </c>
      <c r="AG21" s="397"/>
      <c r="AH21" s="397">
        <v>3</v>
      </c>
      <c r="AI21" s="397" t="e">
        <f t="shared" si="44"/>
        <v>#N/A</v>
      </c>
      <c r="AJ21" s="397">
        <f t="shared" si="44"/>
        <v>0</v>
      </c>
      <c r="AK21" s="397">
        <v>6</v>
      </c>
      <c r="AL21" s="397" t="e">
        <f t="shared" si="7"/>
        <v>#N/A</v>
      </c>
      <c r="AM21" s="397" t="e">
        <f t="shared" si="32"/>
        <v>#N/A</v>
      </c>
      <c r="AN21" s="397" t="str">
        <f t="shared" si="8"/>
        <v/>
      </c>
      <c r="AO21" s="397">
        <v>6</v>
      </c>
      <c r="AP21" s="397">
        <v>18</v>
      </c>
      <c r="AQ21" s="397" t="e">
        <f t="shared" si="33"/>
        <v>#N/A</v>
      </c>
      <c r="AR21" s="397" t="str">
        <f t="shared" si="9"/>
        <v/>
      </c>
      <c r="AS21" s="397">
        <v>18</v>
      </c>
      <c r="AT21" s="397" t="e">
        <f t="shared" si="34"/>
        <v>#N/A</v>
      </c>
      <c r="AU21" s="397" t="str">
        <f t="shared" si="10"/>
        <v/>
      </c>
      <c r="AV21" s="397">
        <v>18</v>
      </c>
      <c r="AW21" s="397" t="e">
        <f t="shared" si="35"/>
        <v>#N/A</v>
      </c>
      <c r="AX21" s="397" t="str">
        <f t="shared" si="11"/>
        <v/>
      </c>
      <c r="AY21" s="397">
        <v>18</v>
      </c>
      <c r="AZ21" s="397" t="e">
        <f t="shared" si="36"/>
        <v>#N/A</v>
      </c>
      <c r="BA21" s="397" t="str">
        <f t="shared" si="12"/>
        <v/>
      </c>
      <c r="BB21" s="397">
        <v>18</v>
      </c>
      <c r="BC21" s="397" t="e">
        <f t="shared" si="37"/>
        <v>#N/A</v>
      </c>
      <c r="BD21" s="397" t="str">
        <f t="shared" si="13"/>
        <v/>
      </c>
      <c r="BE21" s="397">
        <v>18</v>
      </c>
      <c r="BF21" s="397" t="e">
        <f t="shared" si="38"/>
        <v>#N/A</v>
      </c>
      <c r="BG21" s="397" t="str">
        <f t="shared" si="14"/>
        <v/>
      </c>
      <c r="BH21" s="397">
        <v>18</v>
      </c>
      <c r="BI21" s="397" t="e">
        <f t="shared" si="39"/>
        <v>#N/A</v>
      </c>
      <c r="BJ21" s="397" t="str">
        <f t="shared" si="15"/>
        <v/>
      </c>
      <c r="BK21" s="397">
        <v>18</v>
      </c>
      <c r="BL21" s="397" t="e">
        <f t="shared" si="40"/>
        <v>#N/A</v>
      </c>
      <c r="BM21" s="397" t="str">
        <f t="shared" si="16"/>
        <v/>
      </c>
      <c r="BN21" s="397">
        <v>18</v>
      </c>
      <c r="BO21" s="397" t="e">
        <f t="shared" si="41"/>
        <v>#N/A</v>
      </c>
      <c r="BP21" s="397" t="str">
        <f t="shared" si="17"/>
        <v/>
      </c>
      <c r="BQ21" s="397">
        <v>18</v>
      </c>
      <c r="BR21" s="397" t="e">
        <f t="shared" si="42"/>
        <v>#N/A</v>
      </c>
      <c r="BS21" s="397" t="str">
        <f t="shared" si="18"/>
        <v/>
      </c>
      <c r="BT21" s="397"/>
      <c r="BU21" s="397"/>
      <c r="BV21" s="397"/>
      <c r="BW21" s="397"/>
      <c r="BX21" s="397"/>
      <c r="BY21" s="397"/>
      <c r="BZ21" s="397"/>
      <c r="CA21" s="397"/>
      <c r="CB21" s="397"/>
    </row>
    <row r="22" spans="1:80" s="89" customFormat="1">
      <c r="A22" s="89" t="e">
        <f>VLOOKUP(D22,コード４,2,FALSE)</f>
        <v>#N/A</v>
      </c>
      <c r="B22" s="90">
        <v>1</v>
      </c>
      <c r="C22" s="559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402">
        <f t="shared" si="3"/>
        <v>0</v>
      </c>
      <c r="S22" s="402">
        <f t="shared" si="20"/>
        <v>0</v>
      </c>
      <c r="T22" s="403">
        <f t="shared" si="4"/>
        <v>0</v>
      </c>
      <c r="U22" s="398">
        <f t="shared" si="5"/>
        <v>0</v>
      </c>
      <c r="V22" s="397" t="str">
        <f t="shared" si="21"/>
        <v>000</v>
      </c>
      <c r="W22" s="397">
        <f t="shared" si="22"/>
        <v>0</v>
      </c>
      <c r="X22" s="397">
        <f t="shared" si="23"/>
        <v>0</v>
      </c>
      <c r="Y22" s="397" t="str">
        <f t="shared" si="24"/>
        <v/>
      </c>
      <c r="Z22" s="397" t="str">
        <f t="shared" si="25"/>
        <v/>
      </c>
      <c r="AA22" s="397" t="str">
        <f t="shared" si="26"/>
        <v>0</v>
      </c>
      <c r="AB22" s="397" t="str">
        <f t="shared" si="27"/>
        <v/>
      </c>
      <c r="AC22" s="397" t="str">
        <f t="shared" si="28"/>
        <v>0</v>
      </c>
      <c r="AD22" s="397" t="str">
        <f t="shared" si="29"/>
        <v/>
      </c>
      <c r="AE22" s="397" t="str">
        <f t="shared" si="6"/>
        <v>00</v>
      </c>
      <c r="AF22" s="397">
        <f t="shared" si="30"/>
        <v>0</v>
      </c>
      <c r="AG22" s="397"/>
      <c r="AH22" s="397">
        <v>4</v>
      </c>
      <c r="AI22" s="397" t="e">
        <f>VLOOKUP(D22,コード４,2,FALSE)</f>
        <v>#N/A</v>
      </c>
      <c r="AJ22" s="397">
        <f>COUNTIF('tmp４'!C$203:C$1202,AI22)</f>
        <v>0</v>
      </c>
      <c r="AK22" s="397">
        <v>1</v>
      </c>
      <c r="AL22" s="397" t="e">
        <f t="shared" si="7"/>
        <v>#N/A</v>
      </c>
      <c r="AM22" s="397" t="e">
        <f>AL22*1</f>
        <v>#N/A</v>
      </c>
      <c r="AN22" s="397" t="str">
        <f t="shared" si="8"/>
        <v/>
      </c>
      <c r="AO22" s="397">
        <v>1</v>
      </c>
      <c r="AP22" s="397">
        <v>19</v>
      </c>
      <c r="AQ22" s="397" t="e">
        <f t="shared" si="33"/>
        <v>#N/A</v>
      </c>
      <c r="AR22" s="397" t="str">
        <f t="shared" si="9"/>
        <v/>
      </c>
      <c r="AS22" s="397">
        <v>19</v>
      </c>
      <c r="AT22" s="397" t="e">
        <f t="shared" si="34"/>
        <v>#N/A</v>
      </c>
      <c r="AU22" s="397" t="str">
        <f t="shared" si="10"/>
        <v/>
      </c>
      <c r="AV22" s="397">
        <v>19</v>
      </c>
      <c r="AW22" s="397" t="e">
        <f t="shared" si="35"/>
        <v>#N/A</v>
      </c>
      <c r="AX22" s="397" t="str">
        <f t="shared" si="11"/>
        <v/>
      </c>
      <c r="AY22" s="397">
        <v>19</v>
      </c>
      <c r="AZ22" s="397" t="e">
        <f t="shared" si="36"/>
        <v>#N/A</v>
      </c>
      <c r="BA22" s="397" t="str">
        <f t="shared" si="12"/>
        <v/>
      </c>
      <c r="BB22" s="397">
        <v>19</v>
      </c>
      <c r="BC22" s="397" t="e">
        <f t="shared" si="37"/>
        <v>#N/A</v>
      </c>
      <c r="BD22" s="397" t="str">
        <f t="shared" si="13"/>
        <v/>
      </c>
      <c r="BE22" s="397">
        <v>19</v>
      </c>
      <c r="BF22" s="397" t="e">
        <f t="shared" si="38"/>
        <v>#N/A</v>
      </c>
      <c r="BG22" s="397" t="str">
        <f t="shared" si="14"/>
        <v/>
      </c>
      <c r="BH22" s="397">
        <v>19</v>
      </c>
      <c r="BI22" s="397" t="e">
        <f t="shared" si="39"/>
        <v>#N/A</v>
      </c>
      <c r="BJ22" s="397" t="str">
        <f t="shared" si="15"/>
        <v/>
      </c>
      <c r="BK22" s="397">
        <v>19</v>
      </c>
      <c r="BL22" s="397" t="e">
        <f t="shared" si="40"/>
        <v>#N/A</v>
      </c>
      <c r="BM22" s="397" t="str">
        <f t="shared" si="16"/>
        <v/>
      </c>
      <c r="BN22" s="397">
        <v>19</v>
      </c>
      <c r="BO22" s="397" t="e">
        <f t="shared" si="41"/>
        <v>#N/A</v>
      </c>
      <c r="BP22" s="397" t="str">
        <f t="shared" si="17"/>
        <v/>
      </c>
      <c r="BQ22" s="397">
        <v>19</v>
      </c>
      <c r="BR22" s="397" t="e">
        <f t="shared" si="42"/>
        <v>#N/A</v>
      </c>
      <c r="BS22" s="397" t="str">
        <f t="shared" si="18"/>
        <v/>
      </c>
      <c r="BT22" s="397"/>
      <c r="BU22" s="397">
        <f>COUNTIF(D$4:D27,D22)</f>
        <v>0</v>
      </c>
      <c r="BV22" s="397"/>
      <c r="BW22" s="397"/>
      <c r="BX22" s="397">
        <f>COUNTIF(D$4:D$63,D22)</f>
        <v>0</v>
      </c>
      <c r="BY22" s="397" t="b">
        <f>AND(BU22=1,BX22=1)</f>
        <v>0</v>
      </c>
      <c r="BZ22" s="397" t="e">
        <f>IF(BY22=TRUE,"",VLOOKUP(BU22,CC$4:CD$13,2,FALSE))</f>
        <v>#N/A</v>
      </c>
      <c r="CA22" s="397" t="str">
        <f>IF(D22="","",CONCATENATE(BW$2,BZ22))</f>
        <v/>
      </c>
      <c r="CB22" s="397"/>
    </row>
    <row r="23" spans="1:80" s="89" customFormat="1">
      <c r="A23" s="89" t="e">
        <f>A22</f>
        <v>#N/A</v>
      </c>
      <c r="B23" s="90">
        <v>2</v>
      </c>
      <c r="C23" s="560"/>
      <c r="D23" s="556"/>
      <c r="E23" s="556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39"/>
      <c r="K23" s="540"/>
      <c r="L23" s="540"/>
      <c r="M23" s="540"/>
      <c r="N23" s="540"/>
      <c r="O23" s="541"/>
      <c r="P23" s="99">
        <f t="shared" si="2"/>
        <v>0</v>
      </c>
      <c r="Q23" s="99">
        <f t="shared" si="19"/>
        <v>0</v>
      </c>
      <c r="R23" s="402">
        <f t="shared" si="3"/>
        <v>0</v>
      </c>
      <c r="S23" s="402">
        <f t="shared" si="20"/>
        <v>0</v>
      </c>
      <c r="T23" s="403">
        <f t="shared" si="4"/>
        <v>0</v>
      </c>
      <c r="U23" s="398">
        <f t="shared" si="5"/>
        <v>0</v>
      </c>
      <c r="V23" s="397" t="str">
        <f t="shared" si="21"/>
        <v>000</v>
      </c>
      <c r="W23" s="397">
        <f t="shared" si="22"/>
        <v>0</v>
      </c>
      <c r="X23" s="397">
        <f t="shared" si="23"/>
        <v>0</v>
      </c>
      <c r="Y23" s="397" t="str">
        <f t="shared" si="24"/>
        <v/>
      </c>
      <c r="Z23" s="397" t="str">
        <f t="shared" si="25"/>
        <v/>
      </c>
      <c r="AA23" s="397" t="str">
        <f t="shared" si="26"/>
        <v>0</v>
      </c>
      <c r="AB23" s="397" t="str">
        <f t="shared" si="27"/>
        <v/>
      </c>
      <c r="AC23" s="397" t="str">
        <f t="shared" si="28"/>
        <v>0</v>
      </c>
      <c r="AD23" s="397" t="str">
        <f t="shared" si="29"/>
        <v/>
      </c>
      <c r="AE23" s="397" t="str">
        <f t="shared" si="6"/>
        <v>00</v>
      </c>
      <c r="AF23" s="397">
        <f t="shared" si="30"/>
        <v>0</v>
      </c>
      <c r="AG23" s="397"/>
      <c r="AH23" s="397">
        <v>4</v>
      </c>
      <c r="AI23" s="397" t="e">
        <f t="shared" ref="AI23:AJ27" si="45">AI22</f>
        <v>#N/A</v>
      </c>
      <c r="AJ23" s="397">
        <f t="shared" si="45"/>
        <v>0</v>
      </c>
      <c r="AK23" s="397">
        <v>2</v>
      </c>
      <c r="AL23" s="397" t="e">
        <f t="shared" si="7"/>
        <v>#N/A</v>
      </c>
      <c r="AM23" s="397" t="e">
        <f t="shared" si="32"/>
        <v>#N/A</v>
      </c>
      <c r="AN23" s="397" t="str">
        <f t="shared" si="8"/>
        <v/>
      </c>
      <c r="AO23" s="397">
        <v>2</v>
      </c>
      <c r="AP23" s="397">
        <v>20</v>
      </c>
      <c r="AQ23" s="397" t="e">
        <f t="shared" si="33"/>
        <v>#N/A</v>
      </c>
      <c r="AR23" s="397" t="str">
        <f t="shared" si="9"/>
        <v/>
      </c>
      <c r="AS23" s="397">
        <v>20</v>
      </c>
      <c r="AT23" s="397" t="e">
        <f t="shared" si="34"/>
        <v>#N/A</v>
      </c>
      <c r="AU23" s="397" t="str">
        <f t="shared" si="10"/>
        <v/>
      </c>
      <c r="AV23" s="397">
        <v>20</v>
      </c>
      <c r="AW23" s="397" t="e">
        <f t="shared" si="35"/>
        <v>#N/A</v>
      </c>
      <c r="AX23" s="397" t="str">
        <f t="shared" si="11"/>
        <v/>
      </c>
      <c r="AY23" s="397">
        <v>20</v>
      </c>
      <c r="AZ23" s="397" t="e">
        <f t="shared" si="36"/>
        <v>#N/A</v>
      </c>
      <c r="BA23" s="397" t="str">
        <f t="shared" si="12"/>
        <v/>
      </c>
      <c r="BB23" s="397">
        <v>20</v>
      </c>
      <c r="BC23" s="397" t="e">
        <f t="shared" si="37"/>
        <v>#N/A</v>
      </c>
      <c r="BD23" s="397" t="str">
        <f t="shared" si="13"/>
        <v/>
      </c>
      <c r="BE23" s="397">
        <v>20</v>
      </c>
      <c r="BF23" s="397" t="e">
        <f t="shared" si="38"/>
        <v>#N/A</v>
      </c>
      <c r="BG23" s="397" t="str">
        <f t="shared" si="14"/>
        <v/>
      </c>
      <c r="BH23" s="397">
        <v>20</v>
      </c>
      <c r="BI23" s="397" t="e">
        <f t="shared" si="39"/>
        <v>#N/A</v>
      </c>
      <c r="BJ23" s="397" t="str">
        <f t="shared" si="15"/>
        <v/>
      </c>
      <c r="BK23" s="397">
        <v>20</v>
      </c>
      <c r="BL23" s="397" t="e">
        <f t="shared" si="40"/>
        <v>#N/A</v>
      </c>
      <c r="BM23" s="397" t="str">
        <f t="shared" si="16"/>
        <v/>
      </c>
      <c r="BN23" s="397">
        <v>20</v>
      </c>
      <c r="BO23" s="397" t="e">
        <f t="shared" si="41"/>
        <v>#N/A</v>
      </c>
      <c r="BP23" s="397" t="str">
        <f t="shared" si="17"/>
        <v/>
      </c>
      <c r="BQ23" s="397">
        <v>20</v>
      </c>
      <c r="BR23" s="397" t="e">
        <f t="shared" si="42"/>
        <v>#N/A</v>
      </c>
      <c r="BS23" s="397" t="str">
        <f t="shared" si="18"/>
        <v/>
      </c>
      <c r="BT23" s="397"/>
      <c r="BU23" s="397"/>
      <c r="BV23" s="397"/>
      <c r="BW23" s="397"/>
      <c r="BX23" s="397"/>
      <c r="BY23" s="397"/>
      <c r="BZ23" s="397"/>
      <c r="CA23" s="397"/>
      <c r="CB23" s="397"/>
    </row>
    <row r="24" spans="1:80" s="89" customFormat="1">
      <c r="A24" s="89" t="e">
        <f>A23</f>
        <v>#N/A</v>
      </c>
      <c r="B24" s="90">
        <v>3</v>
      </c>
      <c r="C24" s="560"/>
      <c r="D24" s="557"/>
      <c r="E24" s="557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42"/>
      <c r="K24" s="543"/>
      <c r="L24" s="543"/>
      <c r="M24" s="543"/>
      <c r="N24" s="543"/>
      <c r="O24" s="544"/>
      <c r="P24" s="99">
        <f t="shared" si="2"/>
        <v>0</v>
      </c>
      <c r="Q24" s="99">
        <f t="shared" si="19"/>
        <v>0</v>
      </c>
      <c r="R24" s="402">
        <f t="shared" si="3"/>
        <v>0</v>
      </c>
      <c r="S24" s="402">
        <f t="shared" si="20"/>
        <v>0</v>
      </c>
      <c r="T24" s="403">
        <f t="shared" si="4"/>
        <v>0</v>
      </c>
      <c r="U24" s="398">
        <f t="shared" si="5"/>
        <v>0</v>
      </c>
      <c r="V24" s="397" t="str">
        <f t="shared" si="21"/>
        <v>000</v>
      </c>
      <c r="W24" s="397">
        <f t="shared" si="22"/>
        <v>0</v>
      </c>
      <c r="X24" s="397">
        <f t="shared" si="23"/>
        <v>0</v>
      </c>
      <c r="Y24" s="397" t="str">
        <f t="shared" si="24"/>
        <v/>
      </c>
      <c r="Z24" s="397" t="str">
        <f t="shared" si="25"/>
        <v/>
      </c>
      <c r="AA24" s="397" t="str">
        <f t="shared" si="26"/>
        <v>0</v>
      </c>
      <c r="AB24" s="397" t="str">
        <f t="shared" si="27"/>
        <v/>
      </c>
      <c r="AC24" s="397" t="str">
        <f t="shared" si="28"/>
        <v>0</v>
      </c>
      <c r="AD24" s="397" t="str">
        <f t="shared" si="29"/>
        <v/>
      </c>
      <c r="AE24" s="397" t="str">
        <f t="shared" si="6"/>
        <v>00</v>
      </c>
      <c r="AF24" s="397">
        <f t="shared" si="30"/>
        <v>0</v>
      </c>
      <c r="AG24" s="397"/>
      <c r="AH24" s="397">
        <v>4</v>
      </c>
      <c r="AI24" s="397" t="e">
        <f t="shared" si="45"/>
        <v>#N/A</v>
      </c>
      <c r="AJ24" s="397">
        <f t="shared" si="45"/>
        <v>0</v>
      </c>
      <c r="AK24" s="397">
        <v>3</v>
      </c>
      <c r="AL24" s="397" t="e">
        <f t="shared" si="7"/>
        <v>#N/A</v>
      </c>
      <c r="AM24" s="397" t="e">
        <f t="shared" si="32"/>
        <v>#N/A</v>
      </c>
      <c r="AN24" s="397" t="str">
        <f t="shared" si="8"/>
        <v/>
      </c>
      <c r="AO24" s="397">
        <v>3</v>
      </c>
      <c r="AP24" s="397">
        <v>21</v>
      </c>
      <c r="AQ24" s="397" t="e">
        <f t="shared" si="33"/>
        <v>#N/A</v>
      </c>
      <c r="AR24" s="397" t="str">
        <f t="shared" si="9"/>
        <v/>
      </c>
      <c r="AS24" s="397">
        <v>21</v>
      </c>
      <c r="AT24" s="397" t="e">
        <f t="shared" si="34"/>
        <v>#N/A</v>
      </c>
      <c r="AU24" s="397" t="str">
        <f t="shared" si="10"/>
        <v/>
      </c>
      <c r="AV24" s="397">
        <v>21</v>
      </c>
      <c r="AW24" s="397" t="e">
        <f t="shared" si="35"/>
        <v>#N/A</v>
      </c>
      <c r="AX24" s="397" t="str">
        <f t="shared" si="11"/>
        <v/>
      </c>
      <c r="AY24" s="397">
        <v>21</v>
      </c>
      <c r="AZ24" s="397" t="e">
        <f t="shared" si="36"/>
        <v>#N/A</v>
      </c>
      <c r="BA24" s="397" t="str">
        <f t="shared" si="12"/>
        <v/>
      </c>
      <c r="BB24" s="397">
        <v>21</v>
      </c>
      <c r="BC24" s="397" t="e">
        <f t="shared" si="37"/>
        <v>#N/A</v>
      </c>
      <c r="BD24" s="397" t="str">
        <f t="shared" si="13"/>
        <v/>
      </c>
      <c r="BE24" s="397">
        <v>21</v>
      </c>
      <c r="BF24" s="397" t="e">
        <f t="shared" si="38"/>
        <v>#N/A</v>
      </c>
      <c r="BG24" s="397" t="str">
        <f t="shared" si="14"/>
        <v/>
      </c>
      <c r="BH24" s="397">
        <v>21</v>
      </c>
      <c r="BI24" s="397" t="e">
        <f t="shared" si="39"/>
        <v>#N/A</v>
      </c>
      <c r="BJ24" s="397" t="str">
        <f t="shared" si="15"/>
        <v/>
      </c>
      <c r="BK24" s="397">
        <v>21</v>
      </c>
      <c r="BL24" s="397" t="e">
        <f t="shared" si="40"/>
        <v>#N/A</v>
      </c>
      <c r="BM24" s="397" t="str">
        <f t="shared" si="16"/>
        <v/>
      </c>
      <c r="BN24" s="397">
        <v>21</v>
      </c>
      <c r="BO24" s="397" t="e">
        <f t="shared" si="41"/>
        <v>#N/A</v>
      </c>
      <c r="BP24" s="397" t="str">
        <f t="shared" si="17"/>
        <v/>
      </c>
      <c r="BQ24" s="397">
        <v>21</v>
      </c>
      <c r="BR24" s="397" t="e">
        <f t="shared" si="42"/>
        <v>#N/A</v>
      </c>
      <c r="BS24" s="397" t="str">
        <f t="shared" si="18"/>
        <v/>
      </c>
      <c r="BT24" s="397"/>
      <c r="BU24" s="397"/>
      <c r="BV24" s="397"/>
      <c r="BW24" s="397"/>
      <c r="BX24" s="397"/>
      <c r="BY24" s="397"/>
      <c r="BZ24" s="397"/>
      <c r="CA24" s="397"/>
      <c r="CB24" s="397"/>
    </row>
    <row r="25" spans="1:80" s="89" customFormat="1">
      <c r="A25" s="89" t="e">
        <f>A24</f>
        <v>#N/A</v>
      </c>
      <c r="B25" s="90">
        <v>4</v>
      </c>
      <c r="C25" s="560"/>
      <c r="D25" s="557"/>
      <c r="E25" s="557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42"/>
      <c r="K25" s="543"/>
      <c r="L25" s="543"/>
      <c r="M25" s="543"/>
      <c r="N25" s="543"/>
      <c r="O25" s="544"/>
      <c r="P25" s="99">
        <f t="shared" si="2"/>
        <v>0</v>
      </c>
      <c r="Q25" s="99">
        <f t="shared" si="19"/>
        <v>0</v>
      </c>
      <c r="R25" s="402">
        <f t="shared" si="3"/>
        <v>0</v>
      </c>
      <c r="S25" s="402">
        <f t="shared" si="20"/>
        <v>0</v>
      </c>
      <c r="T25" s="403">
        <f t="shared" si="4"/>
        <v>0</v>
      </c>
      <c r="U25" s="398">
        <f t="shared" si="5"/>
        <v>0</v>
      </c>
      <c r="V25" s="397" t="str">
        <f t="shared" si="21"/>
        <v>000</v>
      </c>
      <c r="W25" s="397">
        <f t="shared" si="22"/>
        <v>0</v>
      </c>
      <c r="X25" s="397">
        <f t="shared" si="23"/>
        <v>0</v>
      </c>
      <c r="Y25" s="397" t="str">
        <f t="shared" si="24"/>
        <v/>
      </c>
      <c r="Z25" s="397" t="str">
        <f t="shared" si="25"/>
        <v/>
      </c>
      <c r="AA25" s="397" t="str">
        <f t="shared" si="26"/>
        <v>0</v>
      </c>
      <c r="AB25" s="397" t="str">
        <f t="shared" si="27"/>
        <v/>
      </c>
      <c r="AC25" s="397" t="str">
        <f t="shared" si="28"/>
        <v>0</v>
      </c>
      <c r="AD25" s="397" t="str">
        <f t="shared" si="29"/>
        <v/>
      </c>
      <c r="AE25" s="397" t="str">
        <f t="shared" si="6"/>
        <v>00</v>
      </c>
      <c r="AF25" s="397">
        <f t="shared" si="30"/>
        <v>0</v>
      </c>
      <c r="AG25" s="397"/>
      <c r="AH25" s="397">
        <v>4</v>
      </c>
      <c r="AI25" s="397" t="e">
        <f t="shared" si="45"/>
        <v>#N/A</v>
      </c>
      <c r="AJ25" s="397">
        <f t="shared" si="45"/>
        <v>0</v>
      </c>
      <c r="AK25" s="397">
        <v>4</v>
      </c>
      <c r="AL25" s="397" t="e">
        <f t="shared" si="7"/>
        <v>#N/A</v>
      </c>
      <c r="AM25" s="397" t="e">
        <f t="shared" si="32"/>
        <v>#N/A</v>
      </c>
      <c r="AN25" s="397" t="str">
        <f t="shared" si="8"/>
        <v/>
      </c>
      <c r="AO25" s="397">
        <v>4</v>
      </c>
      <c r="AP25" s="397">
        <v>22</v>
      </c>
      <c r="AQ25" s="397" t="e">
        <f t="shared" si="33"/>
        <v>#N/A</v>
      </c>
      <c r="AR25" s="397" t="str">
        <f t="shared" si="9"/>
        <v/>
      </c>
      <c r="AS25" s="397">
        <v>22</v>
      </c>
      <c r="AT25" s="397" t="e">
        <f t="shared" si="34"/>
        <v>#N/A</v>
      </c>
      <c r="AU25" s="397" t="str">
        <f t="shared" si="10"/>
        <v/>
      </c>
      <c r="AV25" s="397">
        <v>22</v>
      </c>
      <c r="AW25" s="397" t="e">
        <f t="shared" si="35"/>
        <v>#N/A</v>
      </c>
      <c r="AX25" s="397" t="str">
        <f t="shared" si="11"/>
        <v/>
      </c>
      <c r="AY25" s="397">
        <v>22</v>
      </c>
      <c r="AZ25" s="397" t="e">
        <f t="shared" si="36"/>
        <v>#N/A</v>
      </c>
      <c r="BA25" s="397" t="str">
        <f t="shared" si="12"/>
        <v/>
      </c>
      <c r="BB25" s="397">
        <v>22</v>
      </c>
      <c r="BC25" s="397" t="e">
        <f t="shared" si="37"/>
        <v>#N/A</v>
      </c>
      <c r="BD25" s="397" t="str">
        <f t="shared" si="13"/>
        <v/>
      </c>
      <c r="BE25" s="397">
        <v>22</v>
      </c>
      <c r="BF25" s="397" t="e">
        <f t="shared" si="38"/>
        <v>#N/A</v>
      </c>
      <c r="BG25" s="397" t="str">
        <f t="shared" si="14"/>
        <v/>
      </c>
      <c r="BH25" s="397">
        <v>22</v>
      </c>
      <c r="BI25" s="397" t="e">
        <f t="shared" si="39"/>
        <v>#N/A</v>
      </c>
      <c r="BJ25" s="397" t="str">
        <f t="shared" si="15"/>
        <v/>
      </c>
      <c r="BK25" s="397">
        <v>22</v>
      </c>
      <c r="BL25" s="397" t="e">
        <f t="shared" si="40"/>
        <v>#N/A</v>
      </c>
      <c r="BM25" s="397" t="str">
        <f t="shared" si="16"/>
        <v/>
      </c>
      <c r="BN25" s="397">
        <v>22</v>
      </c>
      <c r="BO25" s="397" t="e">
        <f t="shared" si="41"/>
        <v>#N/A</v>
      </c>
      <c r="BP25" s="397" t="str">
        <f t="shared" si="17"/>
        <v/>
      </c>
      <c r="BQ25" s="397">
        <v>22</v>
      </c>
      <c r="BR25" s="397" t="e">
        <f t="shared" si="42"/>
        <v>#N/A</v>
      </c>
      <c r="BS25" s="397" t="str">
        <f t="shared" si="18"/>
        <v/>
      </c>
      <c r="BT25" s="397"/>
      <c r="BU25" s="397"/>
      <c r="BV25" s="397"/>
      <c r="BW25" s="397"/>
      <c r="BX25" s="397"/>
      <c r="BY25" s="397"/>
      <c r="BZ25" s="397"/>
      <c r="CA25" s="397"/>
      <c r="CB25" s="397"/>
    </row>
    <row r="26" spans="1:80" s="89" customFormat="1">
      <c r="A26" s="89" t="e">
        <f>A25</f>
        <v>#N/A</v>
      </c>
      <c r="B26" s="90">
        <v>5</v>
      </c>
      <c r="C26" s="560"/>
      <c r="D26" s="557"/>
      <c r="E26" s="557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42"/>
      <c r="K26" s="543"/>
      <c r="L26" s="543"/>
      <c r="M26" s="543"/>
      <c r="N26" s="543"/>
      <c r="O26" s="544"/>
      <c r="P26" s="99">
        <f t="shared" si="2"/>
        <v>0</v>
      </c>
      <c r="Q26" s="99">
        <f t="shared" si="19"/>
        <v>0</v>
      </c>
      <c r="R26" s="402">
        <f t="shared" si="3"/>
        <v>0</v>
      </c>
      <c r="S26" s="402">
        <f t="shared" si="20"/>
        <v>0</v>
      </c>
      <c r="T26" s="403">
        <f t="shared" si="4"/>
        <v>0</v>
      </c>
      <c r="U26" s="398">
        <f t="shared" si="5"/>
        <v>0</v>
      </c>
      <c r="V26" s="397" t="str">
        <f t="shared" si="21"/>
        <v>000</v>
      </c>
      <c r="W26" s="397">
        <f t="shared" si="22"/>
        <v>0</v>
      </c>
      <c r="X26" s="397">
        <f t="shared" si="23"/>
        <v>0</v>
      </c>
      <c r="Y26" s="397" t="str">
        <f t="shared" si="24"/>
        <v/>
      </c>
      <c r="Z26" s="397" t="str">
        <f t="shared" si="25"/>
        <v/>
      </c>
      <c r="AA26" s="397" t="str">
        <f t="shared" si="26"/>
        <v>0</v>
      </c>
      <c r="AB26" s="397" t="str">
        <f t="shared" si="27"/>
        <v/>
      </c>
      <c r="AC26" s="397" t="str">
        <f t="shared" si="28"/>
        <v>0</v>
      </c>
      <c r="AD26" s="397" t="str">
        <f t="shared" si="29"/>
        <v/>
      </c>
      <c r="AE26" s="397" t="str">
        <f t="shared" si="6"/>
        <v>00</v>
      </c>
      <c r="AF26" s="397">
        <f t="shared" si="30"/>
        <v>0</v>
      </c>
      <c r="AG26" s="397"/>
      <c r="AH26" s="397">
        <v>4</v>
      </c>
      <c r="AI26" s="397" t="e">
        <f t="shared" si="45"/>
        <v>#N/A</v>
      </c>
      <c r="AJ26" s="397">
        <f t="shared" si="45"/>
        <v>0</v>
      </c>
      <c r="AK26" s="397">
        <v>5</v>
      </c>
      <c r="AL26" s="397" t="e">
        <f t="shared" si="7"/>
        <v>#N/A</v>
      </c>
      <c r="AM26" s="397" t="e">
        <f t="shared" si="32"/>
        <v>#N/A</v>
      </c>
      <c r="AN26" s="397" t="str">
        <f t="shared" si="8"/>
        <v/>
      </c>
      <c r="AO26" s="397">
        <v>5</v>
      </c>
      <c r="AP26" s="397">
        <v>23</v>
      </c>
      <c r="AQ26" s="397" t="e">
        <f t="shared" si="33"/>
        <v>#N/A</v>
      </c>
      <c r="AR26" s="397" t="str">
        <f t="shared" si="9"/>
        <v/>
      </c>
      <c r="AS26" s="397">
        <v>23</v>
      </c>
      <c r="AT26" s="397" t="e">
        <f t="shared" si="34"/>
        <v>#N/A</v>
      </c>
      <c r="AU26" s="397" t="str">
        <f t="shared" si="10"/>
        <v/>
      </c>
      <c r="AV26" s="397">
        <v>23</v>
      </c>
      <c r="AW26" s="397" t="e">
        <f t="shared" si="35"/>
        <v>#N/A</v>
      </c>
      <c r="AX26" s="397" t="str">
        <f t="shared" si="11"/>
        <v/>
      </c>
      <c r="AY26" s="397">
        <v>23</v>
      </c>
      <c r="AZ26" s="397" t="e">
        <f t="shared" si="36"/>
        <v>#N/A</v>
      </c>
      <c r="BA26" s="397" t="str">
        <f t="shared" si="12"/>
        <v/>
      </c>
      <c r="BB26" s="397">
        <v>23</v>
      </c>
      <c r="BC26" s="397" t="e">
        <f t="shared" si="37"/>
        <v>#N/A</v>
      </c>
      <c r="BD26" s="397" t="str">
        <f t="shared" si="13"/>
        <v/>
      </c>
      <c r="BE26" s="397">
        <v>23</v>
      </c>
      <c r="BF26" s="397" t="e">
        <f t="shared" si="38"/>
        <v>#N/A</v>
      </c>
      <c r="BG26" s="397" t="str">
        <f t="shared" si="14"/>
        <v/>
      </c>
      <c r="BH26" s="397">
        <v>23</v>
      </c>
      <c r="BI26" s="397" t="e">
        <f t="shared" si="39"/>
        <v>#N/A</v>
      </c>
      <c r="BJ26" s="397" t="str">
        <f t="shared" si="15"/>
        <v/>
      </c>
      <c r="BK26" s="397">
        <v>23</v>
      </c>
      <c r="BL26" s="397" t="e">
        <f t="shared" si="40"/>
        <v>#N/A</v>
      </c>
      <c r="BM26" s="397" t="str">
        <f t="shared" si="16"/>
        <v/>
      </c>
      <c r="BN26" s="397">
        <v>23</v>
      </c>
      <c r="BO26" s="397" t="e">
        <f t="shared" si="41"/>
        <v>#N/A</v>
      </c>
      <c r="BP26" s="397" t="str">
        <f t="shared" si="17"/>
        <v/>
      </c>
      <c r="BQ26" s="397">
        <v>23</v>
      </c>
      <c r="BR26" s="397" t="e">
        <f t="shared" si="42"/>
        <v>#N/A</v>
      </c>
      <c r="BS26" s="397" t="str">
        <f t="shared" si="18"/>
        <v/>
      </c>
      <c r="BT26" s="397"/>
      <c r="BU26" s="397"/>
      <c r="BV26" s="397"/>
      <c r="BW26" s="397"/>
      <c r="BX26" s="397"/>
      <c r="BY26" s="397"/>
      <c r="BZ26" s="397"/>
      <c r="CA26" s="397"/>
      <c r="CB26" s="397"/>
    </row>
    <row r="27" spans="1:80" s="89" customFormat="1" ht="15" thickBot="1">
      <c r="A27" s="89" t="e">
        <f>A26</f>
        <v>#N/A</v>
      </c>
      <c r="B27" s="90">
        <v>6</v>
      </c>
      <c r="C27" s="561"/>
      <c r="D27" s="558"/>
      <c r="E27" s="558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45"/>
      <c r="K27" s="546"/>
      <c r="L27" s="546"/>
      <c r="M27" s="546"/>
      <c r="N27" s="546"/>
      <c r="O27" s="547"/>
      <c r="P27" s="99">
        <f t="shared" si="2"/>
        <v>0</v>
      </c>
      <c r="Q27" s="99">
        <f t="shared" si="19"/>
        <v>0</v>
      </c>
      <c r="R27" s="402">
        <f t="shared" si="3"/>
        <v>0</v>
      </c>
      <c r="S27" s="402">
        <f t="shared" si="20"/>
        <v>0</v>
      </c>
      <c r="T27" s="403">
        <f t="shared" si="4"/>
        <v>0</v>
      </c>
      <c r="U27" s="398">
        <f t="shared" si="5"/>
        <v>0</v>
      </c>
      <c r="V27" s="397" t="str">
        <f t="shared" si="21"/>
        <v>000</v>
      </c>
      <c r="W27" s="397">
        <f t="shared" si="22"/>
        <v>0</v>
      </c>
      <c r="X27" s="397">
        <f t="shared" si="23"/>
        <v>0</v>
      </c>
      <c r="Y27" s="397" t="str">
        <f t="shared" si="24"/>
        <v/>
      </c>
      <c r="Z27" s="397" t="str">
        <f t="shared" si="25"/>
        <v/>
      </c>
      <c r="AA27" s="397" t="str">
        <f t="shared" si="26"/>
        <v>0</v>
      </c>
      <c r="AB27" s="397" t="str">
        <f t="shared" si="27"/>
        <v/>
      </c>
      <c r="AC27" s="397" t="str">
        <f t="shared" si="28"/>
        <v>0</v>
      </c>
      <c r="AD27" s="397" t="str">
        <f t="shared" si="29"/>
        <v/>
      </c>
      <c r="AE27" s="397" t="str">
        <f t="shared" si="6"/>
        <v>00</v>
      </c>
      <c r="AF27" s="397">
        <f t="shared" si="30"/>
        <v>0</v>
      </c>
      <c r="AG27" s="397"/>
      <c r="AH27" s="397">
        <v>4</v>
      </c>
      <c r="AI27" s="397" t="e">
        <f t="shared" si="45"/>
        <v>#N/A</v>
      </c>
      <c r="AJ27" s="397">
        <f t="shared" si="45"/>
        <v>0</v>
      </c>
      <c r="AK27" s="397">
        <v>6</v>
      </c>
      <c r="AL27" s="397" t="e">
        <f t="shared" si="7"/>
        <v>#N/A</v>
      </c>
      <c r="AM27" s="397" t="e">
        <f t="shared" si="32"/>
        <v>#N/A</v>
      </c>
      <c r="AN27" s="397" t="str">
        <f t="shared" si="8"/>
        <v/>
      </c>
      <c r="AO27" s="397">
        <v>6</v>
      </c>
      <c r="AP27" s="397">
        <v>24</v>
      </c>
      <c r="AQ27" s="397" t="e">
        <f t="shared" si="33"/>
        <v>#N/A</v>
      </c>
      <c r="AR27" s="397" t="str">
        <f t="shared" si="9"/>
        <v/>
      </c>
      <c r="AS27" s="397">
        <v>24</v>
      </c>
      <c r="AT27" s="397" t="e">
        <f t="shared" si="34"/>
        <v>#N/A</v>
      </c>
      <c r="AU27" s="397" t="str">
        <f t="shared" si="10"/>
        <v/>
      </c>
      <c r="AV27" s="397">
        <v>24</v>
      </c>
      <c r="AW27" s="397" t="e">
        <f t="shared" si="35"/>
        <v>#N/A</v>
      </c>
      <c r="AX27" s="397" t="str">
        <f t="shared" si="11"/>
        <v/>
      </c>
      <c r="AY27" s="397">
        <v>24</v>
      </c>
      <c r="AZ27" s="397" t="e">
        <f t="shared" si="36"/>
        <v>#N/A</v>
      </c>
      <c r="BA27" s="397" t="str">
        <f t="shared" si="12"/>
        <v/>
      </c>
      <c r="BB27" s="397">
        <v>24</v>
      </c>
      <c r="BC27" s="397" t="e">
        <f t="shared" si="37"/>
        <v>#N/A</v>
      </c>
      <c r="BD27" s="397" t="str">
        <f t="shared" si="13"/>
        <v/>
      </c>
      <c r="BE27" s="397">
        <v>24</v>
      </c>
      <c r="BF27" s="397" t="e">
        <f t="shared" si="38"/>
        <v>#N/A</v>
      </c>
      <c r="BG27" s="397" t="str">
        <f t="shared" si="14"/>
        <v/>
      </c>
      <c r="BH27" s="397">
        <v>24</v>
      </c>
      <c r="BI27" s="397" t="e">
        <f t="shared" si="39"/>
        <v>#N/A</v>
      </c>
      <c r="BJ27" s="397" t="str">
        <f t="shared" si="15"/>
        <v/>
      </c>
      <c r="BK27" s="397">
        <v>24</v>
      </c>
      <c r="BL27" s="397" t="e">
        <f t="shared" si="40"/>
        <v>#N/A</v>
      </c>
      <c r="BM27" s="397" t="str">
        <f t="shared" si="16"/>
        <v/>
      </c>
      <c r="BN27" s="397">
        <v>24</v>
      </c>
      <c r="BO27" s="397" t="e">
        <f t="shared" si="41"/>
        <v>#N/A</v>
      </c>
      <c r="BP27" s="397" t="str">
        <f t="shared" si="17"/>
        <v/>
      </c>
      <c r="BQ27" s="397">
        <v>24</v>
      </c>
      <c r="BR27" s="397" t="e">
        <f t="shared" si="42"/>
        <v>#N/A</v>
      </c>
      <c r="BS27" s="397" t="str">
        <f t="shared" si="18"/>
        <v/>
      </c>
      <c r="BT27" s="397"/>
      <c r="BU27" s="397"/>
      <c r="BV27" s="397"/>
      <c r="BW27" s="397"/>
      <c r="BX27" s="397"/>
      <c r="BY27" s="397"/>
      <c r="BZ27" s="397"/>
      <c r="CA27" s="397"/>
      <c r="CB27" s="397"/>
    </row>
    <row r="28" spans="1:80" s="89" customFormat="1">
      <c r="A28" s="89" t="e">
        <f>VLOOKUP(D28,コード４,2,FALSE)</f>
        <v>#N/A</v>
      </c>
      <c r="B28" s="90">
        <v>1</v>
      </c>
      <c r="C28" s="559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402">
        <f t="shared" si="3"/>
        <v>0</v>
      </c>
      <c r="S28" s="402">
        <f t="shared" si="20"/>
        <v>0</v>
      </c>
      <c r="T28" s="403">
        <f t="shared" si="4"/>
        <v>0</v>
      </c>
      <c r="U28" s="398">
        <f t="shared" si="5"/>
        <v>0</v>
      </c>
      <c r="V28" s="397" t="str">
        <f t="shared" si="21"/>
        <v>000</v>
      </c>
      <c r="W28" s="397">
        <f t="shared" si="22"/>
        <v>0</v>
      </c>
      <c r="X28" s="397">
        <f t="shared" si="23"/>
        <v>0</v>
      </c>
      <c r="Y28" s="397" t="str">
        <f t="shared" si="24"/>
        <v/>
      </c>
      <c r="Z28" s="397" t="str">
        <f t="shared" si="25"/>
        <v/>
      </c>
      <c r="AA28" s="397" t="str">
        <f t="shared" si="26"/>
        <v>0</v>
      </c>
      <c r="AB28" s="397" t="str">
        <f t="shared" si="27"/>
        <v/>
      </c>
      <c r="AC28" s="397" t="str">
        <f t="shared" si="28"/>
        <v>0</v>
      </c>
      <c r="AD28" s="397" t="str">
        <f t="shared" si="29"/>
        <v/>
      </c>
      <c r="AE28" s="397" t="str">
        <f t="shared" si="6"/>
        <v>00</v>
      </c>
      <c r="AF28" s="397">
        <f t="shared" si="30"/>
        <v>0</v>
      </c>
      <c r="AG28" s="397"/>
      <c r="AH28" s="397">
        <v>5</v>
      </c>
      <c r="AI28" s="397" t="e">
        <f>VLOOKUP(D28,コード４,2,FALSE)</f>
        <v>#N/A</v>
      </c>
      <c r="AJ28" s="397">
        <f>COUNTIF('tmp４'!C$203:C$1202,AI28)</f>
        <v>0</v>
      </c>
      <c r="AK28" s="397">
        <v>1</v>
      </c>
      <c r="AL28" s="397" t="e">
        <f t="shared" si="7"/>
        <v>#N/A</v>
      </c>
      <c r="AM28" s="397" t="e">
        <f>AL28*1</f>
        <v>#N/A</v>
      </c>
      <c r="AN28" s="397" t="str">
        <f t="shared" si="8"/>
        <v/>
      </c>
      <c r="AO28" s="397">
        <v>1</v>
      </c>
      <c r="AP28" s="397">
        <v>25</v>
      </c>
      <c r="AQ28" s="397" t="e">
        <f t="shared" si="33"/>
        <v>#N/A</v>
      </c>
      <c r="AR28" s="397" t="str">
        <f t="shared" si="9"/>
        <v/>
      </c>
      <c r="AS28" s="397">
        <v>25</v>
      </c>
      <c r="AT28" s="397" t="e">
        <f t="shared" si="34"/>
        <v>#N/A</v>
      </c>
      <c r="AU28" s="397" t="str">
        <f t="shared" si="10"/>
        <v/>
      </c>
      <c r="AV28" s="397">
        <v>25</v>
      </c>
      <c r="AW28" s="397" t="e">
        <f t="shared" si="35"/>
        <v>#N/A</v>
      </c>
      <c r="AX28" s="397" t="str">
        <f t="shared" si="11"/>
        <v/>
      </c>
      <c r="AY28" s="397">
        <v>25</v>
      </c>
      <c r="AZ28" s="397" t="e">
        <f t="shared" si="36"/>
        <v>#N/A</v>
      </c>
      <c r="BA28" s="397" t="str">
        <f t="shared" si="12"/>
        <v/>
      </c>
      <c r="BB28" s="397">
        <v>25</v>
      </c>
      <c r="BC28" s="397" t="e">
        <f t="shared" si="37"/>
        <v>#N/A</v>
      </c>
      <c r="BD28" s="397" t="str">
        <f t="shared" si="13"/>
        <v/>
      </c>
      <c r="BE28" s="397">
        <v>25</v>
      </c>
      <c r="BF28" s="397" t="e">
        <f t="shared" si="38"/>
        <v>#N/A</v>
      </c>
      <c r="BG28" s="397" t="str">
        <f t="shared" si="14"/>
        <v/>
      </c>
      <c r="BH28" s="397">
        <v>25</v>
      </c>
      <c r="BI28" s="397" t="e">
        <f t="shared" si="39"/>
        <v>#N/A</v>
      </c>
      <c r="BJ28" s="397" t="str">
        <f t="shared" si="15"/>
        <v/>
      </c>
      <c r="BK28" s="397">
        <v>25</v>
      </c>
      <c r="BL28" s="397" t="e">
        <f t="shared" si="40"/>
        <v>#N/A</v>
      </c>
      <c r="BM28" s="397" t="str">
        <f t="shared" si="16"/>
        <v/>
      </c>
      <c r="BN28" s="397">
        <v>25</v>
      </c>
      <c r="BO28" s="397" t="e">
        <f t="shared" si="41"/>
        <v>#N/A</v>
      </c>
      <c r="BP28" s="397" t="str">
        <f t="shared" si="17"/>
        <v/>
      </c>
      <c r="BQ28" s="397">
        <v>25</v>
      </c>
      <c r="BR28" s="397" t="e">
        <f t="shared" si="42"/>
        <v>#N/A</v>
      </c>
      <c r="BS28" s="397" t="str">
        <f t="shared" si="18"/>
        <v/>
      </c>
      <c r="BT28" s="397"/>
      <c r="BU28" s="397">
        <f>COUNTIF(D$4:D33,D28)</f>
        <v>0</v>
      </c>
      <c r="BV28" s="397"/>
      <c r="BW28" s="397"/>
      <c r="BX28" s="397">
        <f>COUNTIF(D$4:D$63,D28)</f>
        <v>0</v>
      </c>
      <c r="BY28" s="397" t="b">
        <f>AND(BU28=1,BX28=1)</f>
        <v>0</v>
      </c>
      <c r="BZ28" s="397" t="e">
        <f>IF(BY28=TRUE,"",VLOOKUP(BU28,CC$4:CD$13,2,FALSE))</f>
        <v>#N/A</v>
      </c>
      <c r="CA28" s="397" t="str">
        <f>IF(D28="","",CONCATENATE(BW$2,BZ28))</f>
        <v/>
      </c>
      <c r="CB28" s="397"/>
    </row>
    <row r="29" spans="1:80" s="89" customFormat="1">
      <c r="A29" s="89" t="e">
        <f>A28</f>
        <v>#N/A</v>
      </c>
      <c r="B29" s="90">
        <v>2</v>
      </c>
      <c r="C29" s="560"/>
      <c r="D29" s="556"/>
      <c r="E29" s="556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39"/>
      <c r="K29" s="540"/>
      <c r="L29" s="540"/>
      <c r="M29" s="540"/>
      <c r="N29" s="540"/>
      <c r="O29" s="541"/>
      <c r="P29" s="99">
        <f t="shared" si="2"/>
        <v>0</v>
      </c>
      <c r="Q29" s="99">
        <f t="shared" si="19"/>
        <v>0</v>
      </c>
      <c r="R29" s="402">
        <f t="shared" si="3"/>
        <v>0</v>
      </c>
      <c r="S29" s="402">
        <f t="shared" si="20"/>
        <v>0</v>
      </c>
      <c r="T29" s="403">
        <f t="shared" si="4"/>
        <v>0</v>
      </c>
      <c r="U29" s="398">
        <f t="shared" si="5"/>
        <v>0</v>
      </c>
      <c r="V29" s="397" t="str">
        <f t="shared" si="21"/>
        <v>000</v>
      </c>
      <c r="W29" s="397">
        <f t="shared" si="22"/>
        <v>0</v>
      </c>
      <c r="X29" s="397">
        <f t="shared" si="23"/>
        <v>0</v>
      </c>
      <c r="Y29" s="397" t="str">
        <f t="shared" si="24"/>
        <v/>
      </c>
      <c r="Z29" s="397" t="str">
        <f t="shared" si="25"/>
        <v/>
      </c>
      <c r="AA29" s="397" t="str">
        <f t="shared" si="26"/>
        <v>0</v>
      </c>
      <c r="AB29" s="397" t="str">
        <f t="shared" si="27"/>
        <v/>
      </c>
      <c r="AC29" s="397" t="str">
        <f t="shared" si="28"/>
        <v>0</v>
      </c>
      <c r="AD29" s="397" t="str">
        <f t="shared" si="29"/>
        <v/>
      </c>
      <c r="AE29" s="397" t="str">
        <f t="shared" si="6"/>
        <v>00</v>
      </c>
      <c r="AF29" s="397">
        <f t="shared" si="30"/>
        <v>0</v>
      </c>
      <c r="AG29" s="397"/>
      <c r="AH29" s="397">
        <v>5</v>
      </c>
      <c r="AI29" s="397" t="e">
        <f t="shared" ref="AI29:AJ33" si="46">AI28</f>
        <v>#N/A</v>
      </c>
      <c r="AJ29" s="397">
        <f t="shared" si="46"/>
        <v>0</v>
      </c>
      <c r="AK29" s="397">
        <v>2</v>
      </c>
      <c r="AL29" s="397" t="e">
        <f t="shared" si="7"/>
        <v>#N/A</v>
      </c>
      <c r="AM29" s="397" t="e">
        <f t="shared" si="32"/>
        <v>#N/A</v>
      </c>
      <c r="AN29" s="397" t="str">
        <f t="shared" si="8"/>
        <v/>
      </c>
      <c r="AO29" s="397">
        <v>2</v>
      </c>
      <c r="AP29" s="397">
        <v>26</v>
      </c>
      <c r="AQ29" s="397" t="e">
        <f t="shared" si="33"/>
        <v>#N/A</v>
      </c>
      <c r="AR29" s="397" t="str">
        <f t="shared" si="9"/>
        <v/>
      </c>
      <c r="AS29" s="397">
        <v>26</v>
      </c>
      <c r="AT29" s="397" t="e">
        <f t="shared" si="34"/>
        <v>#N/A</v>
      </c>
      <c r="AU29" s="397" t="str">
        <f t="shared" si="10"/>
        <v/>
      </c>
      <c r="AV29" s="397">
        <v>26</v>
      </c>
      <c r="AW29" s="397" t="e">
        <f t="shared" si="35"/>
        <v>#N/A</v>
      </c>
      <c r="AX29" s="397" t="str">
        <f t="shared" si="11"/>
        <v/>
      </c>
      <c r="AY29" s="397">
        <v>26</v>
      </c>
      <c r="AZ29" s="397" t="e">
        <f t="shared" si="36"/>
        <v>#N/A</v>
      </c>
      <c r="BA29" s="397" t="str">
        <f t="shared" si="12"/>
        <v/>
      </c>
      <c r="BB29" s="397">
        <v>26</v>
      </c>
      <c r="BC29" s="397" t="e">
        <f t="shared" si="37"/>
        <v>#N/A</v>
      </c>
      <c r="BD29" s="397" t="str">
        <f t="shared" si="13"/>
        <v/>
      </c>
      <c r="BE29" s="397">
        <v>26</v>
      </c>
      <c r="BF29" s="397" t="e">
        <f t="shared" si="38"/>
        <v>#N/A</v>
      </c>
      <c r="BG29" s="397" t="str">
        <f t="shared" si="14"/>
        <v/>
      </c>
      <c r="BH29" s="397">
        <v>26</v>
      </c>
      <c r="BI29" s="397" t="e">
        <f t="shared" si="39"/>
        <v>#N/A</v>
      </c>
      <c r="BJ29" s="397" t="str">
        <f t="shared" si="15"/>
        <v/>
      </c>
      <c r="BK29" s="397">
        <v>26</v>
      </c>
      <c r="BL29" s="397" t="e">
        <f t="shared" si="40"/>
        <v>#N/A</v>
      </c>
      <c r="BM29" s="397" t="str">
        <f t="shared" si="16"/>
        <v/>
      </c>
      <c r="BN29" s="397">
        <v>26</v>
      </c>
      <c r="BO29" s="397" t="e">
        <f t="shared" si="41"/>
        <v>#N/A</v>
      </c>
      <c r="BP29" s="397" t="str">
        <f t="shared" si="17"/>
        <v/>
      </c>
      <c r="BQ29" s="397">
        <v>26</v>
      </c>
      <c r="BR29" s="397" t="e">
        <f t="shared" si="42"/>
        <v>#N/A</v>
      </c>
      <c r="BS29" s="397" t="str">
        <f t="shared" si="18"/>
        <v/>
      </c>
      <c r="BT29" s="397"/>
      <c r="BU29" s="397"/>
      <c r="BV29" s="397"/>
      <c r="BW29" s="397"/>
      <c r="BX29" s="397"/>
      <c r="BY29" s="397"/>
      <c r="BZ29" s="397"/>
      <c r="CA29" s="397"/>
      <c r="CB29" s="397"/>
    </row>
    <row r="30" spans="1:80" s="89" customFormat="1">
      <c r="A30" s="89" t="e">
        <f>A29</f>
        <v>#N/A</v>
      </c>
      <c r="B30" s="90">
        <v>3</v>
      </c>
      <c r="C30" s="560"/>
      <c r="D30" s="557"/>
      <c r="E30" s="557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42"/>
      <c r="K30" s="543"/>
      <c r="L30" s="543"/>
      <c r="M30" s="543"/>
      <c r="N30" s="543"/>
      <c r="O30" s="544"/>
      <c r="P30" s="99">
        <f t="shared" si="2"/>
        <v>0</v>
      </c>
      <c r="Q30" s="99">
        <f t="shared" si="19"/>
        <v>0</v>
      </c>
      <c r="R30" s="402">
        <f t="shared" si="3"/>
        <v>0</v>
      </c>
      <c r="S30" s="402">
        <f t="shared" si="20"/>
        <v>0</v>
      </c>
      <c r="T30" s="403">
        <f t="shared" si="4"/>
        <v>0</v>
      </c>
      <c r="U30" s="398">
        <f t="shared" si="5"/>
        <v>0</v>
      </c>
      <c r="V30" s="397" t="str">
        <f t="shared" si="21"/>
        <v>000</v>
      </c>
      <c r="W30" s="397">
        <f t="shared" si="22"/>
        <v>0</v>
      </c>
      <c r="X30" s="397">
        <f t="shared" si="23"/>
        <v>0</v>
      </c>
      <c r="Y30" s="397" t="str">
        <f t="shared" si="24"/>
        <v/>
      </c>
      <c r="Z30" s="397" t="str">
        <f t="shared" si="25"/>
        <v/>
      </c>
      <c r="AA30" s="397" t="str">
        <f t="shared" si="26"/>
        <v>0</v>
      </c>
      <c r="AB30" s="397" t="str">
        <f t="shared" si="27"/>
        <v/>
      </c>
      <c r="AC30" s="397" t="str">
        <f t="shared" si="28"/>
        <v>0</v>
      </c>
      <c r="AD30" s="397" t="str">
        <f t="shared" si="29"/>
        <v/>
      </c>
      <c r="AE30" s="397" t="str">
        <f t="shared" si="6"/>
        <v>00</v>
      </c>
      <c r="AF30" s="397">
        <f t="shared" si="30"/>
        <v>0</v>
      </c>
      <c r="AG30" s="397"/>
      <c r="AH30" s="397">
        <v>5</v>
      </c>
      <c r="AI30" s="397" t="e">
        <f t="shared" si="46"/>
        <v>#N/A</v>
      </c>
      <c r="AJ30" s="397">
        <f t="shared" si="46"/>
        <v>0</v>
      </c>
      <c r="AK30" s="397">
        <v>3</v>
      </c>
      <c r="AL30" s="397" t="e">
        <f t="shared" si="7"/>
        <v>#N/A</v>
      </c>
      <c r="AM30" s="397" t="e">
        <f t="shared" si="32"/>
        <v>#N/A</v>
      </c>
      <c r="AN30" s="397" t="str">
        <f t="shared" si="8"/>
        <v/>
      </c>
      <c r="AO30" s="397">
        <v>3</v>
      </c>
      <c r="AP30" s="397">
        <v>27</v>
      </c>
      <c r="AQ30" s="397" t="e">
        <f t="shared" si="33"/>
        <v>#N/A</v>
      </c>
      <c r="AR30" s="397" t="str">
        <f t="shared" si="9"/>
        <v/>
      </c>
      <c r="AS30" s="397">
        <v>27</v>
      </c>
      <c r="AT30" s="397" t="e">
        <f t="shared" si="34"/>
        <v>#N/A</v>
      </c>
      <c r="AU30" s="397" t="str">
        <f t="shared" si="10"/>
        <v/>
      </c>
      <c r="AV30" s="397">
        <v>27</v>
      </c>
      <c r="AW30" s="397" t="e">
        <f t="shared" si="35"/>
        <v>#N/A</v>
      </c>
      <c r="AX30" s="397" t="str">
        <f t="shared" si="11"/>
        <v/>
      </c>
      <c r="AY30" s="397">
        <v>27</v>
      </c>
      <c r="AZ30" s="397" t="e">
        <f t="shared" si="36"/>
        <v>#N/A</v>
      </c>
      <c r="BA30" s="397" t="str">
        <f t="shared" si="12"/>
        <v/>
      </c>
      <c r="BB30" s="397">
        <v>27</v>
      </c>
      <c r="BC30" s="397" t="e">
        <f t="shared" si="37"/>
        <v>#N/A</v>
      </c>
      <c r="BD30" s="397" t="str">
        <f t="shared" si="13"/>
        <v/>
      </c>
      <c r="BE30" s="397">
        <v>27</v>
      </c>
      <c r="BF30" s="397" t="e">
        <f t="shared" si="38"/>
        <v>#N/A</v>
      </c>
      <c r="BG30" s="397" t="str">
        <f t="shared" si="14"/>
        <v/>
      </c>
      <c r="BH30" s="397">
        <v>27</v>
      </c>
      <c r="BI30" s="397" t="e">
        <f t="shared" si="39"/>
        <v>#N/A</v>
      </c>
      <c r="BJ30" s="397" t="str">
        <f t="shared" si="15"/>
        <v/>
      </c>
      <c r="BK30" s="397">
        <v>27</v>
      </c>
      <c r="BL30" s="397" t="e">
        <f t="shared" si="40"/>
        <v>#N/A</v>
      </c>
      <c r="BM30" s="397" t="str">
        <f t="shared" si="16"/>
        <v/>
      </c>
      <c r="BN30" s="397">
        <v>27</v>
      </c>
      <c r="BO30" s="397" t="e">
        <f t="shared" si="41"/>
        <v>#N/A</v>
      </c>
      <c r="BP30" s="397" t="str">
        <f t="shared" si="17"/>
        <v/>
      </c>
      <c r="BQ30" s="397">
        <v>27</v>
      </c>
      <c r="BR30" s="397" t="e">
        <f t="shared" si="42"/>
        <v>#N/A</v>
      </c>
      <c r="BS30" s="397" t="str">
        <f t="shared" si="18"/>
        <v/>
      </c>
      <c r="BT30" s="397"/>
      <c r="BU30" s="397"/>
      <c r="BV30" s="397"/>
      <c r="BW30" s="397"/>
      <c r="BX30" s="397"/>
      <c r="BY30" s="397"/>
      <c r="BZ30" s="397"/>
      <c r="CA30" s="397"/>
      <c r="CB30" s="397"/>
    </row>
    <row r="31" spans="1:80" s="89" customFormat="1">
      <c r="A31" s="89" t="e">
        <f>A30</f>
        <v>#N/A</v>
      </c>
      <c r="B31" s="90">
        <v>4</v>
      </c>
      <c r="C31" s="560"/>
      <c r="D31" s="557"/>
      <c r="E31" s="557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42"/>
      <c r="K31" s="543"/>
      <c r="L31" s="543"/>
      <c r="M31" s="543"/>
      <c r="N31" s="543"/>
      <c r="O31" s="544"/>
      <c r="P31" s="99">
        <f t="shared" si="2"/>
        <v>0</v>
      </c>
      <c r="Q31" s="99">
        <f t="shared" si="19"/>
        <v>0</v>
      </c>
      <c r="R31" s="402">
        <f t="shared" si="3"/>
        <v>0</v>
      </c>
      <c r="S31" s="402">
        <f t="shared" si="20"/>
        <v>0</v>
      </c>
      <c r="T31" s="403">
        <f t="shared" si="4"/>
        <v>0</v>
      </c>
      <c r="U31" s="398">
        <f t="shared" si="5"/>
        <v>0</v>
      </c>
      <c r="V31" s="397" t="str">
        <f t="shared" si="21"/>
        <v>000</v>
      </c>
      <c r="W31" s="397">
        <f t="shared" si="22"/>
        <v>0</v>
      </c>
      <c r="X31" s="397">
        <f t="shared" si="23"/>
        <v>0</v>
      </c>
      <c r="Y31" s="397" t="str">
        <f t="shared" si="24"/>
        <v/>
      </c>
      <c r="Z31" s="397" t="str">
        <f t="shared" si="25"/>
        <v/>
      </c>
      <c r="AA31" s="397" t="str">
        <f t="shared" si="26"/>
        <v>0</v>
      </c>
      <c r="AB31" s="397" t="str">
        <f t="shared" si="27"/>
        <v/>
      </c>
      <c r="AC31" s="397" t="str">
        <f t="shared" si="28"/>
        <v>0</v>
      </c>
      <c r="AD31" s="397" t="str">
        <f t="shared" si="29"/>
        <v/>
      </c>
      <c r="AE31" s="397" t="str">
        <f t="shared" si="6"/>
        <v>00</v>
      </c>
      <c r="AF31" s="397">
        <f t="shared" si="30"/>
        <v>0</v>
      </c>
      <c r="AG31" s="397"/>
      <c r="AH31" s="397">
        <v>5</v>
      </c>
      <c r="AI31" s="397" t="e">
        <f t="shared" si="46"/>
        <v>#N/A</v>
      </c>
      <c r="AJ31" s="397">
        <f t="shared" si="46"/>
        <v>0</v>
      </c>
      <c r="AK31" s="397">
        <v>4</v>
      </c>
      <c r="AL31" s="397" t="e">
        <f t="shared" si="7"/>
        <v>#N/A</v>
      </c>
      <c r="AM31" s="397" t="e">
        <f t="shared" si="32"/>
        <v>#N/A</v>
      </c>
      <c r="AN31" s="397" t="str">
        <f t="shared" si="8"/>
        <v/>
      </c>
      <c r="AO31" s="397">
        <v>4</v>
      </c>
      <c r="AP31" s="397">
        <v>28</v>
      </c>
      <c r="AQ31" s="397" t="e">
        <f t="shared" si="33"/>
        <v>#N/A</v>
      </c>
      <c r="AR31" s="397" t="str">
        <f t="shared" si="9"/>
        <v/>
      </c>
      <c r="AS31" s="397">
        <v>28</v>
      </c>
      <c r="AT31" s="397" t="e">
        <f t="shared" si="34"/>
        <v>#N/A</v>
      </c>
      <c r="AU31" s="397" t="str">
        <f t="shared" si="10"/>
        <v/>
      </c>
      <c r="AV31" s="397">
        <v>28</v>
      </c>
      <c r="AW31" s="397" t="e">
        <f t="shared" si="35"/>
        <v>#N/A</v>
      </c>
      <c r="AX31" s="397" t="str">
        <f t="shared" si="11"/>
        <v/>
      </c>
      <c r="AY31" s="397">
        <v>28</v>
      </c>
      <c r="AZ31" s="397" t="e">
        <f t="shared" si="36"/>
        <v>#N/A</v>
      </c>
      <c r="BA31" s="397" t="str">
        <f t="shared" si="12"/>
        <v/>
      </c>
      <c r="BB31" s="397">
        <v>28</v>
      </c>
      <c r="BC31" s="397" t="e">
        <f t="shared" si="37"/>
        <v>#N/A</v>
      </c>
      <c r="BD31" s="397" t="str">
        <f t="shared" si="13"/>
        <v/>
      </c>
      <c r="BE31" s="397">
        <v>28</v>
      </c>
      <c r="BF31" s="397" t="e">
        <f t="shared" si="38"/>
        <v>#N/A</v>
      </c>
      <c r="BG31" s="397" t="str">
        <f t="shared" si="14"/>
        <v/>
      </c>
      <c r="BH31" s="397">
        <v>28</v>
      </c>
      <c r="BI31" s="397" t="e">
        <f t="shared" si="39"/>
        <v>#N/A</v>
      </c>
      <c r="BJ31" s="397" t="str">
        <f t="shared" si="15"/>
        <v/>
      </c>
      <c r="BK31" s="397">
        <v>28</v>
      </c>
      <c r="BL31" s="397" t="e">
        <f t="shared" si="40"/>
        <v>#N/A</v>
      </c>
      <c r="BM31" s="397" t="str">
        <f t="shared" si="16"/>
        <v/>
      </c>
      <c r="BN31" s="397">
        <v>28</v>
      </c>
      <c r="BO31" s="397" t="e">
        <f t="shared" si="41"/>
        <v>#N/A</v>
      </c>
      <c r="BP31" s="397" t="str">
        <f t="shared" si="17"/>
        <v/>
      </c>
      <c r="BQ31" s="397">
        <v>28</v>
      </c>
      <c r="BR31" s="397" t="e">
        <f t="shared" si="42"/>
        <v>#N/A</v>
      </c>
      <c r="BS31" s="397" t="str">
        <f t="shared" si="18"/>
        <v/>
      </c>
      <c r="BT31" s="397"/>
      <c r="BU31" s="397"/>
      <c r="BV31" s="397"/>
      <c r="BW31" s="397"/>
      <c r="BX31" s="397"/>
      <c r="BY31" s="397"/>
      <c r="BZ31" s="397"/>
      <c r="CA31" s="397"/>
      <c r="CB31" s="397"/>
    </row>
    <row r="32" spans="1:80" s="89" customFormat="1">
      <c r="A32" s="89" t="e">
        <f>A31</f>
        <v>#N/A</v>
      </c>
      <c r="B32" s="90">
        <v>5</v>
      </c>
      <c r="C32" s="560"/>
      <c r="D32" s="557"/>
      <c r="E32" s="557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42"/>
      <c r="K32" s="543"/>
      <c r="L32" s="543"/>
      <c r="M32" s="543"/>
      <c r="N32" s="543"/>
      <c r="O32" s="544"/>
      <c r="P32" s="99">
        <f t="shared" si="2"/>
        <v>0</v>
      </c>
      <c r="Q32" s="99">
        <f t="shared" si="19"/>
        <v>0</v>
      </c>
      <c r="R32" s="402">
        <f t="shared" si="3"/>
        <v>0</v>
      </c>
      <c r="S32" s="402">
        <f t="shared" si="20"/>
        <v>0</v>
      </c>
      <c r="T32" s="403">
        <f t="shared" si="4"/>
        <v>0</v>
      </c>
      <c r="U32" s="398">
        <f t="shared" si="5"/>
        <v>0</v>
      </c>
      <c r="V32" s="397" t="str">
        <f t="shared" si="21"/>
        <v>000</v>
      </c>
      <c r="W32" s="397">
        <f t="shared" si="22"/>
        <v>0</v>
      </c>
      <c r="X32" s="397">
        <f t="shared" si="23"/>
        <v>0</v>
      </c>
      <c r="Y32" s="397" t="str">
        <f t="shared" si="24"/>
        <v/>
      </c>
      <c r="Z32" s="397" t="str">
        <f t="shared" si="25"/>
        <v/>
      </c>
      <c r="AA32" s="397" t="str">
        <f t="shared" si="26"/>
        <v>0</v>
      </c>
      <c r="AB32" s="397" t="str">
        <f t="shared" si="27"/>
        <v/>
      </c>
      <c r="AC32" s="397" t="str">
        <f t="shared" si="28"/>
        <v>0</v>
      </c>
      <c r="AD32" s="397" t="str">
        <f t="shared" si="29"/>
        <v/>
      </c>
      <c r="AE32" s="397" t="str">
        <f t="shared" si="6"/>
        <v>00</v>
      </c>
      <c r="AF32" s="397">
        <f t="shared" si="30"/>
        <v>0</v>
      </c>
      <c r="AG32" s="397"/>
      <c r="AH32" s="397">
        <v>5</v>
      </c>
      <c r="AI32" s="397" t="e">
        <f t="shared" si="46"/>
        <v>#N/A</v>
      </c>
      <c r="AJ32" s="397">
        <f t="shared" si="46"/>
        <v>0</v>
      </c>
      <c r="AK32" s="397">
        <v>5</v>
      </c>
      <c r="AL32" s="397" t="e">
        <f t="shared" si="7"/>
        <v>#N/A</v>
      </c>
      <c r="AM32" s="397" t="e">
        <f t="shared" si="32"/>
        <v>#N/A</v>
      </c>
      <c r="AN32" s="397" t="str">
        <f t="shared" si="8"/>
        <v/>
      </c>
      <c r="AO32" s="397">
        <v>5</v>
      </c>
      <c r="AP32" s="397">
        <v>29</v>
      </c>
      <c r="AQ32" s="397" t="e">
        <f t="shared" si="33"/>
        <v>#N/A</v>
      </c>
      <c r="AR32" s="397" t="str">
        <f t="shared" si="9"/>
        <v/>
      </c>
      <c r="AS32" s="397">
        <v>29</v>
      </c>
      <c r="AT32" s="397" t="e">
        <f t="shared" si="34"/>
        <v>#N/A</v>
      </c>
      <c r="AU32" s="397" t="str">
        <f t="shared" si="10"/>
        <v/>
      </c>
      <c r="AV32" s="397">
        <v>29</v>
      </c>
      <c r="AW32" s="397" t="e">
        <f t="shared" si="35"/>
        <v>#N/A</v>
      </c>
      <c r="AX32" s="397" t="str">
        <f t="shared" si="11"/>
        <v/>
      </c>
      <c r="AY32" s="397">
        <v>29</v>
      </c>
      <c r="AZ32" s="397" t="e">
        <f t="shared" si="36"/>
        <v>#N/A</v>
      </c>
      <c r="BA32" s="397" t="str">
        <f t="shared" si="12"/>
        <v/>
      </c>
      <c r="BB32" s="397">
        <v>29</v>
      </c>
      <c r="BC32" s="397" t="e">
        <f t="shared" si="37"/>
        <v>#N/A</v>
      </c>
      <c r="BD32" s="397" t="str">
        <f t="shared" si="13"/>
        <v/>
      </c>
      <c r="BE32" s="397">
        <v>29</v>
      </c>
      <c r="BF32" s="397" t="e">
        <f t="shared" si="38"/>
        <v>#N/A</v>
      </c>
      <c r="BG32" s="397" t="str">
        <f t="shared" si="14"/>
        <v/>
      </c>
      <c r="BH32" s="397">
        <v>29</v>
      </c>
      <c r="BI32" s="397" t="e">
        <f t="shared" si="39"/>
        <v>#N/A</v>
      </c>
      <c r="BJ32" s="397" t="str">
        <f t="shared" si="15"/>
        <v/>
      </c>
      <c r="BK32" s="397">
        <v>29</v>
      </c>
      <c r="BL32" s="397" t="e">
        <f t="shared" si="40"/>
        <v>#N/A</v>
      </c>
      <c r="BM32" s="397" t="str">
        <f t="shared" si="16"/>
        <v/>
      </c>
      <c r="BN32" s="397">
        <v>29</v>
      </c>
      <c r="BO32" s="397" t="e">
        <f t="shared" si="41"/>
        <v>#N/A</v>
      </c>
      <c r="BP32" s="397" t="str">
        <f t="shared" si="17"/>
        <v/>
      </c>
      <c r="BQ32" s="397">
        <v>29</v>
      </c>
      <c r="BR32" s="397" t="e">
        <f t="shared" si="42"/>
        <v>#N/A</v>
      </c>
      <c r="BS32" s="397" t="str">
        <f t="shared" si="18"/>
        <v/>
      </c>
      <c r="BT32" s="397"/>
      <c r="BU32" s="397"/>
      <c r="BV32" s="397"/>
      <c r="BW32" s="397"/>
      <c r="BX32" s="397"/>
      <c r="BY32" s="397"/>
      <c r="BZ32" s="397"/>
      <c r="CA32" s="397"/>
      <c r="CB32" s="397"/>
    </row>
    <row r="33" spans="1:80" s="89" customFormat="1" ht="15" thickBot="1">
      <c r="A33" s="89" t="e">
        <f>A32</f>
        <v>#N/A</v>
      </c>
      <c r="B33" s="90">
        <v>6</v>
      </c>
      <c r="C33" s="561"/>
      <c r="D33" s="558"/>
      <c r="E33" s="558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45"/>
      <c r="K33" s="546"/>
      <c r="L33" s="546"/>
      <c r="M33" s="546"/>
      <c r="N33" s="546"/>
      <c r="O33" s="547"/>
      <c r="P33" s="99">
        <f t="shared" si="2"/>
        <v>0</v>
      </c>
      <c r="Q33" s="99">
        <f t="shared" si="19"/>
        <v>0</v>
      </c>
      <c r="R33" s="402">
        <f t="shared" si="3"/>
        <v>0</v>
      </c>
      <c r="S33" s="402">
        <f t="shared" si="20"/>
        <v>0</v>
      </c>
      <c r="T33" s="403">
        <f t="shared" si="4"/>
        <v>0</v>
      </c>
      <c r="U33" s="398">
        <f t="shared" si="5"/>
        <v>0</v>
      </c>
      <c r="V33" s="397" t="str">
        <f t="shared" si="21"/>
        <v>000</v>
      </c>
      <c r="W33" s="397">
        <f t="shared" si="22"/>
        <v>0</v>
      </c>
      <c r="X33" s="397">
        <f t="shared" si="23"/>
        <v>0</v>
      </c>
      <c r="Y33" s="397" t="str">
        <f t="shared" si="24"/>
        <v/>
      </c>
      <c r="Z33" s="397" t="str">
        <f t="shared" si="25"/>
        <v/>
      </c>
      <c r="AA33" s="397" t="str">
        <f t="shared" si="26"/>
        <v>0</v>
      </c>
      <c r="AB33" s="397" t="str">
        <f t="shared" si="27"/>
        <v/>
      </c>
      <c r="AC33" s="397" t="str">
        <f t="shared" si="28"/>
        <v>0</v>
      </c>
      <c r="AD33" s="397" t="str">
        <f t="shared" si="29"/>
        <v/>
      </c>
      <c r="AE33" s="397" t="str">
        <f t="shared" si="6"/>
        <v>00</v>
      </c>
      <c r="AF33" s="397">
        <f t="shared" si="30"/>
        <v>0</v>
      </c>
      <c r="AG33" s="397"/>
      <c r="AH33" s="397">
        <v>5</v>
      </c>
      <c r="AI33" s="397" t="e">
        <f t="shared" si="46"/>
        <v>#N/A</v>
      </c>
      <c r="AJ33" s="397">
        <f t="shared" si="46"/>
        <v>0</v>
      </c>
      <c r="AK33" s="397">
        <v>6</v>
      </c>
      <c r="AL33" s="397" t="e">
        <f t="shared" si="7"/>
        <v>#N/A</v>
      </c>
      <c r="AM33" s="397" t="e">
        <f t="shared" si="32"/>
        <v>#N/A</v>
      </c>
      <c r="AN33" s="397" t="str">
        <f t="shared" si="8"/>
        <v/>
      </c>
      <c r="AO33" s="397">
        <v>6</v>
      </c>
      <c r="AP33" s="397">
        <v>30</v>
      </c>
      <c r="AQ33" s="397" t="e">
        <f t="shared" si="33"/>
        <v>#N/A</v>
      </c>
      <c r="AR33" s="397" t="str">
        <f t="shared" si="9"/>
        <v/>
      </c>
      <c r="AS33" s="397">
        <v>30</v>
      </c>
      <c r="AT33" s="397" t="e">
        <f t="shared" si="34"/>
        <v>#N/A</v>
      </c>
      <c r="AU33" s="397" t="str">
        <f t="shared" si="10"/>
        <v/>
      </c>
      <c r="AV33" s="397">
        <v>30</v>
      </c>
      <c r="AW33" s="397" t="e">
        <f t="shared" si="35"/>
        <v>#N/A</v>
      </c>
      <c r="AX33" s="397" t="str">
        <f t="shared" si="11"/>
        <v/>
      </c>
      <c r="AY33" s="397">
        <v>30</v>
      </c>
      <c r="AZ33" s="397" t="e">
        <f t="shared" si="36"/>
        <v>#N/A</v>
      </c>
      <c r="BA33" s="397" t="str">
        <f t="shared" si="12"/>
        <v/>
      </c>
      <c r="BB33" s="397">
        <v>30</v>
      </c>
      <c r="BC33" s="397" t="e">
        <f t="shared" si="37"/>
        <v>#N/A</v>
      </c>
      <c r="BD33" s="397" t="str">
        <f t="shared" si="13"/>
        <v/>
      </c>
      <c r="BE33" s="397">
        <v>30</v>
      </c>
      <c r="BF33" s="397" t="e">
        <f t="shared" si="38"/>
        <v>#N/A</v>
      </c>
      <c r="BG33" s="397" t="str">
        <f t="shared" si="14"/>
        <v/>
      </c>
      <c r="BH33" s="397">
        <v>30</v>
      </c>
      <c r="BI33" s="397" t="e">
        <f t="shared" si="39"/>
        <v>#N/A</v>
      </c>
      <c r="BJ33" s="397" t="str">
        <f t="shared" si="15"/>
        <v/>
      </c>
      <c r="BK33" s="397">
        <v>30</v>
      </c>
      <c r="BL33" s="397" t="e">
        <f t="shared" si="40"/>
        <v>#N/A</v>
      </c>
      <c r="BM33" s="397" t="str">
        <f t="shared" si="16"/>
        <v/>
      </c>
      <c r="BN33" s="397">
        <v>30</v>
      </c>
      <c r="BO33" s="397" t="e">
        <f t="shared" si="41"/>
        <v>#N/A</v>
      </c>
      <c r="BP33" s="397" t="str">
        <f t="shared" si="17"/>
        <v/>
      </c>
      <c r="BQ33" s="397">
        <v>30</v>
      </c>
      <c r="BR33" s="397" t="e">
        <f t="shared" si="42"/>
        <v>#N/A</v>
      </c>
      <c r="BS33" s="397" t="str">
        <f t="shared" si="18"/>
        <v/>
      </c>
      <c r="BT33" s="397"/>
      <c r="BU33" s="397"/>
      <c r="BV33" s="397"/>
      <c r="BW33" s="397"/>
      <c r="BX33" s="397"/>
      <c r="BY33" s="397"/>
      <c r="BZ33" s="397"/>
      <c r="CA33" s="397"/>
      <c r="CB33" s="397"/>
    </row>
    <row r="34" spans="1:80" s="89" customFormat="1">
      <c r="A34" s="89" t="e">
        <f>VLOOKUP(D34,コード４,2,FALSE)</f>
        <v>#N/A</v>
      </c>
      <c r="B34" s="90">
        <v>1</v>
      </c>
      <c r="C34" s="559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402">
        <f t="shared" si="3"/>
        <v>0</v>
      </c>
      <c r="S34" s="402">
        <f t="shared" si="20"/>
        <v>0</v>
      </c>
      <c r="T34" s="403">
        <f t="shared" si="4"/>
        <v>0</v>
      </c>
      <c r="U34" s="398">
        <f t="shared" si="5"/>
        <v>0</v>
      </c>
      <c r="V34" s="397" t="str">
        <f t="shared" si="21"/>
        <v>000</v>
      </c>
      <c r="W34" s="397">
        <f t="shared" si="22"/>
        <v>0</v>
      </c>
      <c r="X34" s="397">
        <f t="shared" si="23"/>
        <v>0</v>
      </c>
      <c r="Y34" s="397" t="str">
        <f t="shared" si="24"/>
        <v/>
      </c>
      <c r="Z34" s="397" t="str">
        <f t="shared" si="25"/>
        <v/>
      </c>
      <c r="AA34" s="397" t="str">
        <f t="shared" si="26"/>
        <v>0</v>
      </c>
      <c r="AB34" s="397" t="str">
        <f t="shared" si="27"/>
        <v/>
      </c>
      <c r="AC34" s="397" t="str">
        <f t="shared" si="28"/>
        <v>0</v>
      </c>
      <c r="AD34" s="397" t="str">
        <f t="shared" si="29"/>
        <v/>
      </c>
      <c r="AE34" s="397" t="str">
        <f t="shared" si="6"/>
        <v>00</v>
      </c>
      <c r="AF34" s="397">
        <f t="shared" si="30"/>
        <v>0</v>
      </c>
      <c r="AG34" s="397"/>
      <c r="AH34" s="397">
        <v>6</v>
      </c>
      <c r="AI34" s="397" t="e">
        <f>VLOOKUP(D34,コード４,2,FALSE)</f>
        <v>#N/A</v>
      </c>
      <c r="AJ34" s="397">
        <f>COUNTIF('tmp４'!C$203:C$1202,AI34)</f>
        <v>0</v>
      </c>
      <c r="AK34" s="397">
        <v>1</v>
      </c>
      <c r="AL34" s="397" t="e">
        <f t="shared" si="7"/>
        <v>#N/A</v>
      </c>
      <c r="AM34" s="397" t="e">
        <f>AL34*1</f>
        <v>#N/A</v>
      </c>
      <c r="AN34" s="397" t="str">
        <f t="shared" si="8"/>
        <v/>
      </c>
      <c r="AO34" s="397">
        <v>1</v>
      </c>
      <c r="AP34" s="397">
        <v>31</v>
      </c>
      <c r="AQ34" s="397" t="e">
        <f t="shared" si="33"/>
        <v>#N/A</v>
      </c>
      <c r="AR34" s="397" t="str">
        <f t="shared" si="9"/>
        <v/>
      </c>
      <c r="AS34" s="397">
        <v>31</v>
      </c>
      <c r="AT34" s="397" t="e">
        <f t="shared" si="34"/>
        <v>#N/A</v>
      </c>
      <c r="AU34" s="397" t="str">
        <f t="shared" si="10"/>
        <v/>
      </c>
      <c r="AV34" s="397">
        <v>31</v>
      </c>
      <c r="AW34" s="397" t="e">
        <f t="shared" si="35"/>
        <v>#N/A</v>
      </c>
      <c r="AX34" s="397" t="str">
        <f t="shared" si="11"/>
        <v/>
      </c>
      <c r="AY34" s="397">
        <v>31</v>
      </c>
      <c r="AZ34" s="397" t="e">
        <f t="shared" si="36"/>
        <v>#N/A</v>
      </c>
      <c r="BA34" s="397" t="str">
        <f t="shared" si="12"/>
        <v/>
      </c>
      <c r="BB34" s="397">
        <v>31</v>
      </c>
      <c r="BC34" s="397" t="e">
        <f t="shared" si="37"/>
        <v>#N/A</v>
      </c>
      <c r="BD34" s="397" t="str">
        <f t="shared" si="13"/>
        <v/>
      </c>
      <c r="BE34" s="397">
        <v>31</v>
      </c>
      <c r="BF34" s="397" t="e">
        <f t="shared" si="38"/>
        <v>#N/A</v>
      </c>
      <c r="BG34" s="397" t="str">
        <f t="shared" si="14"/>
        <v/>
      </c>
      <c r="BH34" s="397">
        <v>31</v>
      </c>
      <c r="BI34" s="397" t="e">
        <f t="shared" si="39"/>
        <v>#N/A</v>
      </c>
      <c r="BJ34" s="397" t="str">
        <f t="shared" si="15"/>
        <v/>
      </c>
      <c r="BK34" s="397">
        <v>31</v>
      </c>
      <c r="BL34" s="397" t="e">
        <f t="shared" si="40"/>
        <v>#N/A</v>
      </c>
      <c r="BM34" s="397" t="str">
        <f t="shared" si="16"/>
        <v/>
      </c>
      <c r="BN34" s="397">
        <v>31</v>
      </c>
      <c r="BO34" s="397" t="e">
        <f t="shared" si="41"/>
        <v>#N/A</v>
      </c>
      <c r="BP34" s="397" t="str">
        <f t="shared" si="17"/>
        <v/>
      </c>
      <c r="BQ34" s="397">
        <v>31</v>
      </c>
      <c r="BR34" s="397" t="e">
        <f t="shared" si="42"/>
        <v>#N/A</v>
      </c>
      <c r="BS34" s="397" t="str">
        <f t="shared" si="18"/>
        <v/>
      </c>
      <c r="BT34" s="397"/>
      <c r="BU34" s="397">
        <f>COUNTIF(D$4:D39,D34)</f>
        <v>0</v>
      </c>
      <c r="BV34" s="397"/>
      <c r="BW34" s="397"/>
      <c r="BX34" s="397">
        <f>COUNTIF(D$4:D$63,D34)</f>
        <v>0</v>
      </c>
      <c r="BY34" s="397" t="b">
        <f>AND(BU34=1,BX34=1)</f>
        <v>0</v>
      </c>
      <c r="BZ34" s="397" t="e">
        <f>IF(BY34=TRUE,"",VLOOKUP(BU34,CC$4:CD$13,2,FALSE))</f>
        <v>#N/A</v>
      </c>
      <c r="CA34" s="397" t="str">
        <f>IF(D34="","",CONCATENATE(BW$2,BZ34))</f>
        <v/>
      </c>
      <c r="CB34" s="397"/>
    </row>
    <row r="35" spans="1:80" s="89" customFormat="1">
      <c r="A35" s="89" t="e">
        <f>A34</f>
        <v>#N/A</v>
      </c>
      <c r="B35" s="90">
        <v>2</v>
      </c>
      <c r="C35" s="560"/>
      <c r="D35" s="556"/>
      <c r="E35" s="556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39"/>
      <c r="K35" s="540"/>
      <c r="L35" s="540"/>
      <c r="M35" s="540"/>
      <c r="N35" s="540"/>
      <c r="O35" s="541"/>
      <c r="P35" s="99">
        <f t="shared" si="2"/>
        <v>0</v>
      </c>
      <c r="Q35" s="99">
        <f t="shared" si="19"/>
        <v>0</v>
      </c>
      <c r="R35" s="402">
        <f t="shared" si="3"/>
        <v>0</v>
      </c>
      <c r="S35" s="402">
        <f t="shared" si="20"/>
        <v>0</v>
      </c>
      <c r="T35" s="403">
        <f t="shared" si="4"/>
        <v>0</v>
      </c>
      <c r="U35" s="398">
        <f t="shared" si="5"/>
        <v>0</v>
      </c>
      <c r="V35" s="397" t="str">
        <f t="shared" si="21"/>
        <v>000</v>
      </c>
      <c r="W35" s="397">
        <f t="shared" si="22"/>
        <v>0</v>
      </c>
      <c r="X35" s="397">
        <f t="shared" si="23"/>
        <v>0</v>
      </c>
      <c r="Y35" s="397" t="str">
        <f t="shared" si="24"/>
        <v/>
      </c>
      <c r="Z35" s="397" t="str">
        <f t="shared" si="25"/>
        <v/>
      </c>
      <c r="AA35" s="397" t="str">
        <f t="shared" si="26"/>
        <v>0</v>
      </c>
      <c r="AB35" s="397" t="str">
        <f t="shared" si="27"/>
        <v/>
      </c>
      <c r="AC35" s="397" t="str">
        <f t="shared" si="28"/>
        <v>0</v>
      </c>
      <c r="AD35" s="397" t="str">
        <f t="shared" si="29"/>
        <v/>
      </c>
      <c r="AE35" s="397" t="str">
        <f t="shared" si="6"/>
        <v>00</v>
      </c>
      <c r="AF35" s="397">
        <f t="shared" si="30"/>
        <v>0</v>
      </c>
      <c r="AG35" s="397"/>
      <c r="AH35" s="397">
        <v>6</v>
      </c>
      <c r="AI35" s="397" t="e">
        <f t="shared" ref="AI35:AJ39" si="47">AI34</f>
        <v>#N/A</v>
      </c>
      <c r="AJ35" s="397">
        <f t="shared" si="47"/>
        <v>0</v>
      </c>
      <c r="AK35" s="397">
        <v>2</v>
      </c>
      <c r="AL35" s="397" t="e">
        <f t="shared" si="7"/>
        <v>#N/A</v>
      </c>
      <c r="AM35" s="397" t="e">
        <f t="shared" si="32"/>
        <v>#N/A</v>
      </c>
      <c r="AN35" s="397" t="str">
        <f t="shared" si="8"/>
        <v/>
      </c>
      <c r="AO35" s="397">
        <v>2</v>
      </c>
      <c r="AP35" s="397">
        <v>32</v>
      </c>
      <c r="AQ35" s="397" t="e">
        <f t="shared" si="33"/>
        <v>#N/A</v>
      </c>
      <c r="AR35" s="397" t="str">
        <f t="shared" si="9"/>
        <v/>
      </c>
      <c r="AS35" s="397">
        <v>32</v>
      </c>
      <c r="AT35" s="397" t="e">
        <f t="shared" si="34"/>
        <v>#N/A</v>
      </c>
      <c r="AU35" s="397" t="str">
        <f t="shared" si="10"/>
        <v/>
      </c>
      <c r="AV35" s="397">
        <v>32</v>
      </c>
      <c r="AW35" s="397" t="e">
        <f t="shared" si="35"/>
        <v>#N/A</v>
      </c>
      <c r="AX35" s="397" t="str">
        <f t="shared" si="11"/>
        <v/>
      </c>
      <c r="AY35" s="397">
        <v>32</v>
      </c>
      <c r="AZ35" s="397" t="e">
        <f t="shared" si="36"/>
        <v>#N/A</v>
      </c>
      <c r="BA35" s="397" t="str">
        <f t="shared" si="12"/>
        <v/>
      </c>
      <c r="BB35" s="397">
        <v>32</v>
      </c>
      <c r="BC35" s="397" t="e">
        <f t="shared" si="37"/>
        <v>#N/A</v>
      </c>
      <c r="BD35" s="397" t="str">
        <f t="shared" si="13"/>
        <v/>
      </c>
      <c r="BE35" s="397">
        <v>32</v>
      </c>
      <c r="BF35" s="397" t="e">
        <f t="shared" si="38"/>
        <v>#N/A</v>
      </c>
      <c r="BG35" s="397" t="str">
        <f t="shared" si="14"/>
        <v/>
      </c>
      <c r="BH35" s="397">
        <v>32</v>
      </c>
      <c r="BI35" s="397" t="e">
        <f t="shared" si="39"/>
        <v>#N/A</v>
      </c>
      <c r="BJ35" s="397" t="str">
        <f t="shared" si="15"/>
        <v/>
      </c>
      <c r="BK35" s="397">
        <v>32</v>
      </c>
      <c r="BL35" s="397" t="e">
        <f t="shared" si="40"/>
        <v>#N/A</v>
      </c>
      <c r="BM35" s="397" t="str">
        <f t="shared" si="16"/>
        <v/>
      </c>
      <c r="BN35" s="397">
        <v>32</v>
      </c>
      <c r="BO35" s="397" t="e">
        <f t="shared" si="41"/>
        <v>#N/A</v>
      </c>
      <c r="BP35" s="397" t="str">
        <f t="shared" si="17"/>
        <v/>
      </c>
      <c r="BQ35" s="397">
        <v>32</v>
      </c>
      <c r="BR35" s="397" t="e">
        <f t="shared" si="42"/>
        <v>#N/A</v>
      </c>
      <c r="BS35" s="397" t="str">
        <f t="shared" si="18"/>
        <v/>
      </c>
      <c r="BT35" s="397"/>
      <c r="BU35" s="397"/>
      <c r="BV35" s="397"/>
      <c r="BW35" s="397"/>
      <c r="BX35" s="397"/>
      <c r="BY35" s="397"/>
      <c r="BZ35" s="397"/>
      <c r="CA35" s="397"/>
      <c r="CB35" s="397"/>
    </row>
    <row r="36" spans="1:80" s="89" customFormat="1">
      <c r="A36" s="89" t="e">
        <f>A35</f>
        <v>#N/A</v>
      </c>
      <c r="B36" s="90">
        <v>3</v>
      </c>
      <c r="C36" s="560"/>
      <c r="D36" s="557"/>
      <c r="E36" s="557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42"/>
      <c r="K36" s="543"/>
      <c r="L36" s="543"/>
      <c r="M36" s="543"/>
      <c r="N36" s="543"/>
      <c r="O36" s="544"/>
      <c r="P36" s="99">
        <f t="shared" ref="P36:P63" si="50">IF(B36="","",LEN(K36))</f>
        <v>0</v>
      </c>
      <c r="Q36" s="99">
        <f t="shared" si="19"/>
        <v>0</v>
      </c>
      <c r="R36" s="402">
        <f t="shared" ref="R36:R63" si="51">IF(B36="","",LEN(M36))</f>
        <v>0</v>
      </c>
      <c r="S36" s="402">
        <f t="shared" si="20"/>
        <v>0</v>
      </c>
      <c r="T36" s="403">
        <f t="shared" ref="T36:T63" si="52">IF(B36="","",LEN(O36))</f>
        <v>0</v>
      </c>
      <c r="U36" s="398">
        <f t="shared" ref="U36:U63" si="53">IF(B36="","",IF(J36="m","",IF(J36="p","",(IF(T36=1,O36*10,O36)))))</f>
        <v>0</v>
      </c>
      <c r="V36" s="397" t="str">
        <f t="shared" si="21"/>
        <v>000</v>
      </c>
      <c r="W36" s="397">
        <f t="shared" si="22"/>
        <v>0</v>
      </c>
      <c r="X36" s="397">
        <f t="shared" si="23"/>
        <v>0</v>
      </c>
      <c r="Y36" s="397" t="str">
        <f t="shared" si="24"/>
        <v/>
      </c>
      <c r="Z36" s="397" t="str">
        <f t="shared" si="25"/>
        <v/>
      </c>
      <c r="AA36" s="397" t="str">
        <f t="shared" si="26"/>
        <v>0</v>
      </c>
      <c r="AB36" s="397" t="str">
        <f t="shared" si="27"/>
        <v/>
      </c>
      <c r="AC36" s="397" t="str">
        <f t="shared" si="28"/>
        <v>0</v>
      </c>
      <c r="AD36" s="397" t="str">
        <f t="shared" si="29"/>
        <v/>
      </c>
      <c r="AE36" s="397" t="str">
        <f t="shared" si="6"/>
        <v>00</v>
      </c>
      <c r="AF36" s="397">
        <f t="shared" si="30"/>
        <v>0</v>
      </c>
      <c r="AG36" s="397"/>
      <c r="AH36" s="397">
        <v>6</v>
      </c>
      <c r="AI36" s="397" t="e">
        <f t="shared" si="47"/>
        <v>#N/A</v>
      </c>
      <c r="AJ36" s="397">
        <f t="shared" si="47"/>
        <v>0</v>
      </c>
      <c r="AK36" s="397">
        <v>3</v>
      </c>
      <c r="AL36" s="397" t="e">
        <f t="shared" ref="AL36:AL63" si="54">CONCATENATE(AI36,AK36)</f>
        <v>#N/A</v>
      </c>
      <c r="AM36" s="397" t="e">
        <f t="shared" si="32"/>
        <v>#N/A</v>
      </c>
      <c r="AN36" s="397" t="str">
        <f t="shared" ref="AN36:AN63" si="55">IF(AK36&gt;AJ36,"",VLOOKUP(AM36,範囲り女,3,FALSE))</f>
        <v/>
      </c>
      <c r="AO36" s="397">
        <v>3</v>
      </c>
      <c r="AP36" s="397">
        <v>33</v>
      </c>
      <c r="AQ36" s="397" t="e">
        <f t="shared" si="33"/>
        <v>#N/A</v>
      </c>
      <c r="AR36" s="397" t="str">
        <f t="shared" ref="AR36:AR63" si="56">IF(AP36&gt;AQ$3,"",VLOOKUP(AQ36,範囲り女,3,FALSE))</f>
        <v/>
      </c>
      <c r="AS36" s="397">
        <v>33</v>
      </c>
      <c r="AT36" s="397" t="e">
        <f t="shared" si="34"/>
        <v>#N/A</v>
      </c>
      <c r="AU36" s="397" t="str">
        <f t="shared" ref="AU36:AU63" si="57">IF(AS36&gt;AT$3,"",VLOOKUP(AT36,範囲り女,3,FALSE))</f>
        <v/>
      </c>
      <c r="AV36" s="397">
        <v>33</v>
      </c>
      <c r="AW36" s="397" t="e">
        <f t="shared" si="35"/>
        <v>#N/A</v>
      </c>
      <c r="AX36" s="397" t="str">
        <f t="shared" ref="AX36:AX63" si="58">IF(AV36&gt;AW$3,"",VLOOKUP(AW36,範囲り女,3,FALSE))</f>
        <v/>
      </c>
      <c r="AY36" s="397">
        <v>33</v>
      </c>
      <c r="AZ36" s="397" t="e">
        <f t="shared" si="36"/>
        <v>#N/A</v>
      </c>
      <c r="BA36" s="397" t="str">
        <f t="shared" ref="BA36:BA63" si="59">IF(AY36&gt;AZ$3,"",VLOOKUP(AZ36,範囲り女,3,FALSE))</f>
        <v/>
      </c>
      <c r="BB36" s="397">
        <v>33</v>
      </c>
      <c r="BC36" s="397" t="e">
        <f t="shared" si="37"/>
        <v>#N/A</v>
      </c>
      <c r="BD36" s="397" t="str">
        <f t="shared" ref="BD36:BD63" si="60">IF(BB36&gt;BC$3,"",VLOOKUP(BC36,範囲り女,3,FALSE))</f>
        <v/>
      </c>
      <c r="BE36" s="397">
        <v>33</v>
      </c>
      <c r="BF36" s="397" t="e">
        <f t="shared" si="38"/>
        <v>#N/A</v>
      </c>
      <c r="BG36" s="397" t="str">
        <f t="shared" ref="BG36:BG63" si="61">IF(BE36&gt;BF$3,"",VLOOKUP(BF36,範囲り女,3,FALSE))</f>
        <v/>
      </c>
      <c r="BH36" s="397">
        <v>33</v>
      </c>
      <c r="BI36" s="397" t="e">
        <f t="shared" si="39"/>
        <v>#N/A</v>
      </c>
      <c r="BJ36" s="397" t="str">
        <f t="shared" ref="BJ36:BJ63" si="62">IF(BH36&gt;BI$3,"",VLOOKUP(BI36,範囲り女,3,FALSE))</f>
        <v/>
      </c>
      <c r="BK36" s="397">
        <v>33</v>
      </c>
      <c r="BL36" s="397" t="e">
        <f t="shared" si="40"/>
        <v>#N/A</v>
      </c>
      <c r="BM36" s="397" t="str">
        <f t="shared" ref="BM36:BM63" si="63">IF(BK36&gt;BL$3,"",VLOOKUP(BL36,範囲り女,3,FALSE))</f>
        <v/>
      </c>
      <c r="BN36" s="397">
        <v>33</v>
      </c>
      <c r="BO36" s="397" t="e">
        <f t="shared" si="41"/>
        <v>#N/A</v>
      </c>
      <c r="BP36" s="397" t="str">
        <f t="shared" ref="BP36:BP63" si="64">IF(BN36&gt;BO$3,"",VLOOKUP(BO36,範囲り女,3,FALSE))</f>
        <v/>
      </c>
      <c r="BQ36" s="397">
        <v>33</v>
      </c>
      <c r="BR36" s="397" t="e">
        <f t="shared" si="42"/>
        <v>#N/A</v>
      </c>
      <c r="BS36" s="397" t="str">
        <f t="shared" ref="BS36:BS63" si="65">IF(BQ36&gt;BR$3,"",VLOOKUP(BR36,範囲り女,3,FALSE))</f>
        <v/>
      </c>
      <c r="BT36" s="397"/>
      <c r="BU36" s="397"/>
      <c r="BV36" s="397"/>
      <c r="BW36" s="397"/>
      <c r="BX36" s="397"/>
      <c r="BY36" s="397"/>
      <c r="BZ36" s="397"/>
      <c r="CA36" s="397"/>
      <c r="CB36" s="397"/>
    </row>
    <row r="37" spans="1:80" s="89" customFormat="1">
      <c r="A37" s="89" t="e">
        <f>A36</f>
        <v>#N/A</v>
      </c>
      <c r="B37" s="90">
        <v>4</v>
      </c>
      <c r="C37" s="560"/>
      <c r="D37" s="557"/>
      <c r="E37" s="557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42"/>
      <c r="K37" s="543"/>
      <c r="L37" s="543"/>
      <c r="M37" s="543"/>
      <c r="N37" s="543"/>
      <c r="O37" s="544"/>
      <c r="P37" s="99">
        <f t="shared" si="50"/>
        <v>0</v>
      </c>
      <c r="Q37" s="99">
        <f t="shared" si="19"/>
        <v>0</v>
      </c>
      <c r="R37" s="402">
        <f t="shared" si="51"/>
        <v>0</v>
      </c>
      <c r="S37" s="402">
        <f t="shared" si="20"/>
        <v>0</v>
      </c>
      <c r="T37" s="403">
        <f t="shared" si="52"/>
        <v>0</v>
      </c>
      <c r="U37" s="398">
        <f t="shared" si="53"/>
        <v>0</v>
      </c>
      <c r="V37" s="397" t="str">
        <f t="shared" si="21"/>
        <v>000</v>
      </c>
      <c r="W37" s="397">
        <f t="shared" si="22"/>
        <v>0</v>
      </c>
      <c r="X37" s="397">
        <f t="shared" si="23"/>
        <v>0</v>
      </c>
      <c r="Y37" s="397" t="str">
        <f t="shared" si="24"/>
        <v/>
      </c>
      <c r="Z37" s="397" t="str">
        <f t="shared" si="25"/>
        <v/>
      </c>
      <c r="AA37" s="397" t="str">
        <f t="shared" si="26"/>
        <v>0</v>
      </c>
      <c r="AB37" s="397" t="str">
        <f t="shared" si="27"/>
        <v/>
      </c>
      <c r="AC37" s="397" t="str">
        <f t="shared" si="28"/>
        <v>0</v>
      </c>
      <c r="AD37" s="397" t="str">
        <f t="shared" si="29"/>
        <v/>
      </c>
      <c r="AE37" s="397" t="str">
        <f t="shared" si="6"/>
        <v>00</v>
      </c>
      <c r="AF37" s="397">
        <f t="shared" si="30"/>
        <v>0</v>
      </c>
      <c r="AG37" s="397"/>
      <c r="AH37" s="397">
        <v>6</v>
      </c>
      <c r="AI37" s="397" t="e">
        <f t="shared" si="47"/>
        <v>#N/A</v>
      </c>
      <c r="AJ37" s="397">
        <f t="shared" si="47"/>
        <v>0</v>
      </c>
      <c r="AK37" s="397">
        <v>4</v>
      </c>
      <c r="AL37" s="397" t="e">
        <f t="shared" si="54"/>
        <v>#N/A</v>
      </c>
      <c r="AM37" s="397" t="e">
        <f t="shared" si="32"/>
        <v>#N/A</v>
      </c>
      <c r="AN37" s="397" t="str">
        <f t="shared" si="55"/>
        <v/>
      </c>
      <c r="AO37" s="397">
        <v>4</v>
      </c>
      <c r="AP37" s="397">
        <v>34</v>
      </c>
      <c r="AQ37" s="397" t="e">
        <f t="shared" si="33"/>
        <v>#N/A</v>
      </c>
      <c r="AR37" s="397" t="str">
        <f t="shared" si="56"/>
        <v/>
      </c>
      <c r="AS37" s="397">
        <v>34</v>
      </c>
      <c r="AT37" s="397" t="e">
        <f t="shared" si="34"/>
        <v>#N/A</v>
      </c>
      <c r="AU37" s="397" t="str">
        <f t="shared" si="57"/>
        <v/>
      </c>
      <c r="AV37" s="397">
        <v>34</v>
      </c>
      <c r="AW37" s="397" t="e">
        <f t="shared" si="35"/>
        <v>#N/A</v>
      </c>
      <c r="AX37" s="397" t="str">
        <f t="shared" si="58"/>
        <v/>
      </c>
      <c r="AY37" s="397">
        <v>34</v>
      </c>
      <c r="AZ37" s="397" t="e">
        <f t="shared" si="36"/>
        <v>#N/A</v>
      </c>
      <c r="BA37" s="397" t="str">
        <f t="shared" si="59"/>
        <v/>
      </c>
      <c r="BB37" s="397">
        <v>34</v>
      </c>
      <c r="BC37" s="397" t="e">
        <f t="shared" si="37"/>
        <v>#N/A</v>
      </c>
      <c r="BD37" s="397" t="str">
        <f t="shared" si="60"/>
        <v/>
      </c>
      <c r="BE37" s="397">
        <v>34</v>
      </c>
      <c r="BF37" s="397" t="e">
        <f t="shared" si="38"/>
        <v>#N/A</v>
      </c>
      <c r="BG37" s="397" t="str">
        <f t="shared" si="61"/>
        <v/>
      </c>
      <c r="BH37" s="397">
        <v>34</v>
      </c>
      <c r="BI37" s="397" t="e">
        <f t="shared" si="39"/>
        <v>#N/A</v>
      </c>
      <c r="BJ37" s="397" t="str">
        <f t="shared" si="62"/>
        <v/>
      </c>
      <c r="BK37" s="397">
        <v>34</v>
      </c>
      <c r="BL37" s="397" t="e">
        <f t="shared" si="40"/>
        <v>#N/A</v>
      </c>
      <c r="BM37" s="397" t="str">
        <f t="shared" si="63"/>
        <v/>
      </c>
      <c r="BN37" s="397">
        <v>34</v>
      </c>
      <c r="BO37" s="397" t="e">
        <f t="shared" si="41"/>
        <v>#N/A</v>
      </c>
      <c r="BP37" s="397" t="str">
        <f t="shared" si="64"/>
        <v/>
      </c>
      <c r="BQ37" s="397">
        <v>34</v>
      </c>
      <c r="BR37" s="397" t="e">
        <f t="shared" si="42"/>
        <v>#N/A</v>
      </c>
      <c r="BS37" s="397" t="str">
        <f t="shared" si="65"/>
        <v/>
      </c>
      <c r="BT37" s="397"/>
      <c r="BU37" s="397"/>
      <c r="BV37" s="397"/>
      <c r="BW37" s="397"/>
      <c r="BX37" s="397"/>
      <c r="BY37" s="397"/>
      <c r="BZ37" s="397"/>
      <c r="CA37" s="397"/>
      <c r="CB37" s="397"/>
    </row>
    <row r="38" spans="1:80" s="89" customFormat="1">
      <c r="A38" s="89" t="e">
        <f>A37</f>
        <v>#N/A</v>
      </c>
      <c r="B38" s="90">
        <v>5</v>
      </c>
      <c r="C38" s="560"/>
      <c r="D38" s="557"/>
      <c r="E38" s="557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42"/>
      <c r="K38" s="543"/>
      <c r="L38" s="543"/>
      <c r="M38" s="543"/>
      <c r="N38" s="543"/>
      <c r="O38" s="544"/>
      <c r="P38" s="99">
        <f t="shared" si="50"/>
        <v>0</v>
      </c>
      <c r="Q38" s="99">
        <f t="shared" si="19"/>
        <v>0</v>
      </c>
      <c r="R38" s="402">
        <f t="shared" si="51"/>
        <v>0</v>
      </c>
      <c r="S38" s="402">
        <f t="shared" si="20"/>
        <v>0</v>
      </c>
      <c r="T38" s="403">
        <f t="shared" si="52"/>
        <v>0</v>
      </c>
      <c r="U38" s="398">
        <f t="shared" si="53"/>
        <v>0</v>
      </c>
      <c r="V38" s="397" t="str">
        <f t="shared" si="21"/>
        <v>000</v>
      </c>
      <c r="W38" s="397">
        <f t="shared" si="22"/>
        <v>0</v>
      </c>
      <c r="X38" s="397">
        <f t="shared" si="23"/>
        <v>0</v>
      </c>
      <c r="Y38" s="397" t="str">
        <f t="shared" si="24"/>
        <v/>
      </c>
      <c r="Z38" s="397" t="str">
        <f t="shared" si="25"/>
        <v/>
      </c>
      <c r="AA38" s="397" t="str">
        <f t="shared" si="26"/>
        <v>0</v>
      </c>
      <c r="AB38" s="397" t="str">
        <f t="shared" si="27"/>
        <v/>
      </c>
      <c r="AC38" s="397" t="str">
        <f t="shared" si="28"/>
        <v>0</v>
      </c>
      <c r="AD38" s="397" t="str">
        <f t="shared" si="29"/>
        <v/>
      </c>
      <c r="AE38" s="397" t="str">
        <f t="shared" si="6"/>
        <v>00</v>
      </c>
      <c r="AF38" s="397">
        <f t="shared" si="30"/>
        <v>0</v>
      </c>
      <c r="AG38" s="397"/>
      <c r="AH38" s="397">
        <v>6</v>
      </c>
      <c r="AI38" s="397" t="e">
        <f t="shared" si="47"/>
        <v>#N/A</v>
      </c>
      <c r="AJ38" s="397">
        <f t="shared" si="47"/>
        <v>0</v>
      </c>
      <c r="AK38" s="397">
        <v>5</v>
      </c>
      <c r="AL38" s="397" t="e">
        <f t="shared" si="54"/>
        <v>#N/A</v>
      </c>
      <c r="AM38" s="397" t="e">
        <f t="shared" si="32"/>
        <v>#N/A</v>
      </c>
      <c r="AN38" s="397" t="str">
        <f t="shared" si="55"/>
        <v/>
      </c>
      <c r="AO38" s="397">
        <v>5</v>
      </c>
      <c r="AP38" s="397">
        <v>35</v>
      </c>
      <c r="AQ38" s="397" t="e">
        <f t="shared" si="33"/>
        <v>#N/A</v>
      </c>
      <c r="AR38" s="397" t="str">
        <f t="shared" si="56"/>
        <v/>
      </c>
      <c r="AS38" s="397">
        <v>35</v>
      </c>
      <c r="AT38" s="397" t="e">
        <f t="shared" si="34"/>
        <v>#N/A</v>
      </c>
      <c r="AU38" s="397" t="str">
        <f t="shared" si="57"/>
        <v/>
      </c>
      <c r="AV38" s="397">
        <v>35</v>
      </c>
      <c r="AW38" s="397" t="e">
        <f t="shared" si="35"/>
        <v>#N/A</v>
      </c>
      <c r="AX38" s="397" t="str">
        <f t="shared" si="58"/>
        <v/>
      </c>
      <c r="AY38" s="397">
        <v>35</v>
      </c>
      <c r="AZ38" s="397" t="e">
        <f t="shared" si="36"/>
        <v>#N/A</v>
      </c>
      <c r="BA38" s="397" t="str">
        <f t="shared" si="59"/>
        <v/>
      </c>
      <c r="BB38" s="397">
        <v>35</v>
      </c>
      <c r="BC38" s="397" t="e">
        <f t="shared" si="37"/>
        <v>#N/A</v>
      </c>
      <c r="BD38" s="397" t="str">
        <f t="shared" si="60"/>
        <v/>
      </c>
      <c r="BE38" s="397">
        <v>35</v>
      </c>
      <c r="BF38" s="397" t="e">
        <f t="shared" si="38"/>
        <v>#N/A</v>
      </c>
      <c r="BG38" s="397" t="str">
        <f t="shared" si="61"/>
        <v/>
      </c>
      <c r="BH38" s="397">
        <v>35</v>
      </c>
      <c r="BI38" s="397" t="e">
        <f t="shared" si="39"/>
        <v>#N/A</v>
      </c>
      <c r="BJ38" s="397" t="str">
        <f t="shared" si="62"/>
        <v/>
      </c>
      <c r="BK38" s="397">
        <v>35</v>
      </c>
      <c r="BL38" s="397" t="e">
        <f t="shared" si="40"/>
        <v>#N/A</v>
      </c>
      <c r="BM38" s="397" t="str">
        <f t="shared" si="63"/>
        <v/>
      </c>
      <c r="BN38" s="397">
        <v>35</v>
      </c>
      <c r="BO38" s="397" t="e">
        <f t="shared" si="41"/>
        <v>#N/A</v>
      </c>
      <c r="BP38" s="397" t="str">
        <f t="shared" si="64"/>
        <v/>
      </c>
      <c r="BQ38" s="397">
        <v>35</v>
      </c>
      <c r="BR38" s="397" t="e">
        <f t="shared" si="42"/>
        <v>#N/A</v>
      </c>
      <c r="BS38" s="397" t="str">
        <f t="shared" si="65"/>
        <v/>
      </c>
      <c r="BT38" s="397"/>
      <c r="BU38" s="397"/>
      <c r="BV38" s="397"/>
      <c r="BW38" s="397"/>
      <c r="BX38" s="397"/>
      <c r="BY38" s="397"/>
      <c r="BZ38" s="397"/>
      <c r="CA38" s="397"/>
      <c r="CB38" s="397"/>
    </row>
    <row r="39" spans="1:80" s="89" customFormat="1" ht="15" thickBot="1">
      <c r="A39" s="89" t="e">
        <f>A38</f>
        <v>#N/A</v>
      </c>
      <c r="B39" s="90">
        <v>6</v>
      </c>
      <c r="C39" s="561"/>
      <c r="D39" s="558"/>
      <c r="E39" s="558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45"/>
      <c r="K39" s="546"/>
      <c r="L39" s="546"/>
      <c r="M39" s="546"/>
      <c r="N39" s="546"/>
      <c r="O39" s="547"/>
      <c r="P39" s="99">
        <f t="shared" si="50"/>
        <v>0</v>
      </c>
      <c r="Q39" s="99">
        <f t="shared" si="19"/>
        <v>0</v>
      </c>
      <c r="R39" s="402">
        <f t="shared" si="51"/>
        <v>0</v>
      </c>
      <c r="S39" s="402">
        <f t="shared" si="20"/>
        <v>0</v>
      </c>
      <c r="T39" s="403">
        <f t="shared" si="52"/>
        <v>0</v>
      </c>
      <c r="U39" s="398">
        <f t="shared" si="53"/>
        <v>0</v>
      </c>
      <c r="V39" s="397" t="str">
        <f t="shared" si="21"/>
        <v>000</v>
      </c>
      <c r="W39" s="397">
        <f t="shared" si="22"/>
        <v>0</v>
      </c>
      <c r="X39" s="397">
        <f t="shared" si="23"/>
        <v>0</v>
      </c>
      <c r="Y39" s="397" t="str">
        <f t="shared" si="24"/>
        <v/>
      </c>
      <c r="Z39" s="397" t="str">
        <f t="shared" si="25"/>
        <v/>
      </c>
      <c r="AA39" s="397" t="str">
        <f t="shared" si="26"/>
        <v>0</v>
      </c>
      <c r="AB39" s="397" t="str">
        <f t="shared" si="27"/>
        <v/>
      </c>
      <c r="AC39" s="397" t="str">
        <f t="shared" si="28"/>
        <v>0</v>
      </c>
      <c r="AD39" s="397" t="str">
        <f t="shared" si="29"/>
        <v/>
      </c>
      <c r="AE39" s="397" t="str">
        <f t="shared" si="6"/>
        <v>00</v>
      </c>
      <c r="AF39" s="397">
        <f t="shared" si="30"/>
        <v>0</v>
      </c>
      <c r="AG39" s="397"/>
      <c r="AH39" s="397">
        <v>6</v>
      </c>
      <c r="AI39" s="397" t="e">
        <f t="shared" si="47"/>
        <v>#N/A</v>
      </c>
      <c r="AJ39" s="397">
        <f t="shared" si="47"/>
        <v>0</v>
      </c>
      <c r="AK39" s="397">
        <v>6</v>
      </c>
      <c r="AL39" s="397" t="e">
        <f t="shared" si="54"/>
        <v>#N/A</v>
      </c>
      <c r="AM39" s="397" t="e">
        <f t="shared" si="32"/>
        <v>#N/A</v>
      </c>
      <c r="AN39" s="397" t="str">
        <f t="shared" si="55"/>
        <v/>
      </c>
      <c r="AO39" s="397">
        <v>6</v>
      </c>
      <c r="AP39" s="397">
        <v>36</v>
      </c>
      <c r="AQ39" s="397" t="e">
        <f t="shared" si="33"/>
        <v>#N/A</v>
      </c>
      <c r="AR39" s="397" t="str">
        <f t="shared" si="56"/>
        <v/>
      </c>
      <c r="AS39" s="397">
        <v>36</v>
      </c>
      <c r="AT39" s="397" t="e">
        <f t="shared" si="34"/>
        <v>#N/A</v>
      </c>
      <c r="AU39" s="397" t="str">
        <f t="shared" si="57"/>
        <v/>
      </c>
      <c r="AV39" s="397">
        <v>36</v>
      </c>
      <c r="AW39" s="397" t="e">
        <f t="shared" si="35"/>
        <v>#N/A</v>
      </c>
      <c r="AX39" s="397" t="str">
        <f t="shared" si="58"/>
        <v/>
      </c>
      <c r="AY39" s="397">
        <v>36</v>
      </c>
      <c r="AZ39" s="397" t="e">
        <f t="shared" si="36"/>
        <v>#N/A</v>
      </c>
      <c r="BA39" s="397" t="str">
        <f t="shared" si="59"/>
        <v/>
      </c>
      <c r="BB39" s="397">
        <v>36</v>
      </c>
      <c r="BC39" s="397" t="e">
        <f t="shared" si="37"/>
        <v>#N/A</v>
      </c>
      <c r="BD39" s="397" t="str">
        <f t="shared" si="60"/>
        <v/>
      </c>
      <c r="BE39" s="397">
        <v>36</v>
      </c>
      <c r="BF39" s="397" t="e">
        <f t="shared" si="38"/>
        <v>#N/A</v>
      </c>
      <c r="BG39" s="397" t="str">
        <f t="shared" si="61"/>
        <v/>
      </c>
      <c r="BH39" s="397">
        <v>36</v>
      </c>
      <c r="BI39" s="397" t="e">
        <f t="shared" si="39"/>
        <v>#N/A</v>
      </c>
      <c r="BJ39" s="397" t="str">
        <f t="shared" si="62"/>
        <v/>
      </c>
      <c r="BK39" s="397">
        <v>36</v>
      </c>
      <c r="BL39" s="397" t="e">
        <f t="shared" si="40"/>
        <v>#N/A</v>
      </c>
      <c r="BM39" s="397" t="str">
        <f t="shared" si="63"/>
        <v/>
      </c>
      <c r="BN39" s="397">
        <v>36</v>
      </c>
      <c r="BO39" s="397" t="e">
        <f t="shared" si="41"/>
        <v>#N/A</v>
      </c>
      <c r="BP39" s="397" t="str">
        <f t="shared" si="64"/>
        <v/>
      </c>
      <c r="BQ39" s="397">
        <v>36</v>
      </c>
      <c r="BR39" s="397" t="e">
        <f t="shared" si="42"/>
        <v>#N/A</v>
      </c>
      <c r="BS39" s="397" t="str">
        <f t="shared" si="65"/>
        <v/>
      </c>
      <c r="BT39" s="397"/>
      <c r="BU39" s="397"/>
      <c r="BV39" s="397"/>
      <c r="BW39" s="397"/>
      <c r="BX39" s="397"/>
      <c r="BY39" s="397"/>
      <c r="BZ39" s="397"/>
      <c r="CA39" s="397"/>
      <c r="CB39" s="397"/>
    </row>
    <row r="40" spans="1:80" s="89" customFormat="1">
      <c r="A40" s="89" t="e">
        <f>VLOOKUP(D40,コード４,2,FALSE)</f>
        <v>#N/A</v>
      </c>
      <c r="B40" s="90">
        <v>1</v>
      </c>
      <c r="C40" s="559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402">
        <f t="shared" si="51"/>
        <v>0</v>
      </c>
      <c r="S40" s="402">
        <f t="shared" si="20"/>
        <v>0</v>
      </c>
      <c r="T40" s="403">
        <f t="shared" si="52"/>
        <v>0</v>
      </c>
      <c r="U40" s="398">
        <f t="shared" si="53"/>
        <v>0</v>
      </c>
      <c r="V40" s="397" t="str">
        <f t="shared" si="21"/>
        <v>000</v>
      </c>
      <c r="W40" s="397">
        <f t="shared" si="22"/>
        <v>0</v>
      </c>
      <c r="X40" s="397">
        <f t="shared" si="23"/>
        <v>0</v>
      </c>
      <c r="Y40" s="397" t="str">
        <f t="shared" si="24"/>
        <v/>
      </c>
      <c r="Z40" s="397" t="str">
        <f t="shared" si="25"/>
        <v/>
      </c>
      <c r="AA40" s="397" t="str">
        <f t="shared" si="26"/>
        <v>0</v>
      </c>
      <c r="AB40" s="397" t="str">
        <f t="shared" si="27"/>
        <v/>
      </c>
      <c r="AC40" s="397" t="str">
        <f t="shared" si="28"/>
        <v>0</v>
      </c>
      <c r="AD40" s="397" t="str">
        <f t="shared" si="29"/>
        <v/>
      </c>
      <c r="AE40" s="397" t="str">
        <f t="shared" si="6"/>
        <v>00</v>
      </c>
      <c r="AF40" s="397">
        <f t="shared" si="30"/>
        <v>0</v>
      </c>
      <c r="AG40" s="397"/>
      <c r="AH40" s="397">
        <v>7</v>
      </c>
      <c r="AI40" s="397" t="e">
        <f>VLOOKUP(D40,コード４,2,FALSE)</f>
        <v>#N/A</v>
      </c>
      <c r="AJ40" s="397">
        <f>COUNTIF('tmp４'!C$203:C$1202,AI40)</f>
        <v>0</v>
      </c>
      <c r="AK40" s="397">
        <v>1</v>
      </c>
      <c r="AL40" s="397" t="e">
        <f t="shared" si="54"/>
        <v>#N/A</v>
      </c>
      <c r="AM40" s="397" t="e">
        <f>AL40*1</f>
        <v>#N/A</v>
      </c>
      <c r="AN40" s="397" t="str">
        <f t="shared" si="55"/>
        <v/>
      </c>
      <c r="AO40" s="397">
        <v>1</v>
      </c>
      <c r="AP40" s="397">
        <v>37</v>
      </c>
      <c r="AQ40" s="397" t="e">
        <f t="shared" si="33"/>
        <v>#N/A</v>
      </c>
      <c r="AR40" s="397" t="str">
        <f t="shared" si="56"/>
        <v/>
      </c>
      <c r="AS40" s="397">
        <v>37</v>
      </c>
      <c r="AT40" s="397" t="e">
        <f t="shared" si="34"/>
        <v>#N/A</v>
      </c>
      <c r="AU40" s="397" t="str">
        <f t="shared" si="57"/>
        <v/>
      </c>
      <c r="AV40" s="397">
        <v>37</v>
      </c>
      <c r="AW40" s="397" t="e">
        <f t="shared" si="35"/>
        <v>#N/A</v>
      </c>
      <c r="AX40" s="397" t="str">
        <f t="shared" si="58"/>
        <v/>
      </c>
      <c r="AY40" s="397">
        <v>37</v>
      </c>
      <c r="AZ40" s="397" t="e">
        <f t="shared" si="36"/>
        <v>#N/A</v>
      </c>
      <c r="BA40" s="397" t="str">
        <f t="shared" si="59"/>
        <v/>
      </c>
      <c r="BB40" s="397">
        <v>37</v>
      </c>
      <c r="BC40" s="397" t="e">
        <f t="shared" si="37"/>
        <v>#N/A</v>
      </c>
      <c r="BD40" s="397" t="str">
        <f t="shared" si="60"/>
        <v/>
      </c>
      <c r="BE40" s="397">
        <v>37</v>
      </c>
      <c r="BF40" s="397" t="e">
        <f t="shared" si="38"/>
        <v>#N/A</v>
      </c>
      <c r="BG40" s="397" t="str">
        <f t="shared" si="61"/>
        <v/>
      </c>
      <c r="BH40" s="397">
        <v>37</v>
      </c>
      <c r="BI40" s="397" t="e">
        <f t="shared" si="39"/>
        <v>#N/A</v>
      </c>
      <c r="BJ40" s="397" t="str">
        <f t="shared" si="62"/>
        <v/>
      </c>
      <c r="BK40" s="397">
        <v>37</v>
      </c>
      <c r="BL40" s="397" t="e">
        <f t="shared" si="40"/>
        <v>#N/A</v>
      </c>
      <c r="BM40" s="397" t="str">
        <f t="shared" si="63"/>
        <v/>
      </c>
      <c r="BN40" s="397">
        <v>37</v>
      </c>
      <c r="BO40" s="397" t="e">
        <f t="shared" si="41"/>
        <v>#N/A</v>
      </c>
      <c r="BP40" s="397" t="str">
        <f t="shared" si="64"/>
        <v/>
      </c>
      <c r="BQ40" s="397">
        <v>37</v>
      </c>
      <c r="BR40" s="397" t="e">
        <f t="shared" si="42"/>
        <v>#N/A</v>
      </c>
      <c r="BS40" s="397" t="str">
        <f t="shared" si="65"/>
        <v/>
      </c>
      <c r="BT40" s="397"/>
      <c r="BU40" s="397">
        <f>COUNTIF(D$4:D45,D40)</f>
        <v>0</v>
      </c>
      <c r="BV40" s="397"/>
      <c r="BW40" s="397"/>
      <c r="BX40" s="397">
        <f>COUNTIF(D$4:D$63,D40)</f>
        <v>0</v>
      </c>
      <c r="BY40" s="397" t="b">
        <f>AND(BU40=1,BX40=1)</f>
        <v>0</v>
      </c>
      <c r="BZ40" s="397" t="e">
        <f>IF(BY40=TRUE,"",VLOOKUP(BU40,CC$4:CD$13,2,FALSE))</f>
        <v>#N/A</v>
      </c>
      <c r="CA40" s="397" t="str">
        <f>IF(D40="","",CONCATENATE(BW$2,BZ40))</f>
        <v/>
      </c>
      <c r="CB40" s="397"/>
    </row>
    <row r="41" spans="1:80" s="89" customFormat="1">
      <c r="A41" s="89" t="e">
        <f>A40</f>
        <v>#N/A</v>
      </c>
      <c r="B41" s="90">
        <v>2</v>
      </c>
      <c r="C41" s="560"/>
      <c r="D41" s="556"/>
      <c r="E41" s="556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39"/>
      <c r="K41" s="540"/>
      <c r="L41" s="540"/>
      <c r="M41" s="540"/>
      <c r="N41" s="540"/>
      <c r="O41" s="541"/>
      <c r="P41" s="99">
        <f t="shared" si="50"/>
        <v>0</v>
      </c>
      <c r="Q41" s="99">
        <f t="shared" si="19"/>
        <v>0</v>
      </c>
      <c r="R41" s="402">
        <f t="shared" si="51"/>
        <v>0</v>
      </c>
      <c r="S41" s="402">
        <f t="shared" si="20"/>
        <v>0</v>
      </c>
      <c r="T41" s="403">
        <f t="shared" si="52"/>
        <v>0</v>
      </c>
      <c r="U41" s="398">
        <f t="shared" si="53"/>
        <v>0</v>
      </c>
      <c r="V41" s="397" t="str">
        <f t="shared" si="21"/>
        <v>000</v>
      </c>
      <c r="W41" s="397">
        <f t="shared" si="22"/>
        <v>0</v>
      </c>
      <c r="X41" s="397">
        <f t="shared" si="23"/>
        <v>0</v>
      </c>
      <c r="Y41" s="397" t="str">
        <f t="shared" si="24"/>
        <v/>
      </c>
      <c r="Z41" s="397" t="str">
        <f t="shared" si="25"/>
        <v/>
      </c>
      <c r="AA41" s="397" t="str">
        <f t="shared" si="26"/>
        <v>0</v>
      </c>
      <c r="AB41" s="397" t="str">
        <f t="shared" si="27"/>
        <v/>
      </c>
      <c r="AC41" s="397" t="str">
        <f t="shared" si="28"/>
        <v>0</v>
      </c>
      <c r="AD41" s="397" t="str">
        <f t="shared" si="29"/>
        <v/>
      </c>
      <c r="AE41" s="397" t="str">
        <f t="shared" si="6"/>
        <v>00</v>
      </c>
      <c r="AF41" s="397">
        <f t="shared" si="30"/>
        <v>0</v>
      </c>
      <c r="AG41" s="397"/>
      <c r="AH41" s="397">
        <v>7</v>
      </c>
      <c r="AI41" s="397" t="e">
        <f t="shared" ref="AI41:AJ45" si="66">AI40</f>
        <v>#N/A</v>
      </c>
      <c r="AJ41" s="397">
        <f t="shared" si="66"/>
        <v>0</v>
      </c>
      <c r="AK41" s="397">
        <v>2</v>
      </c>
      <c r="AL41" s="397" t="e">
        <f t="shared" si="54"/>
        <v>#N/A</v>
      </c>
      <c r="AM41" s="397" t="e">
        <f t="shared" si="32"/>
        <v>#N/A</v>
      </c>
      <c r="AN41" s="397" t="str">
        <f t="shared" si="55"/>
        <v/>
      </c>
      <c r="AO41" s="397">
        <v>2</v>
      </c>
      <c r="AP41" s="397">
        <v>38</v>
      </c>
      <c r="AQ41" s="397" t="e">
        <f t="shared" si="33"/>
        <v>#N/A</v>
      </c>
      <c r="AR41" s="397" t="str">
        <f t="shared" si="56"/>
        <v/>
      </c>
      <c r="AS41" s="397">
        <v>38</v>
      </c>
      <c r="AT41" s="397" t="e">
        <f t="shared" si="34"/>
        <v>#N/A</v>
      </c>
      <c r="AU41" s="397" t="str">
        <f t="shared" si="57"/>
        <v/>
      </c>
      <c r="AV41" s="397">
        <v>38</v>
      </c>
      <c r="AW41" s="397" t="e">
        <f t="shared" si="35"/>
        <v>#N/A</v>
      </c>
      <c r="AX41" s="397" t="str">
        <f t="shared" si="58"/>
        <v/>
      </c>
      <c r="AY41" s="397">
        <v>38</v>
      </c>
      <c r="AZ41" s="397" t="e">
        <f t="shared" si="36"/>
        <v>#N/A</v>
      </c>
      <c r="BA41" s="397" t="str">
        <f t="shared" si="59"/>
        <v/>
      </c>
      <c r="BB41" s="397">
        <v>38</v>
      </c>
      <c r="BC41" s="397" t="e">
        <f t="shared" si="37"/>
        <v>#N/A</v>
      </c>
      <c r="BD41" s="397" t="str">
        <f t="shared" si="60"/>
        <v/>
      </c>
      <c r="BE41" s="397">
        <v>38</v>
      </c>
      <c r="BF41" s="397" t="e">
        <f t="shared" si="38"/>
        <v>#N/A</v>
      </c>
      <c r="BG41" s="397" t="str">
        <f t="shared" si="61"/>
        <v/>
      </c>
      <c r="BH41" s="397">
        <v>38</v>
      </c>
      <c r="BI41" s="397" t="e">
        <f t="shared" si="39"/>
        <v>#N/A</v>
      </c>
      <c r="BJ41" s="397" t="str">
        <f t="shared" si="62"/>
        <v/>
      </c>
      <c r="BK41" s="397">
        <v>38</v>
      </c>
      <c r="BL41" s="397" t="e">
        <f t="shared" si="40"/>
        <v>#N/A</v>
      </c>
      <c r="BM41" s="397" t="str">
        <f t="shared" si="63"/>
        <v/>
      </c>
      <c r="BN41" s="397">
        <v>38</v>
      </c>
      <c r="BO41" s="397" t="e">
        <f t="shared" si="41"/>
        <v>#N/A</v>
      </c>
      <c r="BP41" s="397" t="str">
        <f t="shared" si="64"/>
        <v/>
      </c>
      <c r="BQ41" s="397">
        <v>38</v>
      </c>
      <c r="BR41" s="397" t="e">
        <f t="shared" si="42"/>
        <v>#N/A</v>
      </c>
      <c r="BS41" s="397" t="str">
        <f t="shared" si="65"/>
        <v/>
      </c>
      <c r="BT41" s="397"/>
      <c r="BU41" s="397"/>
      <c r="BV41" s="397"/>
      <c r="BW41" s="397"/>
      <c r="BX41" s="397"/>
      <c r="BY41" s="397"/>
      <c r="BZ41" s="397"/>
      <c r="CA41" s="397"/>
      <c r="CB41" s="397"/>
    </row>
    <row r="42" spans="1:80" s="89" customFormat="1">
      <c r="A42" s="89" t="e">
        <f>A41</f>
        <v>#N/A</v>
      </c>
      <c r="B42" s="90">
        <v>3</v>
      </c>
      <c r="C42" s="560"/>
      <c r="D42" s="557"/>
      <c r="E42" s="557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42"/>
      <c r="K42" s="543"/>
      <c r="L42" s="543"/>
      <c r="M42" s="543"/>
      <c r="N42" s="543"/>
      <c r="O42" s="544"/>
      <c r="P42" s="99">
        <f t="shared" si="50"/>
        <v>0</v>
      </c>
      <c r="Q42" s="99">
        <f t="shared" si="19"/>
        <v>0</v>
      </c>
      <c r="R42" s="402">
        <f t="shared" si="51"/>
        <v>0</v>
      </c>
      <c r="S42" s="402">
        <f t="shared" si="20"/>
        <v>0</v>
      </c>
      <c r="T42" s="403">
        <f t="shared" si="52"/>
        <v>0</v>
      </c>
      <c r="U42" s="398">
        <f t="shared" si="53"/>
        <v>0</v>
      </c>
      <c r="V42" s="397" t="str">
        <f t="shared" si="21"/>
        <v>000</v>
      </c>
      <c r="W42" s="397">
        <f t="shared" si="22"/>
        <v>0</v>
      </c>
      <c r="X42" s="397">
        <f t="shared" si="23"/>
        <v>0</v>
      </c>
      <c r="Y42" s="397" t="str">
        <f t="shared" si="24"/>
        <v/>
      </c>
      <c r="Z42" s="397" t="str">
        <f t="shared" si="25"/>
        <v/>
      </c>
      <c r="AA42" s="397" t="str">
        <f t="shared" si="26"/>
        <v>0</v>
      </c>
      <c r="AB42" s="397" t="str">
        <f t="shared" si="27"/>
        <v/>
      </c>
      <c r="AC42" s="397" t="str">
        <f t="shared" si="28"/>
        <v>0</v>
      </c>
      <c r="AD42" s="397" t="str">
        <f t="shared" si="29"/>
        <v/>
      </c>
      <c r="AE42" s="397" t="str">
        <f t="shared" si="6"/>
        <v>00</v>
      </c>
      <c r="AF42" s="397">
        <f t="shared" si="30"/>
        <v>0</v>
      </c>
      <c r="AG42" s="397"/>
      <c r="AH42" s="397">
        <v>7</v>
      </c>
      <c r="AI42" s="397" t="e">
        <f t="shared" si="66"/>
        <v>#N/A</v>
      </c>
      <c r="AJ42" s="397">
        <f t="shared" si="66"/>
        <v>0</v>
      </c>
      <c r="AK42" s="397">
        <v>3</v>
      </c>
      <c r="AL42" s="397" t="e">
        <f t="shared" si="54"/>
        <v>#N/A</v>
      </c>
      <c r="AM42" s="397" t="e">
        <f t="shared" si="32"/>
        <v>#N/A</v>
      </c>
      <c r="AN42" s="397" t="str">
        <f t="shared" si="55"/>
        <v/>
      </c>
      <c r="AO42" s="397">
        <v>3</v>
      </c>
      <c r="AP42" s="397">
        <v>39</v>
      </c>
      <c r="AQ42" s="397" t="e">
        <f t="shared" si="33"/>
        <v>#N/A</v>
      </c>
      <c r="AR42" s="397" t="str">
        <f t="shared" si="56"/>
        <v/>
      </c>
      <c r="AS42" s="397">
        <v>39</v>
      </c>
      <c r="AT42" s="397" t="e">
        <f t="shared" si="34"/>
        <v>#N/A</v>
      </c>
      <c r="AU42" s="397" t="str">
        <f t="shared" si="57"/>
        <v/>
      </c>
      <c r="AV42" s="397">
        <v>39</v>
      </c>
      <c r="AW42" s="397" t="e">
        <f t="shared" si="35"/>
        <v>#N/A</v>
      </c>
      <c r="AX42" s="397" t="str">
        <f t="shared" si="58"/>
        <v/>
      </c>
      <c r="AY42" s="397">
        <v>39</v>
      </c>
      <c r="AZ42" s="397" t="e">
        <f t="shared" si="36"/>
        <v>#N/A</v>
      </c>
      <c r="BA42" s="397" t="str">
        <f t="shared" si="59"/>
        <v/>
      </c>
      <c r="BB42" s="397">
        <v>39</v>
      </c>
      <c r="BC42" s="397" t="e">
        <f t="shared" si="37"/>
        <v>#N/A</v>
      </c>
      <c r="BD42" s="397" t="str">
        <f t="shared" si="60"/>
        <v/>
      </c>
      <c r="BE42" s="397">
        <v>39</v>
      </c>
      <c r="BF42" s="397" t="e">
        <f t="shared" si="38"/>
        <v>#N/A</v>
      </c>
      <c r="BG42" s="397" t="str">
        <f t="shared" si="61"/>
        <v/>
      </c>
      <c r="BH42" s="397">
        <v>39</v>
      </c>
      <c r="BI42" s="397" t="e">
        <f t="shared" si="39"/>
        <v>#N/A</v>
      </c>
      <c r="BJ42" s="397" t="str">
        <f t="shared" si="62"/>
        <v/>
      </c>
      <c r="BK42" s="397">
        <v>39</v>
      </c>
      <c r="BL42" s="397" t="e">
        <f t="shared" si="40"/>
        <v>#N/A</v>
      </c>
      <c r="BM42" s="397" t="str">
        <f t="shared" si="63"/>
        <v/>
      </c>
      <c r="BN42" s="397">
        <v>39</v>
      </c>
      <c r="BO42" s="397" t="e">
        <f t="shared" si="41"/>
        <v>#N/A</v>
      </c>
      <c r="BP42" s="397" t="str">
        <f t="shared" si="64"/>
        <v/>
      </c>
      <c r="BQ42" s="397">
        <v>39</v>
      </c>
      <c r="BR42" s="397" t="e">
        <f t="shared" si="42"/>
        <v>#N/A</v>
      </c>
      <c r="BS42" s="397" t="str">
        <f t="shared" si="65"/>
        <v/>
      </c>
      <c r="BT42" s="397"/>
      <c r="BU42" s="397"/>
      <c r="BV42" s="397"/>
      <c r="BW42" s="397"/>
      <c r="BX42" s="397"/>
      <c r="BY42" s="397"/>
      <c r="BZ42" s="397"/>
      <c r="CA42" s="397"/>
      <c r="CB42" s="397"/>
    </row>
    <row r="43" spans="1:80" s="89" customFormat="1">
      <c r="A43" s="89" t="e">
        <f>A42</f>
        <v>#N/A</v>
      </c>
      <c r="B43" s="90">
        <v>4</v>
      </c>
      <c r="C43" s="560"/>
      <c r="D43" s="557"/>
      <c r="E43" s="557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42"/>
      <c r="K43" s="543"/>
      <c r="L43" s="543"/>
      <c r="M43" s="543"/>
      <c r="N43" s="543"/>
      <c r="O43" s="544"/>
      <c r="P43" s="99">
        <f t="shared" si="50"/>
        <v>0</v>
      </c>
      <c r="Q43" s="99">
        <f t="shared" si="19"/>
        <v>0</v>
      </c>
      <c r="R43" s="402">
        <f t="shared" si="51"/>
        <v>0</v>
      </c>
      <c r="S43" s="402">
        <f t="shared" si="20"/>
        <v>0</v>
      </c>
      <c r="T43" s="403">
        <f t="shared" si="52"/>
        <v>0</v>
      </c>
      <c r="U43" s="398">
        <f t="shared" si="53"/>
        <v>0</v>
      </c>
      <c r="V43" s="397" t="str">
        <f t="shared" si="21"/>
        <v>000</v>
      </c>
      <c r="W43" s="397">
        <f t="shared" si="22"/>
        <v>0</v>
      </c>
      <c r="X43" s="397">
        <f t="shared" si="23"/>
        <v>0</v>
      </c>
      <c r="Y43" s="397" t="str">
        <f t="shared" si="24"/>
        <v/>
      </c>
      <c r="Z43" s="397" t="str">
        <f t="shared" si="25"/>
        <v/>
      </c>
      <c r="AA43" s="397" t="str">
        <f t="shared" si="26"/>
        <v>0</v>
      </c>
      <c r="AB43" s="397" t="str">
        <f t="shared" si="27"/>
        <v/>
      </c>
      <c r="AC43" s="397" t="str">
        <f t="shared" si="28"/>
        <v>0</v>
      </c>
      <c r="AD43" s="397" t="str">
        <f t="shared" si="29"/>
        <v/>
      </c>
      <c r="AE43" s="397" t="str">
        <f t="shared" si="6"/>
        <v>00</v>
      </c>
      <c r="AF43" s="397">
        <f t="shared" si="30"/>
        <v>0</v>
      </c>
      <c r="AG43" s="397"/>
      <c r="AH43" s="397">
        <v>7</v>
      </c>
      <c r="AI43" s="397" t="e">
        <f t="shared" si="66"/>
        <v>#N/A</v>
      </c>
      <c r="AJ43" s="397">
        <f t="shared" si="66"/>
        <v>0</v>
      </c>
      <c r="AK43" s="397">
        <v>4</v>
      </c>
      <c r="AL43" s="397" t="e">
        <f t="shared" si="54"/>
        <v>#N/A</v>
      </c>
      <c r="AM43" s="397" t="e">
        <f t="shared" si="32"/>
        <v>#N/A</v>
      </c>
      <c r="AN43" s="397" t="str">
        <f t="shared" si="55"/>
        <v/>
      </c>
      <c r="AO43" s="397">
        <v>4</v>
      </c>
      <c r="AP43" s="397">
        <v>40</v>
      </c>
      <c r="AQ43" s="397" t="e">
        <f t="shared" si="33"/>
        <v>#N/A</v>
      </c>
      <c r="AR43" s="397" t="str">
        <f t="shared" si="56"/>
        <v/>
      </c>
      <c r="AS43" s="397">
        <v>40</v>
      </c>
      <c r="AT43" s="397" t="e">
        <f t="shared" si="34"/>
        <v>#N/A</v>
      </c>
      <c r="AU43" s="397" t="str">
        <f t="shared" si="57"/>
        <v/>
      </c>
      <c r="AV43" s="397">
        <v>40</v>
      </c>
      <c r="AW43" s="397" t="e">
        <f t="shared" si="35"/>
        <v>#N/A</v>
      </c>
      <c r="AX43" s="397" t="str">
        <f t="shared" si="58"/>
        <v/>
      </c>
      <c r="AY43" s="397">
        <v>40</v>
      </c>
      <c r="AZ43" s="397" t="e">
        <f t="shared" si="36"/>
        <v>#N/A</v>
      </c>
      <c r="BA43" s="397" t="str">
        <f t="shared" si="59"/>
        <v/>
      </c>
      <c r="BB43" s="397">
        <v>40</v>
      </c>
      <c r="BC43" s="397" t="e">
        <f t="shared" si="37"/>
        <v>#N/A</v>
      </c>
      <c r="BD43" s="397" t="str">
        <f t="shared" si="60"/>
        <v/>
      </c>
      <c r="BE43" s="397">
        <v>40</v>
      </c>
      <c r="BF43" s="397" t="e">
        <f t="shared" si="38"/>
        <v>#N/A</v>
      </c>
      <c r="BG43" s="397" t="str">
        <f t="shared" si="61"/>
        <v/>
      </c>
      <c r="BH43" s="397">
        <v>40</v>
      </c>
      <c r="BI43" s="397" t="e">
        <f t="shared" si="39"/>
        <v>#N/A</v>
      </c>
      <c r="BJ43" s="397" t="str">
        <f t="shared" si="62"/>
        <v/>
      </c>
      <c r="BK43" s="397">
        <v>40</v>
      </c>
      <c r="BL43" s="397" t="e">
        <f t="shared" si="40"/>
        <v>#N/A</v>
      </c>
      <c r="BM43" s="397" t="str">
        <f t="shared" si="63"/>
        <v/>
      </c>
      <c r="BN43" s="397">
        <v>40</v>
      </c>
      <c r="BO43" s="397" t="e">
        <f t="shared" si="41"/>
        <v>#N/A</v>
      </c>
      <c r="BP43" s="397" t="str">
        <f t="shared" si="64"/>
        <v/>
      </c>
      <c r="BQ43" s="397">
        <v>40</v>
      </c>
      <c r="BR43" s="397" t="e">
        <f t="shared" si="42"/>
        <v>#N/A</v>
      </c>
      <c r="BS43" s="397" t="str">
        <f t="shared" si="65"/>
        <v/>
      </c>
      <c r="BT43" s="397"/>
      <c r="BU43" s="397"/>
      <c r="BV43" s="397"/>
      <c r="BW43" s="397"/>
      <c r="BX43" s="397"/>
      <c r="BY43" s="397"/>
      <c r="BZ43" s="397"/>
      <c r="CA43" s="397"/>
      <c r="CB43" s="397"/>
    </row>
    <row r="44" spans="1:80" s="89" customFormat="1">
      <c r="A44" s="89" t="e">
        <f>A43</f>
        <v>#N/A</v>
      </c>
      <c r="B44" s="90">
        <v>5</v>
      </c>
      <c r="C44" s="560"/>
      <c r="D44" s="557"/>
      <c r="E44" s="557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42"/>
      <c r="K44" s="543"/>
      <c r="L44" s="543"/>
      <c r="M44" s="543"/>
      <c r="N44" s="543"/>
      <c r="O44" s="544"/>
      <c r="P44" s="99">
        <f t="shared" si="50"/>
        <v>0</v>
      </c>
      <c r="Q44" s="99">
        <f t="shared" si="19"/>
        <v>0</v>
      </c>
      <c r="R44" s="402">
        <f t="shared" si="51"/>
        <v>0</v>
      </c>
      <c r="S44" s="402">
        <f t="shared" si="20"/>
        <v>0</v>
      </c>
      <c r="T44" s="403">
        <f t="shared" si="52"/>
        <v>0</v>
      </c>
      <c r="U44" s="398">
        <f t="shared" si="53"/>
        <v>0</v>
      </c>
      <c r="V44" s="397" t="str">
        <f t="shared" si="21"/>
        <v>000</v>
      </c>
      <c r="W44" s="397">
        <f t="shared" si="22"/>
        <v>0</v>
      </c>
      <c r="X44" s="397">
        <f t="shared" si="23"/>
        <v>0</v>
      </c>
      <c r="Y44" s="397" t="str">
        <f t="shared" si="24"/>
        <v/>
      </c>
      <c r="Z44" s="397" t="str">
        <f t="shared" si="25"/>
        <v/>
      </c>
      <c r="AA44" s="397" t="str">
        <f t="shared" si="26"/>
        <v>0</v>
      </c>
      <c r="AB44" s="397" t="str">
        <f t="shared" si="27"/>
        <v/>
      </c>
      <c r="AC44" s="397" t="str">
        <f t="shared" si="28"/>
        <v>0</v>
      </c>
      <c r="AD44" s="397" t="str">
        <f t="shared" si="29"/>
        <v/>
      </c>
      <c r="AE44" s="397" t="str">
        <f t="shared" si="6"/>
        <v>00</v>
      </c>
      <c r="AF44" s="397">
        <f t="shared" si="30"/>
        <v>0</v>
      </c>
      <c r="AG44" s="397"/>
      <c r="AH44" s="397">
        <v>7</v>
      </c>
      <c r="AI44" s="397" t="e">
        <f t="shared" si="66"/>
        <v>#N/A</v>
      </c>
      <c r="AJ44" s="397">
        <f t="shared" si="66"/>
        <v>0</v>
      </c>
      <c r="AK44" s="397">
        <v>5</v>
      </c>
      <c r="AL44" s="397" t="e">
        <f t="shared" si="54"/>
        <v>#N/A</v>
      </c>
      <c r="AM44" s="397" t="e">
        <f t="shared" si="32"/>
        <v>#N/A</v>
      </c>
      <c r="AN44" s="397" t="str">
        <f t="shared" si="55"/>
        <v/>
      </c>
      <c r="AO44" s="397">
        <v>5</v>
      </c>
      <c r="AP44" s="397">
        <v>41</v>
      </c>
      <c r="AQ44" s="397" t="e">
        <f t="shared" si="33"/>
        <v>#N/A</v>
      </c>
      <c r="AR44" s="397" t="str">
        <f t="shared" si="56"/>
        <v/>
      </c>
      <c r="AS44" s="397">
        <v>41</v>
      </c>
      <c r="AT44" s="397" t="e">
        <f t="shared" si="34"/>
        <v>#N/A</v>
      </c>
      <c r="AU44" s="397" t="str">
        <f t="shared" si="57"/>
        <v/>
      </c>
      <c r="AV44" s="397">
        <v>41</v>
      </c>
      <c r="AW44" s="397" t="e">
        <f t="shared" si="35"/>
        <v>#N/A</v>
      </c>
      <c r="AX44" s="397" t="str">
        <f t="shared" si="58"/>
        <v/>
      </c>
      <c r="AY44" s="397">
        <v>41</v>
      </c>
      <c r="AZ44" s="397" t="e">
        <f t="shared" si="36"/>
        <v>#N/A</v>
      </c>
      <c r="BA44" s="397" t="str">
        <f t="shared" si="59"/>
        <v/>
      </c>
      <c r="BB44" s="397">
        <v>41</v>
      </c>
      <c r="BC44" s="397" t="e">
        <f t="shared" si="37"/>
        <v>#N/A</v>
      </c>
      <c r="BD44" s="397" t="str">
        <f t="shared" si="60"/>
        <v/>
      </c>
      <c r="BE44" s="397">
        <v>41</v>
      </c>
      <c r="BF44" s="397" t="e">
        <f t="shared" si="38"/>
        <v>#N/A</v>
      </c>
      <c r="BG44" s="397" t="str">
        <f t="shared" si="61"/>
        <v/>
      </c>
      <c r="BH44" s="397">
        <v>41</v>
      </c>
      <c r="BI44" s="397" t="e">
        <f t="shared" si="39"/>
        <v>#N/A</v>
      </c>
      <c r="BJ44" s="397" t="str">
        <f t="shared" si="62"/>
        <v/>
      </c>
      <c r="BK44" s="397">
        <v>41</v>
      </c>
      <c r="BL44" s="397" t="e">
        <f t="shared" si="40"/>
        <v>#N/A</v>
      </c>
      <c r="BM44" s="397" t="str">
        <f t="shared" si="63"/>
        <v/>
      </c>
      <c r="BN44" s="397">
        <v>41</v>
      </c>
      <c r="BO44" s="397" t="e">
        <f t="shared" si="41"/>
        <v>#N/A</v>
      </c>
      <c r="BP44" s="397" t="str">
        <f t="shared" si="64"/>
        <v/>
      </c>
      <c r="BQ44" s="397">
        <v>41</v>
      </c>
      <c r="BR44" s="397" t="e">
        <f t="shared" si="42"/>
        <v>#N/A</v>
      </c>
      <c r="BS44" s="397" t="str">
        <f t="shared" si="65"/>
        <v/>
      </c>
      <c r="BT44" s="397"/>
      <c r="BU44" s="397"/>
      <c r="BV44" s="397"/>
      <c r="BW44" s="397"/>
      <c r="BX44" s="397"/>
      <c r="BY44" s="397"/>
      <c r="BZ44" s="397"/>
      <c r="CA44" s="397"/>
      <c r="CB44" s="397"/>
    </row>
    <row r="45" spans="1:80" s="89" customFormat="1" ht="15" thickBot="1">
      <c r="A45" s="89" t="e">
        <f>A44</f>
        <v>#N/A</v>
      </c>
      <c r="B45" s="90">
        <v>6</v>
      </c>
      <c r="C45" s="561"/>
      <c r="D45" s="558"/>
      <c r="E45" s="558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45"/>
      <c r="K45" s="546"/>
      <c r="L45" s="546"/>
      <c r="M45" s="546"/>
      <c r="N45" s="546"/>
      <c r="O45" s="547"/>
      <c r="P45" s="99">
        <f t="shared" si="50"/>
        <v>0</v>
      </c>
      <c r="Q45" s="99">
        <f t="shared" si="19"/>
        <v>0</v>
      </c>
      <c r="R45" s="402">
        <f t="shared" si="51"/>
        <v>0</v>
      </c>
      <c r="S45" s="402">
        <f t="shared" si="20"/>
        <v>0</v>
      </c>
      <c r="T45" s="403">
        <f t="shared" si="52"/>
        <v>0</v>
      </c>
      <c r="U45" s="398">
        <f t="shared" si="53"/>
        <v>0</v>
      </c>
      <c r="V45" s="397" t="str">
        <f t="shared" si="21"/>
        <v>000</v>
      </c>
      <c r="W45" s="397">
        <f t="shared" si="22"/>
        <v>0</v>
      </c>
      <c r="X45" s="397">
        <f t="shared" si="23"/>
        <v>0</v>
      </c>
      <c r="Y45" s="397" t="str">
        <f t="shared" si="24"/>
        <v/>
      </c>
      <c r="Z45" s="397" t="str">
        <f t="shared" si="25"/>
        <v/>
      </c>
      <c r="AA45" s="397" t="str">
        <f t="shared" si="26"/>
        <v>0</v>
      </c>
      <c r="AB45" s="397" t="str">
        <f t="shared" si="27"/>
        <v/>
      </c>
      <c r="AC45" s="397" t="str">
        <f t="shared" si="28"/>
        <v>0</v>
      </c>
      <c r="AD45" s="397" t="str">
        <f t="shared" si="29"/>
        <v/>
      </c>
      <c r="AE45" s="397" t="str">
        <f t="shared" si="6"/>
        <v>00</v>
      </c>
      <c r="AF45" s="397">
        <f t="shared" si="30"/>
        <v>0</v>
      </c>
      <c r="AG45" s="397"/>
      <c r="AH45" s="397">
        <v>7</v>
      </c>
      <c r="AI45" s="397" t="e">
        <f t="shared" si="66"/>
        <v>#N/A</v>
      </c>
      <c r="AJ45" s="397">
        <f t="shared" si="66"/>
        <v>0</v>
      </c>
      <c r="AK45" s="397">
        <v>6</v>
      </c>
      <c r="AL45" s="397" t="e">
        <f t="shared" si="54"/>
        <v>#N/A</v>
      </c>
      <c r="AM45" s="397" t="e">
        <f t="shared" si="32"/>
        <v>#N/A</v>
      </c>
      <c r="AN45" s="397" t="str">
        <f t="shared" si="55"/>
        <v/>
      </c>
      <c r="AO45" s="397">
        <v>6</v>
      </c>
      <c r="AP45" s="397">
        <v>42</v>
      </c>
      <c r="AQ45" s="397" t="e">
        <f t="shared" si="33"/>
        <v>#N/A</v>
      </c>
      <c r="AR45" s="397" t="str">
        <f t="shared" si="56"/>
        <v/>
      </c>
      <c r="AS45" s="397">
        <v>42</v>
      </c>
      <c r="AT45" s="397" t="e">
        <f t="shared" si="34"/>
        <v>#N/A</v>
      </c>
      <c r="AU45" s="397" t="str">
        <f t="shared" si="57"/>
        <v/>
      </c>
      <c r="AV45" s="397">
        <v>42</v>
      </c>
      <c r="AW45" s="397" t="e">
        <f t="shared" si="35"/>
        <v>#N/A</v>
      </c>
      <c r="AX45" s="397" t="str">
        <f t="shared" si="58"/>
        <v/>
      </c>
      <c r="AY45" s="397">
        <v>42</v>
      </c>
      <c r="AZ45" s="397" t="e">
        <f t="shared" si="36"/>
        <v>#N/A</v>
      </c>
      <c r="BA45" s="397" t="str">
        <f t="shared" si="59"/>
        <v/>
      </c>
      <c r="BB45" s="397">
        <v>42</v>
      </c>
      <c r="BC45" s="397" t="e">
        <f t="shared" si="37"/>
        <v>#N/A</v>
      </c>
      <c r="BD45" s="397" t="str">
        <f t="shared" si="60"/>
        <v/>
      </c>
      <c r="BE45" s="397">
        <v>42</v>
      </c>
      <c r="BF45" s="397" t="e">
        <f t="shared" si="38"/>
        <v>#N/A</v>
      </c>
      <c r="BG45" s="397" t="str">
        <f t="shared" si="61"/>
        <v/>
      </c>
      <c r="BH45" s="397">
        <v>42</v>
      </c>
      <c r="BI45" s="397" t="e">
        <f t="shared" si="39"/>
        <v>#N/A</v>
      </c>
      <c r="BJ45" s="397" t="str">
        <f t="shared" si="62"/>
        <v/>
      </c>
      <c r="BK45" s="397">
        <v>42</v>
      </c>
      <c r="BL45" s="397" t="e">
        <f t="shared" si="40"/>
        <v>#N/A</v>
      </c>
      <c r="BM45" s="397" t="str">
        <f t="shared" si="63"/>
        <v/>
      </c>
      <c r="BN45" s="397">
        <v>42</v>
      </c>
      <c r="BO45" s="397" t="e">
        <f t="shared" si="41"/>
        <v>#N/A</v>
      </c>
      <c r="BP45" s="397" t="str">
        <f t="shared" si="64"/>
        <v/>
      </c>
      <c r="BQ45" s="397">
        <v>42</v>
      </c>
      <c r="BR45" s="397" t="e">
        <f t="shared" si="42"/>
        <v>#N/A</v>
      </c>
      <c r="BS45" s="397" t="str">
        <f t="shared" si="65"/>
        <v/>
      </c>
      <c r="BT45" s="397"/>
      <c r="BU45" s="397"/>
      <c r="BV45" s="397"/>
      <c r="BW45" s="397"/>
      <c r="BX45" s="397"/>
      <c r="BY45" s="397"/>
      <c r="BZ45" s="397"/>
      <c r="CA45" s="397"/>
      <c r="CB45" s="397"/>
    </row>
    <row r="46" spans="1:80" s="89" customFormat="1">
      <c r="A46" s="89" t="e">
        <f>VLOOKUP(D46,コード４,2,FALSE)</f>
        <v>#N/A</v>
      </c>
      <c r="B46" s="90">
        <v>1</v>
      </c>
      <c r="C46" s="559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402">
        <f t="shared" si="51"/>
        <v>0</v>
      </c>
      <c r="S46" s="402">
        <f t="shared" si="20"/>
        <v>0</v>
      </c>
      <c r="T46" s="403">
        <f t="shared" si="52"/>
        <v>0</v>
      </c>
      <c r="U46" s="398">
        <f t="shared" si="53"/>
        <v>0</v>
      </c>
      <c r="V46" s="397" t="str">
        <f t="shared" si="21"/>
        <v>000</v>
      </c>
      <c r="W46" s="397">
        <f t="shared" si="22"/>
        <v>0</v>
      </c>
      <c r="X46" s="397">
        <f t="shared" si="23"/>
        <v>0</v>
      </c>
      <c r="Y46" s="397" t="str">
        <f t="shared" si="24"/>
        <v/>
      </c>
      <c r="Z46" s="397" t="str">
        <f t="shared" si="25"/>
        <v/>
      </c>
      <c r="AA46" s="397" t="str">
        <f t="shared" si="26"/>
        <v>0</v>
      </c>
      <c r="AB46" s="397" t="str">
        <f t="shared" si="27"/>
        <v/>
      </c>
      <c r="AC46" s="397" t="str">
        <f t="shared" si="28"/>
        <v>0</v>
      </c>
      <c r="AD46" s="397" t="str">
        <f t="shared" si="29"/>
        <v/>
      </c>
      <c r="AE46" s="397" t="str">
        <f t="shared" si="6"/>
        <v>00</v>
      </c>
      <c r="AF46" s="397">
        <f t="shared" si="30"/>
        <v>0</v>
      </c>
      <c r="AG46" s="397"/>
      <c r="AH46" s="397">
        <v>8</v>
      </c>
      <c r="AI46" s="397" t="e">
        <f>VLOOKUP(D46,コード４,2,FALSE)</f>
        <v>#N/A</v>
      </c>
      <c r="AJ46" s="397">
        <f>COUNTIF('tmp４'!C$203:C$1202,AI46)</f>
        <v>0</v>
      </c>
      <c r="AK46" s="397">
        <v>1</v>
      </c>
      <c r="AL46" s="397" t="e">
        <f t="shared" si="54"/>
        <v>#N/A</v>
      </c>
      <c r="AM46" s="397" t="e">
        <f>AL46*1</f>
        <v>#N/A</v>
      </c>
      <c r="AN46" s="397" t="str">
        <f t="shared" si="55"/>
        <v/>
      </c>
      <c r="AO46" s="397">
        <v>1</v>
      </c>
      <c r="AP46" s="397">
        <v>43</v>
      </c>
      <c r="AQ46" s="397" t="e">
        <f t="shared" si="33"/>
        <v>#N/A</v>
      </c>
      <c r="AR46" s="397" t="str">
        <f t="shared" si="56"/>
        <v/>
      </c>
      <c r="AS46" s="397">
        <v>43</v>
      </c>
      <c r="AT46" s="397" t="e">
        <f t="shared" si="34"/>
        <v>#N/A</v>
      </c>
      <c r="AU46" s="397" t="str">
        <f t="shared" si="57"/>
        <v/>
      </c>
      <c r="AV46" s="397">
        <v>43</v>
      </c>
      <c r="AW46" s="397" t="e">
        <f t="shared" si="35"/>
        <v>#N/A</v>
      </c>
      <c r="AX46" s="397" t="str">
        <f t="shared" si="58"/>
        <v/>
      </c>
      <c r="AY46" s="397">
        <v>43</v>
      </c>
      <c r="AZ46" s="397" t="e">
        <f t="shared" si="36"/>
        <v>#N/A</v>
      </c>
      <c r="BA46" s="397" t="str">
        <f t="shared" si="59"/>
        <v/>
      </c>
      <c r="BB46" s="397">
        <v>43</v>
      </c>
      <c r="BC46" s="397" t="e">
        <f t="shared" si="37"/>
        <v>#N/A</v>
      </c>
      <c r="BD46" s="397" t="str">
        <f t="shared" si="60"/>
        <v/>
      </c>
      <c r="BE46" s="397">
        <v>43</v>
      </c>
      <c r="BF46" s="397" t="e">
        <f t="shared" si="38"/>
        <v>#N/A</v>
      </c>
      <c r="BG46" s="397" t="str">
        <f t="shared" si="61"/>
        <v/>
      </c>
      <c r="BH46" s="397">
        <v>43</v>
      </c>
      <c r="BI46" s="397" t="e">
        <f t="shared" si="39"/>
        <v>#N/A</v>
      </c>
      <c r="BJ46" s="397" t="str">
        <f t="shared" si="62"/>
        <v/>
      </c>
      <c r="BK46" s="397">
        <v>43</v>
      </c>
      <c r="BL46" s="397" t="e">
        <f t="shared" si="40"/>
        <v>#N/A</v>
      </c>
      <c r="BM46" s="397" t="str">
        <f t="shared" si="63"/>
        <v/>
      </c>
      <c r="BN46" s="397">
        <v>43</v>
      </c>
      <c r="BO46" s="397" t="e">
        <f t="shared" si="41"/>
        <v>#N/A</v>
      </c>
      <c r="BP46" s="397" t="str">
        <f t="shared" si="64"/>
        <v/>
      </c>
      <c r="BQ46" s="397">
        <v>43</v>
      </c>
      <c r="BR46" s="397" t="e">
        <f t="shared" si="42"/>
        <v>#N/A</v>
      </c>
      <c r="BS46" s="397" t="str">
        <f t="shared" si="65"/>
        <v/>
      </c>
      <c r="BT46" s="397"/>
      <c r="BU46" s="397">
        <f>COUNTIF(D$4:D51,D46)</f>
        <v>0</v>
      </c>
      <c r="BV46" s="397"/>
      <c r="BW46" s="397"/>
      <c r="BX46" s="397">
        <f>COUNTIF(D$4:D$63,D46)</f>
        <v>0</v>
      </c>
      <c r="BY46" s="397" t="b">
        <f>AND(BU46=1,BX46=1)</f>
        <v>0</v>
      </c>
      <c r="BZ46" s="397" t="e">
        <f>IF(BY46=TRUE,"",VLOOKUP(BU46,CC$4:CD$13,2,FALSE))</f>
        <v>#N/A</v>
      </c>
      <c r="CA46" s="397" t="str">
        <f>IF(D46="","",CONCATENATE(BW$2,BZ46))</f>
        <v/>
      </c>
      <c r="CB46" s="397"/>
    </row>
    <row r="47" spans="1:80" s="89" customFormat="1">
      <c r="A47" s="89" t="e">
        <f>A46</f>
        <v>#N/A</v>
      </c>
      <c r="B47" s="90">
        <v>2</v>
      </c>
      <c r="C47" s="560"/>
      <c r="D47" s="556"/>
      <c r="E47" s="556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39"/>
      <c r="K47" s="540"/>
      <c r="L47" s="540"/>
      <c r="M47" s="540"/>
      <c r="N47" s="540"/>
      <c r="O47" s="541"/>
      <c r="P47" s="99">
        <f t="shared" si="50"/>
        <v>0</v>
      </c>
      <c r="Q47" s="99">
        <f t="shared" si="19"/>
        <v>0</v>
      </c>
      <c r="R47" s="402">
        <f t="shared" si="51"/>
        <v>0</v>
      </c>
      <c r="S47" s="402">
        <f t="shared" si="20"/>
        <v>0</v>
      </c>
      <c r="T47" s="403">
        <f t="shared" si="52"/>
        <v>0</v>
      </c>
      <c r="U47" s="398">
        <f t="shared" si="53"/>
        <v>0</v>
      </c>
      <c r="V47" s="397" t="str">
        <f t="shared" si="21"/>
        <v>000</v>
      </c>
      <c r="W47" s="397">
        <f t="shared" si="22"/>
        <v>0</v>
      </c>
      <c r="X47" s="397">
        <f t="shared" si="23"/>
        <v>0</v>
      </c>
      <c r="Y47" s="397" t="str">
        <f t="shared" si="24"/>
        <v/>
      </c>
      <c r="Z47" s="397" t="str">
        <f t="shared" si="25"/>
        <v/>
      </c>
      <c r="AA47" s="397" t="str">
        <f t="shared" si="26"/>
        <v>0</v>
      </c>
      <c r="AB47" s="397" t="str">
        <f t="shared" si="27"/>
        <v/>
      </c>
      <c r="AC47" s="397" t="str">
        <f t="shared" si="28"/>
        <v>0</v>
      </c>
      <c r="AD47" s="397" t="str">
        <f t="shared" si="29"/>
        <v/>
      </c>
      <c r="AE47" s="397" t="str">
        <f t="shared" si="6"/>
        <v>00</v>
      </c>
      <c r="AF47" s="397">
        <f t="shared" si="30"/>
        <v>0</v>
      </c>
      <c r="AG47" s="397"/>
      <c r="AH47" s="397">
        <v>8</v>
      </c>
      <c r="AI47" s="397" t="e">
        <f t="shared" ref="AI47:AJ51" si="67">AI46</f>
        <v>#N/A</v>
      </c>
      <c r="AJ47" s="397">
        <f t="shared" si="67"/>
        <v>0</v>
      </c>
      <c r="AK47" s="397">
        <v>2</v>
      </c>
      <c r="AL47" s="397" t="e">
        <f t="shared" si="54"/>
        <v>#N/A</v>
      </c>
      <c r="AM47" s="397" t="e">
        <f t="shared" si="32"/>
        <v>#N/A</v>
      </c>
      <c r="AN47" s="397" t="str">
        <f t="shared" si="55"/>
        <v/>
      </c>
      <c r="AO47" s="397">
        <v>2</v>
      </c>
      <c r="AP47" s="397">
        <v>44</v>
      </c>
      <c r="AQ47" s="397" t="e">
        <f t="shared" si="33"/>
        <v>#N/A</v>
      </c>
      <c r="AR47" s="397" t="str">
        <f t="shared" si="56"/>
        <v/>
      </c>
      <c r="AS47" s="397">
        <v>44</v>
      </c>
      <c r="AT47" s="397" t="e">
        <f t="shared" si="34"/>
        <v>#N/A</v>
      </c>
      <c r="AU47" s="397" t="str">
        <f t="shared" si="57"/>
        <v/>
      </c>
      <c r="AV47" s="397">
        <v>44</v>
      </c>
      <c r="AW47" s="397" t="e">
        <f t="shared" si="35"/>
        <v>#N/A</v>
      </c>
      <c r="AX47" s="397" t="str">
        <f t="shared" si="58"/>
        <v/>
      </c>
      <c r="AY47" s="397">
        <v>44</v>
      </c>
      <c r="AZ47" s="397" t="e">
        <f t="shared" si="36"/>
        <v>#N/A</v>
      </c>
      <c r="BA47" s="397" t="str">
        <f t="shared" si="59"/>
        <v/>
      </c>
      <c r="BB47" s="397">
        <v>44</v>
      </c>
      <c r="BC47" s="397" t="e">
        <f t="shared" si="37"/>
        <v>#N/A</v>
      </c>
      <c r="BD47" s="397" t="str">
        <f t="shared" si="60"/>
        <v/>
      </c>
      <c r="BE47" s="397">
        <v>44</v>
      </c>
      <c r="BF47" s="397" t="e">
        <f t="shared" si="38"/>
        <v>#N/A</v>
      </c>
      <c r="BG47" s="397" t="str">
        <f t="shared" si="61"/>
        <v/>
      </c>
      <c r="BH47" s="397">
        <v>44</v>
      </c>
      <c r="BI47" s="397" t="e">
        <f t="shared" si="39"/>
        <v>#N/A</v>
      </c>
      <c r="BJ47" s="397" t="str">
        <f t="shared" si="62"/>
        <v/>
      </c>
      <c r="BK47" s="397">
        <v>44</v>
      </c>
      <c r="BL47" s="397" t="e">
        <f t="shared" si="40"/>
        <v>#N/A</v>
      </c>
      <c r="BM47" s="397" t="str">
        <f t="shared" si="63"/>
        <v/>
      </c>
      <c r="BN47" s="397">
        <v>44</v>
      </c>
      <c r="BO47" s="397" t="e">
        <f t="shared" si="41"/>
        <v>#N/A</v>
      </c>
      <c r="BP47" s="397" t="str">
        <f t="shared" si="64"/>
        <v/>
      </c>
      <c r="BQ47" s="397">
        <v>44</v>
      </c>
      <c r="BR47" s="397" t="e">
        <f t="shared" si="42"/>
        <v>#N/A</v>
      </c>
      <c r="BS47" s="397" t="str">
        <f t="shared" si="65"/>
        <v/>
      </c>
      <c r="BT47" s="397"/>
      <c r="BU47" s="397"/>
      <c r="BV47" s="397"/>
      <c r="BW47" s="397"/>
      <c r="BX47" s="397"/>
      <c r="BY47" s="397"/>
      <c r="BZ47" s="397"/>
      <c r="CA47" s="397"/>
      <c r="CB47" s="397"/>
    </row>
    <row r="48" spans="1:80" s="89" customFormat="1">
      <c r="A48" s="89" t="e">
        <f>A47</f>
        <v>#N/A</v>
      </c>
      <c r="B48" s="90">
        <v>3</v>
      </c>
      <c r="C48" s="560"/>
      <c r="D48" s="557"/>
      <c r="E48" s="557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42"/>
      <c r="K48" s="543"/>
      <c r="L48" s="543"/>
      <c r="M48" s="543"/>
      <c r="N48" s="543"/>
      <c r="O48" s="544"/>
      <c r="P48" s="99">
        <f t="shared" si="50"/>
        <v>0</v>
      </c>
      <c r="Q48" s="99">
        <f t="shared" si="19"/>
        <v>0</v>
      </c>
      <c r="R48" s="402">
        <f t="shared" si="51"/>
        <v>0</v>
      </c>
      <c r="S48" s="402">
        <f t="shared" si="20"/>
        <v>0</v>
      </c>
      <c r="T48" s="403">
        <f t="shared" si="52"/>
        <v>0</v>
      </c>
      <c r="U48" s="398">
        <f t="shared" si="53"/>
        <v>0</v>
      </c>
      <c r="V48" s="397" t="str">
        <f t="shared" si="21"/>
        <v>000</v>
      </c>
      <c r="W48" s="397">
        <f t="shared" si="22"/>
        <v>0</v>
      </c>
      <c r="X48" s="397">
        <f t="shared" si="23"/>
        <v>0</v>
      </c>
      <c r="Y48" s="397" t="str">
        <f t="shared" si="24"/>
        <v/>
      </c>
      <c r="Z48" s="397" t="str">
        <f t="shared" si="25"/>
        <v/>
      </c>
      <c r="AA48" s="397" t="str">
        <f t="shared" si="26"/>
        <v>0</v>
      </c>
      <c r="AB48" s="397" t="str">
        <f t="shared" si="27"/>
        <v/>
      </c>
      <c r="AC48" s="397" t="str">
        <f t="shared" si="28"/>
        <v>0</v>
      </c>
      <c r="AD48" s="397" t="str">
        <f t="shared" si="29"/>
        <v/>
      </c>
      <c r="AE48" s="397" t="str">
        <f t="shared" si="6"/>
        <v>00</v>
      </c>
      <c r="AF48" s="397">
        <f t="shared" si="30"/>
        <v>0</v>
      </c>
      <c r="AG48" s="397"/>
      <c r="AH48" s="397">
        <v>8</v>
      </c>
      <c r="AI48" s="397" t="e">
        <f t="shared" si="67"/>
        <v>#N/A</v>
      </c>
      <c r="AJ48" s="397">
        <f t="shared" si="67"/>
        <v>0</v>
      </c>
      <c r="AK48" s="397">
        <v>3</v>
      </c>
      <c r="AL48" s="397" t="e">
        <f t="shared" si="54"/>
        <v>#N/A</v>
      </c>
      <c r="AM48" s="397" t="e">
        <f t="shared" si="32"/>
        <v>#N/A</v>
      </c>
      <c r="AN48" s="397" t="str">
        <f t="shared" si="55"/>
        <v/>
      </c>
      <c r="AO48" s="397">
        <v>3</v>
      </c>
      <c r="AP48" s="397">
        <v>45</v>
      </c>
      <c r="AQ48" s="397" t="e">
        <f t="shared" si="33"/>
        <v>#N/A</v>
      </c>
      <c r="AR48" s="397" t="str">
        <f t="shared" si="56"/>
        <v/>
      </c>
      <c r="AS48" s="397">
        <v>45</v>
      </c>
      <c r="AT48" s="397" t="e">
        <f t="shared" si="34"/>
        <v>#N/A</v>
      </c>
      <c r="AU48" s="397" t="str">
        <f t="shared" si="57"/>
        <v/>
      </c>
      <c r="AV48" s="397">
        <v>45</v>
      </c>
      <c r="AW48" s="397" t="e">
        <f t="shared" si="35"/>
        <v>#N/A</v>
      </c>
      <c r="AX48" s="397" t="str">
        <f t="shared" si="58"/>
        <v/>
      </c>
      <c r="AY48" s="397">
        <v>45</v>
      </c>
      <c r="AZ48" s="397" t="e">
        <f t="shared" si="36"/>
        <v>#N/A</v>
      </c>
      <c r="BA48" s="397" t="str">
        <f t="shared" si="59"/>
        <v/>
      </c>
      <c r="BB48" s="397">
        <v>45</v>
      </c>
      <c r="BC48" s="397" t="e">
        <f t="shared" si="37"/>
        <v>#N/A</v>
      </c>
      <c r="BD48" s="397" t="str">
        <f t="shared" si="60"/>
        <v/>
      </c>
      <c r="BE48" s="397">
        <v>45</v>
      </c>
      <c r="BF48" s="397" t="e">
        <f t="shared" si="38"/>
        <v>#N/A</v>
      </c>
      <c r="BG48" s="397" t="str">
        <f t="shared" si="61"/>
        <v/>
      </c>
      <c r="BH48" s="397">
        <v>45</v>
      </c>
      <c r="BI48" s="397" t="e">
        <f t="shared" si="39"/>
        <v>#N/A</v>
      </c>
      <c r="BJ48" s="397" t="str">
        <f t="shared" si="62"/>
        <v/>
      </c>
      <c r="BK48" s="397">
        <v>45</v>
      </c>
      <c r="BL48" s="397" t="e">
        <f t="shared" si="40"/>
        <v>#N/A</v>
      </c>
      <c r="BM48" s="397" t="str">
        <f t="shared" si="63"/>
        <v/>
      </c>
      <c r="BN48" s="397">
        <v>45</v>
      </c>
      <c r="BO48" s="397" t="e">
        <f t="shared" si="41"/>
        <v>#N/A</v>
      </c>
      <c r="BP48" s="397" t="str">
        <f t="shared" si="64"/>
        <v/>
      </c>
      <c r="BQ48" s="397">
        <v>45</v>
      </c>
      <c r="BR48" s="397" t="e">
        <f t="shared" si="42"/>
        <v>#N/A</v>
      </c>
      <c r="BS48" s="397" t="str">
        <f t="shared" si="65"/>
        <v/>
      </c>
      <c r="BT48" s="397"/>
      <c r="BU48" s="397"/>
      <c r="BV48" s="397"/>
      <c r="BW48" s="397"/>
      <c r="BX48" s="397"/>
      <c r="BY48" s="397"/>
      <c r="BZ48" s="397"/>
      <c r="CA48" s="397"/>
      <c r="CB48" s="397"/>
    </row>
    <row r="49" spans="1:80" s="89" customFormat="1">
      <c r="A49" s="89" t="e">
        <f>A48</f>
        <v>#N/A</v>
      </c>
      <c r="B49" s="90">
        <v>4</v>
      </c>
      <c r="C49" s="560"/>
      <c r="D49" s="557"/>
      <c r="E49" s="557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42"/>
      <c r="K49" s="543"/>
      <c r="L49" s="543"/>
      <c r="M49" s="543"/>
      <c r="N49" s="543"/>
      <c r="O49" s="544"/>
      <c r="P49" s="99">
        <f t="shared" si="50"/>
        <v>0</v>
      </c>
      <c r="Q49" s="99">
        <f t="shared" si="19"/>
        <v>0</v>
      </c>
      <c r="R49" s="402">
        <f t="shared" si="51"/>
        <v>0</v>
      </c>
      <c r="S49" s="402">
        <f t="shared" si="20"/>
        <v>0</v>
      </c>
      <c r="T49" s="403">
        <f t="shared" si="52"/>
        <v>0</v>
      </c>
      <c r="U49" s="398">
        <f t="shared" si="53"/>
        <v>0</v>
      </c>
      <c r="V49" s="397" t="str">
        <f t="shared" si="21"/>
        <v>000</v>
      </c>
      <c r="W49" s="397">
        <f t="shared" si="22"/>
        <v>0</v>
      </c>
      <c r="X49" s="397">
        <f t="shared" si="23"/>
        <v>0</v>
      </c>
      <c r="Y49" s="397" t="str">
        <f t="shared" si="24"/>
        <v/>
      </c>
      <c r="Z49" s="397" t="str">
        <f t="shared" si="25"/>
        <v/>
      </c>
      <c r="AA49" s="397" t="str">
        <f t="shared" si="26"/>
        <v>0</v>
      </c>
      <c r="AB49" s="397" t="str">
        <f t="shared" si="27"/>
        <v/>
      </c>
      <c r="AC49" s="397" t="str">
        <f t="shared" si="28"/>
        <v>0</v>
      </c>
      <c r="AD49" s="397" t="str">
        <f t="shared" si="29"/>
        <v/>
      </c>
      <c r="AE49" s="397" t="str">
        <f t="shared" si="6"/>
        <v>00</v>
      </c>
      <c r="AF49" s="397">
        <f t="shared" si="30"/>
        <v>0</v>
      </c>
      <c r="AG49" s="397"/>
      <c r="AH49" s="397">
        <v>8</v>
      </c>
      <c r="AI49" s="397" t="e">
        <f t="shared" si="67"/>
        <v>#N/A</v>
      </c>
      <c r="AJ49" s="397">
        <f t="shared" si="67"/>
        <v>0</v>
      </c>
      <c r="AK49" s="397">
        <v>4</v>
      </c>
      <c r="AL49" s="397" t="e">
        <f t="shared" si="54"/>
        <v>#N/A</v>
      </c>
      <c r="AM49" s="397" t="e">
        <f t="shared" si="32"/>
        <v>#N/A</v>
      </c>
      <c r="AN49" s="397" t="str">
        <f t="shared" si="55"/>
        <v/>
      </c>
      <c r="AO49" s="397">
        <v>4</v>
      </c>
      <c r="AP49" s="397">
        <v>46</v>
      </c>
      <c r="AQ49" s="397" t="e">
        <f t="shared" si="33"/>
        <v>#N/A</v>
      </c>
      <c r="AR49" s="397" t="str">
        <f t="shared" si="56"/>
        <v/>
      </c>
      <c r="AS49" s="397">
        <v>46</v>
      </c>
      <c r="AT49" s="397" t="e">
        <f t="shared" si="34"/>
        <v>#N/A</v>
      </c>
      <c r="AU49" s="397" t="str">
        <f t="shared" si="57"/>
        <v/>
      </c>
      <c r="AV49" s="397">
        <v>46</v>
      </c>
      <c r="AW49" s="397" t="e">
        <f t="shared" si="35"/>
        <v>#N/A</v>
      </c>
      <c r="AX49" s="397" t="str">
        <f t="shared" si="58"/>
        <v/>
      </c>
      <c r="AY49" s="397">
        <v>46</v>
      </c>
      <c r="AZ49" s="397" t="e">
        <f t="shared" si="36"/>
        <v>#N/A</v>
      </c>
      <c r="BA49" s="397" t="str">
        <f t="shared" si="59"/>
        <v/>
      </c>
      <c r="BB49" s="397">
        <v>46</v>
      </c>
      <c r="BC49" s="397" t="e">
        <f t="shared" si="37"/>
        <v>#N/A</v>
      </c>
      <c r="BD49" s="397" t="str">
        <f t="shared" si="60"/>
        <v/>
      </c>
      <c r="BE49" s="397">
        <v>46</v>
      </c>
      <c r="BF49" s="397" t="e">
        <f t="shared" si="38"/>
        <v>#N/A</v>
      </c>
      <c r="BG49" s="397" t="str">
        <f t="shared" si="61"/>
        <v/>
      </c>
      <c r="BH49" s="397">
        <v>46</v>
      </c>
      <c r="BI49" s="397" t="e">
        <f t="shared" si="39"/>
        <v>#N/A</v>
      </c>
      <c r="BJ49" s="397" t="str">
        <f t="shared" si="62"/>
        <v/>
      </c>
      <c r="BK49" s="397">
        <v>46</v>
      </c>
      <c r="BL49" s="397" t="e">
        <f t="shared" si="40"/>
        <v>#N/A</v>
      </c>
      <c r="BM49" s="397" t="str">
        <f t="shared" si="63"/>
        <v/>
      </c>
      <c r="BN49" s="397">
        <v>46</v>
      </c>
      <c r="BO49" s="397" t="e">
        <f t="shared" si="41"/>
        <v>#N/A</v>
      </c>
      <c r="BP49" s="397" t="str">
        <f t="shared" si="64"/>
        <v/>
      </c>
      <c r="BQ49" s="397">
        <v>46</v>
      </c>
      <c r="BR49" s="397" t="e">
        <f t="shared" si="42"/>
        <v>#N/A</v>
      </c>
      <c r="BS49" s="397" t="str">
        <f t="shared" si="65"/>
        <v/>
      </c>
      <c r="BT49" s="397"/>
      <c r="BU49" s="397"/>
      <c r="BV49" s="397"/>
      <c r="BW49" s="397"/>
      <c r="BX49" s="397"/>
      <c r="BY49" s="397"/>
      <c r="BZ49" s="397"/>
      <c r="CA49" s="397"/>
      <c r="CB49" s="397"/>
    </row>
    <row r="50" spans="1:80" s="89" customFormat="1">
      <c r="A50" s="89" t="e">
        <f>A49</f>
        <v>#N/A</v>
      </c>
      <c r="B50" s="90">
        <v>5</v>
      </c>
      <c r="C50" s="560"/>
      <c r="D50" s="557"/>
      <c r="E50" s="557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42"/>
      <c r="K50" s="543"/>
      <c r="L50" s="543"/>
      <c r="M50" s="543"/>
      <c r="N50" s="543"/>
      <c r="O50" s="544"/>
      <c r="P50" s="99">
        <f t="shared" si="50"/>
        <v>0</v>
      </c>
      <c r="Q50" s="99">
        <f t="shared" si="19"/>
        <v>0</v>
      </c>
      <c r="R50" s="402">
        <f t="shared" si="51"/>
        <v>0</v>
      </c>
      <c r="S50" s="402">
        <f t="shared" si="20"/>
        <v>0</v>
      </c>
      <c r="T50" s="403">
        <f t="shared" si="52"/>
        <v>0</v>
      </c>
      <c r="U50" s="398">
        <f t="shared" si="53"/>
        <v>0</v>
      </c>
      <c r="V50" s="397" t="str">
        <f t="shared" si="21"/>
        <v>000</v>
      </c>
      <c r="W50" s="397">
        <f t="shared" si="22"/>
        <v>0</v>
      </c>
      <c r="X50" s="397">
        <f t="shared" si="23"/>
        <v>0</v>
      </c>
      <c r="Y50" s="397" t="str">
        <f t="shared" si="24"/>
        <v/>
      </c>
      <c r="Z50" s="397" t="str">
        <f t="shared" si="25"/>
        <v/>
      </c>
      <c r="AA50" s="397" t="str">
        <f t="shared" si="26"/>
        <v>0</v>
      </c>
      <c r="AB50" s="397" t="str">
        <f t="shared" si="27"/>
        <v/>
      </c>
      <c r="AC50" s="397" t="str">
        <f t="shared" si="28"/>
        <v>0</v>
      </c>
      <c r="AD50" s="397" t="str">
        <f t="shared" si="29"/>
        <v/>
      </c>
      <c r="AE50" s="397" t="str">
        <f t="shared" si="6"/>
        <v>00</v>
      </c>
      <c r="AF50" s="397">
        <f t="shared" si="30"/>
        <v>0</v>
      </c>
      <c r="AG50" s="397"/>
      <c r="AH50" s="397">
        <v>8</v>
      </c>
      <c r="AI50" s="397" t="e">
        <f t="shared" si="67"/>
        <v>#N/A</v>
      </c>
      <c r="AJ50" s="397">
        <f t="shared" si="67"/>
        <v>0</v>
      </c>
      <c r="AK50" s="397">
        <v>5</v>
      </c>
      <c r="AL50" s="397" t="e">
        <f t="shared" si="54"/>
        <v>#N/A</v>
      </c>
      <c r="AM50" s="397" t="e">
        <f t="shared" si="32"/>
        <v>#N/A</v>
      </c>
      <c r="AN50" s="397" t="str">
        <f t="shared" si="55"/>
        <v/>
      </c>
      <c r="AO50" s="397">
        <v>5</v>
      </c>
      <c r="AP50" s="397">
        <v>47</v>
      </c>
      <c r="AQ50" s="397" t="e">
        <f t="shared" si="33"/>
        <v>#N/A</v>
      </c>
      <c r="AR50" s="397" t="str">
        <f t="shared" si="56"/>
        <v/>
      </c>
      <c r="AS50" s="397">
        <v>47</v>
      </c>
      <c r="AT50" s="397" t="e">
        <f t="shared" si="34"/>
        <v>#N/A</v>
      </c>
      <c r="AU50" s="397" t="str">
        <f t="shared" si="57"/>
        <v/>
      </c>
      <c r="AV50" s="397">
        <v>47</v>
      </c>
      <c r="AW50" s="397" t="e">
        <f t="shared" si="35"/>
        <v>#N/A</v>
      </c>
      <c r="AX50" s="397" t="str">
        <f t="shared" si="58"/>
        <v/>
      </c>
      <c r="AY50" s="397">
        <v>47</v>
      </c>
      <c r="AZ50" s="397" t="e">
        <f t="shared" si="36"/>
        <v>#N/A</v>
      </c>
      <c r="BA50" s="397" t="str">
        <f t="shared" si="59"/>
        <v/>
      </c>
      <c r="BB50" s="397">
        <v>47</v>
      </c>
      <c r="BC50" s="397" t="e">
        <f t="shared" si="37"/>
        <v>#N/A</v>
      </c>
      <c r="BD50" s="397" t="str">
        <f t="shared" si="60"/>
        <v/>
      </c>
      <c r="BE50" s="397">
        <v>47</v>
      </c>
      <c r="BF50" s="397" t="e">
        <f t="shared" si="38"/>
        <v>#N/A</v>
      </c>
      <c r="BG50" s="397" t="str">
        <f t="shared" si="61"/>
        <v/>
      </c>
      <c r="BH50" s="397">
        <v>47</v>
      </c>
      <c r="BI50" s="397" t="e">
        <f t="shared" si="39"/>
        <v>#N/A</v>
      </c>
      <c r="BJ50" s="397" t="str">
        <f t="shared" si="62"/>
        <v/>
      </c>
      <c r="BK50" s="397">
        <v>47</v>
      </c>
      <c r="BL50" s="397" t="e">
        <f t="shared" si="40"/>
        <v>#N/A</v>
      </c>
      <c r="BM50" s="397" t="str">
        <f t="shared" si="63"/>
        <v/>
      </c>
      <c r="BN50" s="397">
        <v>47</v>
      </c>
      <c r="BO50" s="397" t="e">
        <f t="shared" si="41"/>
        <v>#N/A</v>
      </c>
      <c r="BP50" s="397" t="str">
        <f t="shared" si="64"/>
        <v/>
      </c>
      <c r="BQ50" s="397">
        <v>47</v>
      </c>
      <c r="BR50" s="397" t="e">
        <f t="shared" si="42"/>
        <v>#N/A</v>
      </c>
      <c r="BS50" s="397" t="str">
        <f t="shared" si="65"/>
        <v/>
      </c>
      <c r="BT50" s="397"/>
      <c r="BU50" s="397"/>
      <c r="BV50" s="397"/>
      <c r="BW50" s="397"/>
      <c r="BX50" s="397"/>
      <c r="BY50" s="397"/>
      <c r="BZ50" s="397"/>
      <c r="CA50" s="397"/>
      <c r="CB50" s="397"/>
    </row>
    <row r="51" spans="1:80" s="89" customFormat="1" ht="15" thickBot="1">
      <c r="A51" s="89" t="e">
        <f>A50</f>
        <v>#N/A</v>
      </c>
      <c r="B51" s="90">
        <v>6</v>
      </c>
      <c r="C51" s="561"/>
      <c r="D51" s="558"/>
      <c r="E51" s="558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45"/>
      <c r="K51" s="546"/>
      <c r="L51" s="546"/>
      <c r="M51" s="546"/>
      <c r="N51" s="546"/>
      <c r="O51" s="547"/>
      <c r="P51" s="99">
        <f t="shared" si="50"/>
        <v>0</v>
      </c>
      <c r="Q51" s="99">
        <f t="shared" si="19"/>
        <v>0</v>
      </c>
      <c r="R51" s="402">
        <f t="shared" si="51"/>
        <v>0</v>
      </c>
      <c r="S51" s="402">
        <f t="shared" si="20"/>
        <v>0</v>
      </c>
      <c r="T51" s="403">
        <f t="shared" si="52"/>
        <v>0</v>
      </c>
      <c r="U51" s="398">
        <f t="shared" si="53"/>
        <v>0</v>
      </c>
      <c r="V51" s="397" t="str">
        <f t="shared" si="21"/>
        <v>000</v>
      </c>
      <c r="W51" s="397">
        <f t="shared" si="22"/>
        <v>0</v>
      </c>
      <c r="X51" s="397">
        <f t="shared" si="23"/>
        <v>0</v>
      </c>
      <c r="Y51" s="397" t="str">
        <f t="shared" si="24"/>
        <v/>
      </c>
      <c r="Z51" s="397" t="str">
        <f t="shared" si="25"/>
        <v/>
      </c>
      <c r="AA51" s="397" t="str">
        <f t="shared" si="26"/>
        <v>0</v>
      </c>
      <c r="AB51" s="397" t="str">
        <f t="shared" si="27"/>
        <v/>
      </c>
      <c r="AC51" s="397" t="str">
        <f t="shared" si="28"/>
        <v>0</v>
      </c>
      <c r="AD51" s="397" t="str">
        <f t="shared" si="29"/>
        <v/>
      </c>
      <c r="AE51" s="397" t="str">
        <f t="shared" si="6"/>
        <v>00</v>
      </c>
      <c r="AF51" s="397">
        <f t="shared" si="30"/>
        <v>0</v>
      </c>
      <c r="AG51" s="397"/>
      <c r="AH51" s="397">
        <v>8</v>
      </c>
      <c r="AI51" s="397" t="e">
        <f t="shared" si="67"/>
        <v>#N/A</v>
      </c>
      <c r="AJ51" s="397">
        <f t="shared" si="67"/>
        <v>0</v>
      </c>
      <c r="AK51" s="397">
        <v>6</v>
      </c>
      <c r="AL51" s="397" t="e">
        <f t="shared" si="54"/>
        <v>#N/A</v>
      </c>
      <c r="AM51" s="397" t="e">
        <f t="shared" si="32"/>
        <v>#N/A</v>
      </c>
      <c r="AN51" s="397" t="str">
        <f t="shared" si="55"/>
        <v/>
      </c>
      <c r="AO51" s="397">
        <v>6</v>
      </c>
      <c r="AP51" s="397">
        <v>48</v>
      </c>
      <c r="AQ51" s="397" t="e">
        <f t="shared" si="33"/>
        <v>#N/A</v>
      </c>
      <c r="AR51" s="397" t="str">
        <f t="shared" si="56"/>
        <v/>
      </c>
      <c r="AS51" s="397">
        <v>48</v>
      </c>
      <c r="AT51" s="397" t="e">
        <f t="shared" si="34"/>
        <v>#N/A</v>
      </c>
      <c r="AU51" s="397" t="str">
        <f t="shared" si="57"/>
        <v/>
      </c>
      <c r="AV51" s="397">
        <v>48</v>
      </c>
      <c r="AW51" s="397" t="e">
        <f t="shared" si="35"/>
        <v>#N/A</v>
      </c>
      <c r="AX51" s="397" t="str">
        <f t="shared" si="58"/>
        <v/>
      </c>
      <c r="AY51" s="397">
        <v>48</v>
      </c>
      <c r="AZ51" s="397" t="e">
        <f t="shared" si="36"/>
        <v>#N/A</v>
      </c>
      <c r="BA51" s="397" t="str">
        <f t="shared" si="59"/>
        <v/>
      </c>
      <c r="BB51" s="397">
        <v>48</v>
      </c>
      <c r="BC51" s="397" t="e">
        <f t="shared" si="37"/>
        <v>#N/A</v>
      </c>
      <c r="BD51" s="397" t="str">
        <f t="shared" si="60"/>
        <v/>
      </c>
      <c r="BE51" s="397">
        <v>48</v>
      </c>
      <c r="BF51" s="397" t="e">
        <f t="shared" si="38"/>
        <v>#N/A</v>
      </c>
      <c r="BG51" s="397" t="str">
        <f t="shared" si="61"/>
        <v/>
      </c>
      <c r="BH51" s="397">
        <v>48</v>
      </c>
      <c r="BI51" s="397" t="e">
        <f t="shared" si="39"/>
        <v>#N/A</v>
      </c>
      <c r="BJ51" s="397" t="str">
        <f t="shared" si="62"/>
        <v/>
      </c>
      <c r="BK51" s="397">
        <v>48</v>
      </c>
      <c r="BL51" s="397" t="e">
        <f t="shared" si="40"/>
        <v>#N/A</v>
      </c>
      <c r="BM51" s="397" t="str">
        <f t="shared" si="63"/>
        <v/>
      </c>
      <c r="BN51" s="397">
        <v>48</v>
      </c>
      <c r="BO51" s="397" t="e">
        <f t="shared" si="41"/>
        <v>#N/A</v>
      </c>
      <c r="BP51" s="397" t="str">
        <f t="shared" si="64"/>
        <v/>
      </c>
      <c r="BQ51" s="397">
        <v>48</v>
      </c>
      <c r="BR51" s="397" t="e">
        <f t="shared" si="42"/>
        <v>#N/A</v>
      </c>
      <c r="BS51" s="397" t="str">
        <f t="shared" si="65"/>
        <v/>
      </c>
      <c r="BT51" s="397"/>
      <c r="BU51" s="397"/>
      <c r="BV51" s="397"/>
      <c r="BW51" s="397"/>
      <c r="BX51" s="397"/>
      <c r="BY51" s="397"/>
      <c r="BZ51" s="397"/>
      <c r="CA51" s="397"/>
      <c r="CB51" s="397"/>
    </row>
    <row r="52" spans="1:80" s="89" customFormat="1">
      <c r="A52" s="89" t="e">
        <f>VLOOKUP(D52,コード４,2,FALSE)</f>
        <v>#N/A</v>
      </c>
      <c r="B52" s="90">
        <v>1</v>
      </c>
      <c r="C52" s="559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402">
        <f t="shared" si="51"/>
        <v>0</v>
      </c>
      <c r="S52" s="402">
        <f t="shared" si="20"/>
        <v>0</v>
      </c>
      <c r="T52" s="403">
        <f t="shared" si="52"/>
        <v>0</v>
      </c>
      <c r="U52" s="398">
        <f t="shared" si="53"/>
        <v>0</v>
      </c>
      <c r="V52" s="397" t="str">
        <f t="shared" si="21"/>
        <v>000</v>
      </c>
      <c r="W52" s="397">
        <f t="shared" si="22"/>
        <v>0</v>
      </c>
      <c r="X52" s="397">
        <f t="shared" si="23"/>
        <v>0</v>
      </c>
      <c r="Y52" s="397" t="str">
        <f t="shared" si="24"/>
        <v/>
      </c>
      <c r="Z52" s="397" t="str">
        <f t="shared" si="25"/>
        <v/>
      </c>
      <c r="AA52" s="397" t="str">
        <f t="shared" si="26"/>
        <v>0</v>
      </c>
      <c r="AB52" s="397" t="str">
        <f t="shared" si="27"/>
        <v/>
      </c>
      <c r="AC52" s="397" t="str">
        <f t="shared" si="28"/>
        <v>0</v>
      </c>
      <c r="AD52" s="397" t="str">
        <f t="shared" si="29"/>
        <v/>
      </c>
      <c r="AE52" s="397" t="str">
        <f t="shared" si="6"/>
        <v>00</v>
      </c>
      <c r="AF52" s="397">
        <f t="shared" si="30"/>
        <v>0</v>
      </c>
      <c r="AG52" s="397"/>
      <c r="AH52" s="397">
        <v>9</v>
      </c>
      <c r="AI52" s="397" t="e">
        <f>VLOOKUP(D52,コード４,2,FALSE)</f>
        <v>#N/A</v>
      </c>
      <c r="AJ52" s="397">
        <f>COUNTIF('tmp４'!C$203:C$1202,AI52)</f>
        <v>0</v>
      </c>
      <c r="AK52" s="397">
        <v>1</v>
      </c>
      <c r="AL52" s="397" t="e">
        <f t="shared" si="54"/>
        <v>#N/A</v>
      </c>
      <c r="AM52" s="397" t="e">
        <f>AL52*1</f>
        <v>#N/A</v>
      </c>
      <c r="AN52" s="397" t="str">
        <f t="shared" si="55"/>
        <v/>
      </c>
      <c r="AO52" s="397">
        <v>1</v>
      </c>
      <c r="AP52" s="397">
        <v>49</v>
      </c>
      <c r="AQ52" s="397" t="e">
        <f t="shared" si="33"/>
        <v>#N/A</v>
      </c>
      <c r="AR52" s="397" t="str">
        <f t="shared" si="56"/>
        <v/>
      </c>
      <c r="AS52" s="397">
        <v>49</v>
      </c>
      <c r="AT52" s="397" t="e">
        <f t="shared" si="34"/>
        <v>#N/A</v>
      </c>
      <c r="AU52" s="397" t="str">
        <f t="shared" si="57"/>
        <v/>
      </c>
      <c r="AV52" s="397">
        <v>49</v>
      </c>
      <c r="AW52" s="397" t="e">
        <f t="shared" si="35"/>
        <v>#N/A</v>
      </c>
      <c r="AX52" s="397" t="str">
        <f t="shared" si="58"/>
        <v/>
      </c>
      <c r="AY52" s="397">
        <v>49</v>
      </c>
      <c r="AZ52" s="397" t="e">
        <f t="shared" si="36"/>
        <v>#N/A</v>
      </c>
      <c r="BA52" s="397" t="str">
        <f t="shared" si="59"/>
        <v/>
      </c>
      <c r="BB52" s="397">
        <v>49</v>
      </c>
      <c r="BC52" s="397" t="e">
        <f t="shared" si="37"/>
        <v>#N/A</v>
      </c>
      <c r="BD52" s="397" t="str">
        <f t="shared" si="60"/>
        <v/>
      </c>
      <c r="BE52" s="397">
        <v>49</v>
      </c>
      <c r="BF52" s="397" t="e">
        <f t="shared" si="38"/>
        <v>#N/A</v>
      </c>
      <c r="BG52" s="397" t="str">
        <f t="shared" si="61"/>
        <v/>
      </c>
      <c r="BH52" s="397">
        <v>49</v>
      </c>
      <c r="BI52" s="397" t="e">
        <f t="shared" si="39"/>
        <v>#N/A</v>
      </c>
      <c r="BJ52" s="397" t="str">
        <f t="shared" si="62"/>
        <v/>
      </c>
      <c r="BK52" s="397">
        <v>49</v>
      </c>
      <c r="BL52" s="397" t="e">
        <f t="shared" si="40"/>
        <v>#N/A</v>
      </c>
      <c r="BM52" s="397" t="str">
        <f t="shared" si="63"/>
        <v/>
      </c>
      <c r="BN52" s="397">
        <v>49</v>
      </c>
      <c r="BO52" s="397" t="e">
        <f t="shared" si="41"/>
        <v>#N/A</v>
      </c>
      <c r="BP52" s="397" t="str">
        <f t="shared" si="64"/>
        <v/>
      </c>
      <c r="BQ52" s="397">
        <v>49</v>
      </c>
      <c r="BR52" s="397" t="e">
        <f t="shared" si="42"/>
        <v>#N/A</v>
      </c>
      <c r="BS52" s="397" t="str">
        <f t="shared" si="65"/>
        <v/>
      </c>
      <c r="BT52" s="397"/>
      <c r="BU52" s="397">
        <f>COUNTIF(D$4:D57,D52)</f>
        <v>0</v>
      </c>
      <c r="BV52" s="397"/>
      <c r="BW52" s="397"/>
      <c r="BX52" s="397">
        <f>COUNTIF(D$4:D$63,D52)</f>
        <v>0</v>
      </c>
      <c r="BY52" s="397" t="b">
        <f>AND(BU52=1,BX52=1)</f>
        <v>0</v>
      </c>
      <c r="BZ52" s="397" t="e">
        <f>IF(BY52=TRUE,"",VLOOKUP(BU52,CC$4:CD$13,2,FALSE))</f>
        <v>#N/A</v>
      </c>
      <c r="CA52" s="397" t="str">
        <f>IF(D52="","",CONCATENATE(BW$2,BZ52))</f>
        <v/>
      </c>
      <c r="CB52" s="397"/>
    </row>
    <row r="53" spans="1:80" s="89" customFormat="1">
      <c r="A53" s="89" t="e">
        <f>A52</f>
        <v>#N/A</v>
      </c>
      <c r="B53" s="90">
        <v>2</v>
      </c>
      <c r="C53" s="560"/>
      <c r="D53" s="556"/>
      <c r="E53" s="556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39"/>
      <c r="K53" s="540"/>
      <c r="L53" s="540"/>
      <c r="M53" s="540"/>
      <c r="N53" s="540"/>
      <c r="O53" s="541"/>
      <c r="P53" s="99">
        <f t="shared" si="50"/>
        <v>0</v>
      </c>
      <c r="Q53" s="99">
        <f t="shared" si="19"/>
        <v>0</v>
      </c>
      <c r="R53" s="402">
        <f t="shared" si="51"/>
        <v>0</v>
      </c>
      <c r="S53" s="402">
        <f t="shared" si="20"/>
        <v>0</v>
      </c>
      <c r="T53" s="403">
        <f t="shared" si="52"/>
        <v>0</v>
      </c>
      <c r="U53" s="398">
        <f t="shared" si="53"/>
        <v>0</v>
      </c>
      <c r="V53" s="397" t="str">
        <f t="shared" si="21"/>
        <v>000</v>
      </c>
      <c r="W53" s="397">
        <f t="shared" si="22"/>
        <v>0</v>
      </c>
      <c r="X53" s="397">
        <f t="shared" si="23"/>
        <v>0</v>
      </c>
      <c r="Y53" s="397" t="str">
        <f t="shared" si="24"/>
        <v/>
      </c>
      <c r="Z53" s="397" t="str">
        <f t="shared" si="25"/>
        <v/>
      </c>
      <c r="AA53" s="397" t="str">
        <f t="shared" si="26"/>
        <v>0</v>
      </c>
      <c r="AB53" s="397" t="str">
        <f t="shared" si="27"/>
        <v/>
      </c>
      <c r="AC53" s="397" t="str">
        <f t="shared" si="28"/>
        <v>0</v>
      </c>
      <c r="AD53" s="397" t="str">
        <f t="shared" si="29"/>
        <v/>
      </c>
      <c r="AE53" s="397" t="str">
        <f t="shared" si="6"/>
        <v>00</v>
      </c>
      <c r="AF53" s="397">
        <f t="shared" si="30"/>
        <v>0</v>
      </c>
      <c r="AG53" s="397"/>
      <c r="AH53" s="397">
        <v>9</v>
      </c>
      <c r="AI53" s="397" t="e">
        <f t="shared" ref="AI53:AJ57" si="68">AI52</f>
        <v>#N/A</v>
      </c>
      <c r="AJ53" s="397">
        <f t="shared" si="68"/>
        <v>0</v>
      </c>
      <c r="AK53" s="397">
        <v>2</v>
      </c>
      <c r="AL53" s="397" t="e">
        <f t="shared" si="54"/>
        <v>#N/A</v>
      </c>
      <c r="AM53" s="397" t="e">
        <f t="shared" si="32"/>
        <v>#N/A</v>
      </c>
      <c r="AN53" s="397" t="str">
        <f t="shared" si="55"/>
        <v/>
      </c>
      <c r="AO53" s="397">
        <v>2</v>
      </c>
      <c r="AP53" s="397">
        <v>50</v>
      </c>
      <c r="AQ53" s="397" t="e">
        <f t="shared" si="33"/>
        <v>#N/A</v>
      </c>
      <c r="AR53" s="397" t="str">
        <f t="shared" si="56"/>
        <v/>
      </c>
      <c r="AS53" s="397">
        <v>50</v>
      </c>
      <c r="AT53" s="397" t="e">
        <f t="shared" si="34"/>
        <v>#N/A</v>
      </c>
      <c r="AU53" s="397" t="str">
        <f t="shared" si="57"/>
        <v/>
      </c>
      <c r="AV53" s="397">
        <v>50</v>
      </c>
      <c r="AW53" s="397" t="e">
        <f t="shared" si="35"/>
        <v>#N/A</v>
      </c>
      <c r="AX53" s="397" t="str">
        <f t="shared" si="58"/>
        <v/>
      </c>
      <c r="AY53" s="397">
        <v>50</v>
      </c>
      <c r="AZ53" s="397" t="e">
        <f t="shared" si="36"/>
        <v>#N/A</v>
      </c>
      <c r="BA53" s="397" t="str">
        <f t="shared" si="59"/>
        <v/>
      </c>
      <c r="BB53" s="397">
        <v>50</v>
      </c>
      <c r="BC53" s="397" t="e">
        <f t="shared" si="37"/>
        <v>#N/A</v>
      </c>
      <c r="BD53" s="397" t="str">
        <f t="shared" si="60"/>
        <v/>
      </c>
      <c r="BE53" s="397">
        <v>50</v>
      </c>
      <c r="BF53" s="397" t="e">
        <f t="shared" si="38"/>
        <v>#N/A</v>
      </c>
      <c r="BG53" s="397" t="str">
        <f t="shared" si="61"/>
        <v/>
      </c>
      <c r="BH53" s="397">
        <v>50</v>
      </c>
      <c r="BI53" s="397" t="e">
        <f t="shared" si="39"/>
        <v>#N/A</v>
      </c>
      <c r="BJ53" s="397" t="str">
        <f t="shared" si="62"/>
        <v/>
      </c>
      <c r="BK53" s="397">
        <v>50</v>
      </c>
      <c r="BL53" s="397" t="e">
        <f t="shared" si="40"/>
        <v>#N/A</v>
      </c>
      <c r="BM53" s="397" t="str">
        <f t="shared" si="63"/>
        <v/>
      </c>
      <c r="BN53" s="397">
        <v>50</v>
      </c>
      <c r="BO53" s="397" t="e">
        <f t="shared" si="41"/>
        <v>#N/A</v>
      </c>
      <c r="BP53" s="397" t="str">
        <f t="shared" si="64"/>
        <v/>
      </c>
      <c r="BQ53" s="397">
        <v>50</v>
      </c>
      <c r="BR53" s="397" t="e">
        <f t="shared" si="42"/>
        <v>#N/A</v>
      </c>
      <c r="BS53" s="397" t="str">
        <f t="shared" si="65"/>
        <v/>
      </c>
      <c r="BT53" s="397"/>
      <c r="BU53" s="397"/>
      <c r="BV53" s="397"/>
      <c r="BW53" s="397"/>
      <c r="BX53" s="397"/>
      <c r="BY53" s="397"/>
      <c r="BZ53" s="397"/>
      <c r="CA53" s="397"/>
      <c r="CB53" s="397"/>
    </row>
    <row r="54" spans="1:80" s="89" customFormat="1">
      <c r="A54" s="89" t="e">
        <f>A53</f>
        <v>#N/A</v>
      </c>
      <c r="B54" s="90">
        <v>3</v>
      </c>
      <c r="C54" s="560"/>
      <c r="D54" s="557"/>
      <c r="E54" s="557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42"/>
      <c r="K54" s="543"/>
      <c r="L54" s="543"/>
      <c r="M54" s="543"/>
      <c r="N54" s="543"/>
      <c r="O54" s="544"/>
      <c r="P54" s="99">
        <f t="shared" si="50"/>
        <v>0</v>
      </c>
      <c r="Q54" s="99">
        <f t="shared" si="19"/>
        <v>0</v>
      </c>
      <c r="R54" s="402">
        <f t="shared" si="51"/>
        <v>0</v>
      </c>
      <c r="S54" s="402">
        <f t="shared" si="20"/>
        <v>0</v>
      </c>
      <c r="T54" s="403">
        <f t="shared" si="52"/>
        <v>0</v>
      </c>
      <c r="U54" s="398">
        <f t="shared" si="53"/>
        <v>0</v>
      </c>
      <c r="V54" s="397" t="str">
        <f t="shared" si="21"/>
        <v>000</v>
      </c>
      <c r="W54" s="397">
        <f t="shared" si="22"/>
        <v>0</v>
      </c>
      <c r="X54" s="397">
        <f t="shared" si="23"/>
        <v>0</v>
      </c>
      <c r="Y54" s="397" t="str">
        <f t="shared" si="24"/>
        <v/>
      </c>
      <c r="Z54" s="397" t="str">
        <f t="shared" si="25"/>
        <v/>
      </c>
      <c r="AA54" s="397" t="str">
        <f t="shared" si="26"/>
        <v>0</v>
      </c>
      <c r="AB54" s="397" t="str">
        <f t="shared" si="27"/>
        <v/>
      </c>
      <c r="AC54" s="397" t="str">
        <f t="shared" si="28"/>
        <v>0</v>
      </c>
      <c r="AD54" s="397" t="str">
        <f t="shared" si="29"/>
        <v/>
      </c>
      <c r="AE54" s="397" t="str">
        <f t="shared" si="6"/>
        <v>00</v>
      </c>
      <c r="AF54" s="397">
        <f t="shared" si="30"/>
        <v>0</v>
      </c>
      <c r="AG54" s="397"/>
      <c r="AH54" s="397">
        <v>9</v>
      </c>
      <c r="AI54" s="397" t="e">
        <f t="shared" si="68"/>
        <v>#N/A</v>
      </c>
      <c r="AJ54" s="397">
        <f t="shared" si="68"/>
        <v>0</v>
      </c>
      <c r="AK54" s="397">
        <v>3</v>
      </c>
      <c r="AL54" s="397" t="e">
        <f t="shared" si="54"/>
        <v>#N/A</v>
      </c>
      <c r="AM54" s="397" t="e">
        <f t="shared" si="32"/>
        <v>#N/A</v>
      </c>
      <c r="AN54" s="397" t="str">
        <f t="shared" si="55"/>
        <v/>
      </c>
      <c r="AO54" s="397">
        <v>3</v>
      </c>
      <c r="AP54" s="397">
        <v>51</v>
      </c>
      <c r="AQ54" s="397" t="e">
        <f t="shared" si="33"/>
        <v>#N/A</v>
      </c>
      <c r="AR54" s="397" t="str">
        <f t="shared" si="56"/>
        <v/>
      </c>
      <c r="AS54" s="397">
        <v>51</v>
      </c>
      <c r="AT54" s="397" t="e">
        <f t="shared" si="34"/>
        <v>#N/A</v>
      </c>
      <c r="AU54" s="397" t="str">
        <f t="shared" si="57"/>
        <v/>
      </c>
      <c r="AV54" s="397">
        <v>51</v>
      </c>
      <c r="AW54" s="397" t="e">
        <f t="shared" si="35"/>
        <v>#N/A</v>
      </c>
      <c r="AX54" s="397" t="str">
        <f t="shared" si="58"/>
        <v/>
      </c>
      <c r="AY54" s="397">
        <v>51</v>
      </c>
      <c r="AZ54" s="397" t="e">
        <f t="shared" si="36"/>
        <v>#N/A</v>
      </c>
      <c r="BA54" s="397" t="str">
        <f t="shared" si="59"/>
        <v/>
      </c>
      <c r="BB54" s="397">
        <v>51</v>
      </c>
      <c r="BC54" s="397" t="e">
        <f t="shared" si="37"/>
        <v>#N/A</v>
      </c>
      <c r="BD54" s="397" t="str">
        <f t="shared" si="60"/>
        <v/>
      </c>
      <c r="BE54" s="397">
        <v>51</v>
      </c>
      <c r="BF54" s="397" t="e">
        <f t="shared" si="38"/>
        <v>#N/A</v>
      </c>
      <c r="BG54" s="397" t="str">
        <f t="shared" si="61"/>
        <v/>
      </c>
      <c r="BH54" s="397">
        <v>51</v>
      </c>
      <c r="BI54" s="397" t="e">
        <f t="shared" si="39"/>
        <v>#N/A</v>
      </c>
      <c r="BJ54" s="397" t="str">
        <f t="shared" si="62"/>
        <v/>
      </c>
      <c r="BK54" s="397">
        <v>51</v>
      </c>
      <c r="BL54" s="397" t="e">
        <f t="shared" si="40"/>
        <v>#N/A</v>
      </c>
      <c r="BM54" s="397" t="str">
        <f t="shared" si="63"/>
        <v/>
      </c>
      <c r="BN54" s="397">
        <v>51</v>
      </c>
      <c r="BO54" s="397" t="e">
        <f t="shared" si="41"/>
        <v>#N/A</v>
      </c>
      <c r="BP54" s="397" t="str">
        <f t="shared" si="64"/>
        <v/>
      </c>
      <c r="BQ54" s="397">
        <v>51</v>
      </c>
      <c r="BR54" s="397" t="e">
        <f t="shared" si="42"/>
        <v>#N/A</v>
      </c>
      <c r="BS54" s="397" t="str">
        <f t="shared" si="65"/>
        <v/>
      </c>
      <c r="BT54" s="397"/>
      <c r="BU54" s="397"/>
      <c r="BV54" s="397"/>
      <c r="BW54" s="397"/>
      <c r="BX54" s="397"/>
      <c r="BY54" s="397"/>
      <c r="BZ54" s="397"/>
      <c r="CA54" s="397"/>
      <c r="CB54" s="397"/>
    </row>
    <row r="55" spans="1:80" s="89" customFormat="1">
      <c r="A55" s="89" t="e">
        <f>A54</f>
        <v>#N/A</v>
      </c>
      <c r="B55" s="90">
        <v>4</v>
      </c>
      <c r="C55" s="560"/>
      <c r="D55" s="557"/>
      <c r="E55" s="557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42"/>
      <c r="K55" s="543"/>
      <c r="L55" s="543"/>
      <c r="M55" s="543"/>
      <c r="N55" s="543"/>
      <c r="O55" s="544"/>
      <c r="P55" s="99">
        <f t="shared" si="50"/>
        <v>0</v>
      </c>
      <c r="Q55" s="99">
        <f t="shared" si="19"/>
        <v>0</v>
      </c>
      <c r="R55" s="402">
        <f t="shared" si="51"/>
        <v>0</v>
      </c>
      <c r="S55" s="402">
        <f t="shared" si="20"/>
        <v>0</v>
      </c>
      <c r="T55" s="403">
        <f t="shared" si="52"/>
        <v>0</v>
      </c>
      <c r="U55" s="398">
        <f t="shared" si="53"/>
        <v>0</v>
      </c>
      <c r="V55" s="397" t="str">
        <f t="shared" si="21"/>
        <v>000</v>
      </c>
      <c r="W55" s="397">
        <f t="shared" si="22"/>
        <v>0</v>
      </c>
      <c r="X55" s="397">
        <f t="shared" si="23"/>
        <v>0</v>
      </c>
      <c r="Y55" s="397" t="str">
        <f t="shared" si="24"/>
        <v/>
      </c>
      <c r="Z55" s="397" t="str">
        <f t="shared" si="25"/>
        <v/>
      </c>
      <c r="AA55" s="397" t="str">
        <f t="shared" si="26"/>
        <v>0</v>
      </c>
      <c r="AB55" s="397" t="str">
        <f t="shared" si="27"/>
        <v/>
      </c>
      <c r="AC55" s="397" t="str">
        <f t="shared" si="28"/>
        <v>0</v>
      </c>
      <c r="AD55" s="397" t="str">
        <f t="shared" si="29"/>
        <v/>
      </c>
      <c r="AE55" s="397" t="str">
        <f t="shared" si="6"/>
        <v>00</v>
      </c>
      <c r="AF55" s="397">
        <f t="shared" si="30"/>
        <v>0</v>
      </c>
      <c r="AG55" s="397"/>
      <c r="AH55" s="397">
        <v>9</v>
      </c>
      <c r="AI55" s="397" t="e">
        <f t="shared" si="68"/>
        <v>#N/A</v>
      </c>
      <c r="AJ55" s="397">
        <f t="shared" si="68"/>
        <v>0</v>
      </c>
      <c r="AK55" s="397">
        <v>4</v>
      </c>
      <c r="AL55" s="397" t="e">
        <f t="shared" si="54"/>
        <v>#N/A</v>
      </c>
      <c r="AM55" s="397" t="e">
        <f t="shared" si="32"/>
        <v>#N/A</v>
      </c>
      <c r="AN55" s="397" t="str">
        <f t="shared" si="55"/>
        <v/>
      </c>
      <c r="AO55" s="397">
        <v>4</v>
      </c>
      <c r="AP55" s="397">
        <v>52</v>
      </c>
      <c r="AQ55" s="397" t="e">
        <f t="shared" si="33"/>
        <v>#N/A</v>
      </c>
      <c r="AR55" s="397" t="str">
        <f t="shared" si="56"/>
        <v/>
      </c>
      <c r="AS55" s="397">
        <v>52</v>
      </c>
      <c r="AT55" s="397" t="e">
        <f t="shared" si="34"/>
        <v>#N/A</v>
      </c>
      <c r="AU55" s="397" t="str">
        <f t="shared" si="57"/>
        <v/>
      </c>
      <c r="AV55" s="397">
        <v>52</v>
      </c>
      <c r="AW55" s="397" t="e">
        <f t="shared" si="35"/>
        <v>#N/A</v>
      </c>
      <c r="AX55" s="397" t="str">
        <f t="shared" si="58"/>
        <v/>
      </c>
      <c r="AY55" s="397">
        <v>52</v>
      </c>
      <c r="AZ55" s="397" t="e">
        <f t="shared" si="36"/>
        <v>#N/A</v>
      </c>
      <c r="BA55" s="397" t="str">
        <f t="shared" si="59"/>
        <v/>
      </c>
      <c r="BB55" s="397">
        <v>52</v>
      </c>
      <c r="BC55" s="397" t="e">
        <f t="shared" si="37"/>
        <v>#N/A</v>
      </c>
      <c r="BD55" s="397" t="str">
        <f t="shared" si="60"/>
        <v/>
      </c>
      <c r="BE55" s="397">
        <v>52</v>
      </c>
      <c r="BF55" s="397" t="e">
        <f t="shared" si="38"/>
        <v>#N/A</v>
      </c>
      <c r="BG55" s="397" t="str">
        <f t="shared" si="61"/>
        <v/>
      </c>
      <c r="BH55" s="397">
        <v>52</v>
      </c>
      <c r="BI55" s="397" t="e">
        <f t="shared" si="39"/>
        <v>#N/A</v>
      </c>
      <c r="BJ55" s="397" t="str">
        <f t="shared" si="62"/>
        <v/>
      </c>
      <c r="BK55" s="397">
        <v>52</v>
      </c>
      <c r="BL55" s="397" t="e">
        <f t="shared" si="40"/>
        <v>#N/A</v>
      </c>
      <c r="BM55" s="397" t="str">
        <f t="shared" si="63"/>
        <v/>
      </c>
      <c r="BN55" s="397">
        <v>52</v>
      </c>
      <c r="BO55" s="397" t="e">
        <f t="shared" si="41"/>
        <v>#N/A</v>
      </c>
      <c r="BP55" s="397" t="str">
        <f t="shared" si="64"/>
        <v/>
      </c>
      <c r="BQ55" s="397">
        <v>52</v>
      </c>
      <c r="BR55" s="397" t="e">
        <f t="shared" si="42"/>
        <v>#N/A</v>
      </c>
      <c r="BS55" s="397" t="str">
        <f t="shared" si="65"/>
        <v/>
      </c>
      <c r="BT55" s="397"/>
      <c r="BU55" s="397"/>
      <c r="BV55" s="397"/>
      <c r="BW55" s="397"/>
      <c r="BX55" s="397"/>
      <c r="BY55" s="397"/>
      <c r="BZ55" s="397"/>
      <c r="CA55" s="397"/>
      <c r="CB55" s="397"/>
    </row>
    <row r="56" spans="1:80" s="89" customFormat="1">
      <c r="A56" s="89" t="e">
        <f>A55</f>
        <v>#N/A</v>
      </c>
      <c r="B56" s="90">
        <v>5</v>
      </c>
      <c r="C56" s="560"/>
      <c r="D56" s="557"/>
      <c r="E56" s="557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42"/>
      <c r="K56" s="543"/>
      <c r="L56" s="543"/>
      <c r="M56" s="543"/>
      <c r="N56" s="543"/>
      <c r="O56" s="544"/>
      <c r="P56" s="99">
        <f t="shared" si="50"/>
        <v>0</v>
      </c>
      <c r="Q56" s="99">
        <f t="shared" si="19"/>
        <v>0</v>
      </c>
      <c r="R56" s="402">
        <f t="shared" si="51"/>
        <v>0</v>
      </c>
      <c r="S56" s="402">
        <f t="shared" si="20"/>
        <v>0</v>
      </c>
      <c r="T56" s="403">
        <f t="shared" si="52"/>
        <v>0</v>
      </c>
      <c r="U56" s="398">
        <f t="shared" si="53"/>
        <v>0</v>
      </c>
      <c r="V56" s="397" t="str">
        <f t="shared" si="21"/>
        <v>000</v>
      </c>
      <c r="W56" s="397">
        <f t="shared" si="22"/>
        <v>0</v>
      </c>
      <c r="X56" s="397">
        <f t="shared" si="23"/>
        <v>0</v>
      </c>
      <c r="Y56" s="397" t="str">
        <f t="shared" si="24"/>
        <v/>
      </c>
      <c r="Z56" s="397" t="str">
        <f t="shared" si="25"/>
        <v/>
      </c>
      <c r="AA56" s="397" t="str">
        <f t="shared" si="26"/>
        <v>0</v>
      </c>
      <c r="AB56" s="397" t="str">
        <f t="shared" si="27"/>
        <v/>
      </c>
      <c r="AC56" s="397" t="str">
        <f t="shared" si="28"/>
        <v>0</v>
      </c>
      <c r="AD56" s="397" t="str">
        <f t="shared" si="29"/>
        <v/>
      </c>
      <c r="AE56" s="397" t="str">
        <f t="shared" si="6"/>
        <v>00</v>
      </c>
      <c r="AF56" s="397">
        <f t="shared" si="30"/>
        <v>0</v>
      </c>
      <c r="AG56" s="397"/>
      <c r="AH56" s="397">
        <v>9</v>
      </c>
      <c r="AI56" s="397" t="e">
        <f t="shared" si="68"/>
        <v>#N/A</v>
      </c>
      <c r="AJ56" s="397">
        <f t="shared" si="68"/>
        <v>0</v>
      </c>
      <c r="AK56" s="397">
        <v>5</v>
      </c>
      <c r="AL56" s="397" t="e">
        <f t="shared" si="54"/>
        <v>#N/A</v>
      </c>
      <c r="AM56" s="397" t="e">
        <f t="shared" si="32"/>
        <v>#N/A</v>
      </c>
      <c r="AN56" s="397" t="str">
        <f t="shared" si="55"/>
        <v/>
      </c>
      <c r="AO56" s="397">
        <v>5</v>
      </c>
      <c r="AP56" s="397">
        <v>53</v>
      </c>
      <c r="AQ56" s="397" t="e">
        <f t="shared" si="33"/>
        <v>#N/A</v>
      </c>
      <c r="AR56" s="397" t="str">
        <f t="shared" si="56"/>
        <v/>
      </c>
      <c r="AS56" s="397">
        <v>53</v>
      </c>
      <c r="AT56" s="397" t="e">
        <f t="shared" si="34"/>
        <v>#N/A</v>
      </c>
      <c r="AU56" s="397" t="str">
        <f t="shared" si="57"/>
        <v/>
      </c>
      <c r="AV56" s="397">
        <v>53</v>
      </c>
      <c r="AW56" s="397" t="e">
        <f t="shared" si="35"/>
        <v>#N/A</v>
      </c>
      <c r="AX56" s="397" t="str">
        <f t="shared" si="58"/>
        <v/>
      </c>
      <c r="AY56" s="397">
        <v>53</v>
      </c>
      <c r="AZ56" s="397" t="e">
        <f t="shared" si="36"/>
        <v>#N/A</v>
      </c>
      <c r="BA56" s="397" t="str">
        <f t="shared" si="59"/>
        <v/>
      </c>
      <c r="BB56" s="397">
        <v>53</v>
      </c>
      <c r="BC56" s="397" t="e">
        <f t="shared" si="37"/>
        <v>#N/A</v>
      </c>
      <c r="BD56" s="397" t="str">
        <f t="shared" si="60"/>
        <v/>
      </c>
      <c r="BE56" s="397">
        <v>53</v>
      </c>
      <c r="BF56" s="397" t="e">
        <f t="shared" si="38"/>
        <v>#N/A</v>
      </c>
      <c r="BG56" s="397" t="str">
        <f t="shared" si="61"/>
        <v/>
      </c>
      <c r="BH56" s="397">
        <v>53</v>
      </c>
      <c r="BI56" s="397" t="e">
        <f t="shared" si="39"/>
        <v>#N/A</v>
      </c>
      <c r="BJ56" s="397" t="str">
        <f t="shared" si="62"/>
        <v/>
      </c>
      <c r="BK56" s="397">
        <v>53</v>
      </c>
      <c r="BL56" s="397" t="e">
        <f t="shared" si="40"/>
        <v>#N/A</v>
      </c>
      <c r="BM56" s="397" t="str">
        <f t="shared" si="63"/>
        <v/>
      </c>
      <c r="BN56" s="397">
        <v>53</v>
      </c>
      <c r="BO56" s="397" t="e">
        <f t="shared" si="41"/>
        <v>#N/A</v>
      </c>
      <c r="BP56" s="397" t="str">
        <f t="shared" si="64"/>
        <v/>
      </c>
      <c r="BQ56" s="397">
        <v>53</v>
      </c>
      <c r="BR56" s="397" t="e">
        <f t="shared" si="42"/>
        <v>#N/A</v>
      </c>
      <c r="BS56" s="397" t="str">
        <f t="shared" si="65"/>
        <v/>
      </c>
      <c r="BT56" s="397"/>
      <c r="BU56" s="397"/>
      <c r="BV56" s="397"/>
      <c r="BW56" s="397"/>
      <c r="BX56" s="397"/>
      <c r="BY56" s="397"/>
      <c r="BZ56" s="397"/>
      <c r="CA56" s="397"/>
      <c r="CB56" s="397"/>
    </row>
    <row r="57" spans="1:80" s="89" customFormat="1" ht="15" thickBot="1">
      <c r="A57" s="89" t="e">
        <f>A56</f>
        <v>#N/A</v>
      </c>
      <c r="B57" s="90">
        <v>6</v>
      </c>
      <c r="C57" s="561"/>
      <c r="D57" s="558"/>
      <c r="E57" s="558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45"/>
      <c r="K57" s="546"/>
      <c r="L57" s="546"/>
      <c r="M57" s="546"/>
      <c r="N57" s="546"/>
      <c r="O57" s="547"/>
      <c r="P57" s="99">
        <f t="shared" si="50"/>
        <v>0</v>
      </c>
      <c r="Q57" s="99">
        <f t="shared" si="19"/>
        <v>0</v>
      </c>
      <c r="R57" s="402">
        <f t="shared" si="51"/>
        <v>0</v>
      </c>
      <c r="S57" s="402">
        <f t="shared" si="20"/>
        <v>0</v>
      </c>
      <c r="T57" s="403">
        <f t="shared" si="52"/>
        <v>0</v>
      </c>
      <c r="U57" s="398">
        <f t="shared" si="53"/>
        <v>0</v>
      </c>
      <c r="V57" s="397" t="str">
        <f t="shared" si="21"/>
        <v>000</v>
      </c>
      <c r="W57" s="397">
        <f t="shared" si="22"/>
        <v>0</v>
      </c>
      <c r="X57" s="397">
        <f t="shared" si="23"/>
        <v>0</v>
      </c>
      <c r="Y57" s="397" t="str">
        <f t="shared" si="24"/>
        <v/>
      </c>
      <c r="Z57" s="397" t="str">
        <f t="shared" si="25"/>
        <v/>
      </c>
      <c r="AA57" s="397" t="str">
        <f t="shared" si="26"/>
        <v>0</v>
      </c>
      <c r="AB57" s="397" t="str">
        <f t="shared" si="27"/>
        <v/>
      </c>
      <c r="AC57" s="397" t="str">
        <f t="shared" si="28"/>
        <v>0</v>
      </c>
      <c r="AD57" s="397" t="str">
        <f t="shared" si="29"/>
        <v/>
      </c>
      <c r="AE57" s="397" t="str">
        <f t="shared" si="6"/>
        <v>00</v>
      </c>
      <c r="AF57" s="397">
        <f t="shared" si="30"/>
        <v>0</v>
      </c>
      <c r="AG57" s="397"/>
      <c r="AH57" s="397">
        <v>9</v>
      </c>
      <c r="AI57" s="397" t="e">
        <f t="shared" si="68"/>
        <v>#N/A</v>
      </c>
      <c r="AJ57" s="397">
        <f t="shared" si="68"/>
        <v>0</v>
      </c>
      <c r="AK57" s="397">
        <v>6</v>
      </c>
      <c r="AL57" s="397" t="e">
        <f t="shared" si="54"/>
        <v>#N/A</v>
      </c>
      <c r="AM57" s="397" t="e">
        <f t="shared" si="32"/>
        <v>#N/A</v>
      </c>
      <c r="AN57" s="397" t="str">
        <f t="shared" si="55"/>
        <v/>
      </c>
      <c r="AO57" s="397">
        <v>6</v>
      </c>
      <c r="AP57" s="397">
        <v>54</v>
      </c>
      <c r="AQ57" s="397" t="e">
        <f t="shared" si="33"/>
        <v>#N/A</v>
      </c>
      <c r="AR57" s="397" t="str">
        <f t="shared" si="56"/>
        <v/>
      </c>
      <c r="AS57" s="397">
        <v>54</v>
      </c>
      <c r="AT57" s="397" t="e">
        <f t="shared" si="34"/>
        <v>#N/A</v>
      </c>
      <c r="AU57" s="397" t="str">
        <f t="shared" si="57"/>
        <v/>
      </c>
      <c r="AV57" s="397">
        <v>54</v>
      </c>
      <c r="AW57" s="397" t="e">
        <f t="shared" si="35"/>
        <v>#N/A</v>
      </c>
      <c r="AX57" s="397" t="str">
        <f t="shared" si="58"/>
        <v/>
      </c>
      <c r="AY57" s="397">
        <v>54</v>
      </c>
      <c r="AZ57" s="397" t="e">
        <f t="shared" si="36"/>
        <v>#N/A</v>
      </c>
      <c r="BA57" s="397" t="str">
        <f t="shared" si="59"/>
        <v/>
      </c>
      <c r="BB57" s="397">
        <v>54</v>
      </c>
      <c r="BC57" s="397" t="e">
        <f t="shared" si="37"/>
        <v>#N/A</v>
      </c>
      <c r="BD57" s="397" t="str">
        <f t="shared" si="60"/>
        <v/>
      </c>
      <c r="BE57" s="397">
        <v>54</v>
      </c>
      <c r="BF57" s="397" t="e">
        <f t="shared" si="38"/>
        <v>#N/A</v>
      </c>
      <c r="BG57" s="397" t="str">
        <f t="shared" si="61"/>
        <v/>
      </c>
      <c r="BH57" s="397">
        <v>54</v>
      </c>
      <c r="BI57" s="397" t="e">
        <f t="shared" si="39"/>
        <v>#N/A</v>
      </c>
      <c r="BJ57" s="397" t="str">
        <f t="shared" si="62"/>
        <v/>
      </c>
      <c r="BK57" s="397">
        <v>54</v>
      </c>
      <c r="BL57" s="397" t="e">
        <f t="shared" si="40"/>
        <v>#N/A</v>
      </c>
      <c r="BM57" s="397" t="str">
        <f t="shared" si="63"/>
        <v/>
      </c>
      <c r="BN57" s="397">
        <v>54</v>
      </c>
      <c r="BO57" s="397" t="e">
        <f t="shared" si="41"/>
        <v>#N/A</v>
      </c>
      <c r="BP57" s="397" t="str">
        <f t="shared" si="64"/>
        <v/>
      </c>
      <c r="BQ57" s="397">
        <v>54</v>
      </c>
      <c r="BR57" s="397" t="e">
        <f t="shared" si="42"/>
        <v>#N/A</v>
      </c>
      <c r="BS57" s="397" t="str">
        <f t="shared" si="65"/>
        <v/>
      </c>
      <c r="BT57" s="397"/>
      <c r="BU57" s="397"/>
      <c r="BV57" s="397"/>
      <c r="BW57" s="397"/>
      <c r="BX57" s="397"/>
      <c r="BY57" s="397"/>
      <c r="BZ57" s="397"/>
      <c r="CA57" s="397"/>
      <c r="CB57" s="397"/>
    </row>
    <row r="58" spans="1:80" s="89" customFormat="1">
      <c r="A58" s="89" t="e">
        <f>VLOOKUP(D58,コード４,2,FALSE)</f>
        <v>#N/A</v>
      </c>
      <c r="B58" s="90">
        <v>1</v>
      </c>
      <c r="C58" s="559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402">
        <f t="shared" si="51"/>
        <v>0</v>
      </c>
      <c r="S58" s="402">
        <f t="shared" si="20"/>
        <v>0</v>
      </c>
      <c r="T58" s="403">
        <f t="shared" si="52"/>
        <v>0</v>
      </c>
      <c r="U58" s="398">
        <f t="shared" si="53"/>
        <v>0</v>
      </c>
      <c r="V58" s="397" t="str">
        <f t="shared" si="21"/>
        <v>000</v>
      </c>
      <c r="W58" s="397">
        <f t="shared" si="22"/>
        <v>0</v>
      </c>
      <c r="X58" s="397">
        <f t="shared" si="23"/>
        <v>0</v>
      </c>
      <c r="Y58" s="397" t="str">
        <f t="shared" si="24"/>
        <v/>
      </c>
      <c r="Z58" s="397" t="str">
        <f t="shared" si="25"/>
        <v/>
      </c>
      <c r="AA58" s="397" t="str">
        <f t="shared" si="26"/>
        <v>0</v>
      </c>
      <c r="AB58" s="397" t="str">
        <f t="shared" si="27"/>
        <v/>
      </c>
      <c r="AC58" s="397" t="str">
        <f t="shared" si="28"/>
        <v>0</v>
      </c>
      <c r="AD58" s="397" t="str">
        <f t="shared" si="29"/>
        <v/>
      </c>
      <c r="AE58" s="397" t="str">
        <f t="shared" si="6"/>
        <v>00</v>
      </c>
      <c r="AF58" s="397">
        <f t="shared" si="30"/>
        <v>0</v>
      </c>
      <c r="AG58" s="397"/>
      <c r="AH58" s="397">
        <v>10</v>
      </c>
      <c r="AI58" s="397" t="e">
        <f>VLOOKUP(D58,コード４,2,FALSE)</f>
        <v>#N/A</v>
      </c>
      <c r="AJ58" s="397">
        <f>COUNTIF('tmp４'!C$203:C$1202,AI58)</f>
        <v>0</v>
      </c>
      <c r="AK58" s="397">
        <v>1</v>
      </c>
      <c r="AL58" s="397" t="e">
        <f t="shared" si="54"/>
        <v>#N/A</v>
      </c>
      <c r="AM58" s="397" t="e">
        <f>AL58*1</f>
        <v>#N/A</v>
      </c>
      <c r="AN58" s="397" t="str">
        <f t="shared" si="55"/>
        <v/>
      </c>
      <c r="AO58" s="397">
        <v>1</v>
      </c>
      <c r="AP58" s="397">
        <v>55</v>
      </c>
      <c r="AQ58" s="397" t="e">
        <f t="shared" si="33"/>
        <v>#N/A</v>
      </c>
      <c r="AR58" s="397" t="str">
        <f t="shared" si="56"/>
        <v/>
      </c>
      <c r="AS58" s="397">
        <v>55</v>
      </c>
      <c r="AT58" s="397" t="e">
        <f t="shared" si="34"/>
        <v>#N/A</v>
      </c>
      <c r="AU58" s="397" t="str">
        <f t="shared" si="57"/>
        <v/>
      </c>
      <c r="AV58" s="397">
        <v>55</v>
      </c>
      <c r="AW58" s="397" t="e">
        <f t="shared" si="35"/>
        <v>#N/A</v>
      </c>
      <c r="AX58" s="397" t="str">
        <f t="shared" si="58"/>
        <v/>
      </c>
      <c r="AY58" s="397">
        <v>55</v>
      </c>
      <c r="AZ58" s="397" t="e">
        <f t="shared" si="36"/>
        <v>#N/A</v>
      </c>
      <c r="BA58" s="397" t="str">
        <f t="shared" si="59"/>
        <v/>
      </c>
      <c r="BB58" s="397">
        <v>55</v>
      </c>
      <c r="BC58" s="397" t="e">
        <f t="shared" si="37"/>
        <v>#N/A</v>
      </c>
      <c r="BD58" s="397" t="str">
        <f t="shared" si="60"/>
        <v/>
      </c>
      <c r="BE58" s="397">
        <v>55</v>
      </c>
      <c r="BF58" s="397" t="e">
        <f t="shared" si="38"/>
        <v>#N/A</v>
      </c>
      <c r="BG58" s="397" t="str">
        <f t="shared" si="61"/>
        <v/>
      </c>
      <c r="BH58" s="397">
        <v>55</v>
      </c>
      <c r="BI58" s="397" t="e">
        <f t="shared" si="39"/>
        <v>#N/A</v>
      </c>
      <c r="BJ58" s="397" t="str">
        <f t="shared" si="62"/>
        <v/>
      </c>
      <c r="BK58" s="397">
        <v>55</v>
      </c>
      <c r="BL58" s="397" t="e">
        <f t="shared" si="40"/>
        <v>#N/A</v>
      </c>
      <c r="BM58" s="397" t="str">
        <f t="shared" si="63"/>
        <v/>
      </c>
      <c r="BN58" s="397">
        <v>55</v>
      </c>
      <c r="BO58" s="397" t="e">
        <f t="shared" si="41"/>
        <v>#N/A</v>
      </c>
      <c r="BP58" s="397" t="str">
        <f t="shared" si="64"/>
        <v/>
      </c>
      <c r="BQ58" s="397">
        <v>55</v>
      </c>
      <c r="BR58" s="397" t="e">
        <f t="shared" si="42"/>
        <v>#N/A</v>
      </c>
      <c r="BS58" s="397" t="str">
        <f t="shared" si="65"/>
        <v/>
      </c>
      <c r="BT58" s="397"/>
      <c r="BU58" s="397">
        <f>COUNTIF(D$4:D63,D58)</f>
        <v>0</v>
      </c>
      <c r="BV58" s="397"/>
      <c r="BW58" s="397"/>
      <c r="BX58" s="397">
        <f>COUNTIF(D$4:D$63,D58)</f>
        <v>0</v>
      </c>
      <c r="BY58" s="397" t="b">
        <f>AND(BU58=1,BX58=1)</f>
        <v>0</v>
      </c>
      <c r="BZ58" s="397" t="e">
        <f>IF(BY58=TRUE,"",VLOOKUP(BU58,CC$4:CD$13,2,FALSE))</f>
        <v>#N/A</v>
      </c>
      <c r="CA58" s="397" t="str">
        <f>IF(D58="","",CONCATENATE(BW$2,BZ58))</f>
        <v/>
      </c>
      <c r="CB58" s="397"/>
    </row>
    <row r="59" spans="1:80" s="89" customFormat="1">
      <c r="A59" s="89" t="e">
        <f>A58</f>
        <v>#N/A</v>
      </c>
      <c r="B59" s="90">
        <v>2</v>
      </c>
      <c r="C59" s="560"/>
      <c r="D59" s="556"/>
      <c r="E59" s="556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39"/>
      <c r="K59" s="540"/>
      <c r="L59" s="540"/>
      <c r="M59" s="540"/>
      <c r="N59" s="540"/>
      <c r="O59" s="541"/>
      <c r="P59" s="99">
        <f t="shared" si="50"/>
        <v>0</v>
      </c>
      <c r="Q59" s="99">
        <f t="shared" si="19"/>
        <v>0</v>
      </c>
      <c r="R59" s="402">
        <f t="shared" si="51"/>
        <v>0</v>
      </c>
      <c r="S59" s="402">
        <f t="shared" si="20"/>
        <v>0</v>
      </c>
      <c r="T59" s="403">
        <f t="shared" si="52"/>
        <v>0</v>
      </c>
      <c r="U59" s="398">
        <f t="shared" si="53"/>
        <v>0</v>
      </c>
      <c r="V59" s="397" t="str">
        <f t="shared" si="21"/>
        <v>000</v>
      </c>
      <c r="W59" s="397">
        <f t="shared" si="22"/>
        <v>0</v>
      </c>
      <c r="X59" s="397">
        <f t="shared" si="23"/>
        <v>0</v>
      </c>
      <c r="Y59" s="397" t="str">
        <f t="shared" si="24"/>
        <v/>
      </c>
      <c r="Z59" s="397" t="str">
        <f t="shared" si="25"/>
        <v/>
      </c>
      <c r="AA59" s="397" t="str">
        <f t="shared" si="26"/>
        <v>0</v>
      </c>
      <c r="AB59" s="397" t="str">
        <f t="shared" si="27"/>
        <v/>
      </c>
      <c r="AC59" s="397" t="str">
        <f t="shared" si="28"/>
        <v>0</v>
      </c>
      <c r="AD59" s="397" t="str">
        <f t="shared" si="29"/>
        <v/>
      </c>
      <c r="AE59" s="397" t="str">
        <f t="shared" si="6"/>
        <v>00</v>
      </c>
      <c r="AF59" s="397">
        <f t="shared" si="30"/>
        <v>0</v>
      </c>
      <c r="AG59" s="397"/>
      <c r="AH59" s="397">
        <v>10</v>
      </c>
      <c r="AI59" s="397" t="e">
        <f t="shared" ref="AI59:AJ63" si="69">AI58</f>
        <v>#N/A</v>
      </c>
      <c r="AJ59" s="397">
        <f t="shared" si="69"/>
        <v>0</v>
      </c>
      <c r="AK59" s="397">
        <v>2</v>
      </c>
      <c r="AL59" s="397" t="e">
        <f t="shared" si="54"/>
        <v>#N/A</v>
      </c>
      <c r="AM59" s="397" t="e">
        <f t="shared" si="32"/>
        <v>#N/A</v>
      </c>
      <c r="AN59" s="397" t="str">
        <f t="shared" si="55"/>
        <v/>
      </c>
      <c r="AO59" s="397">
        <v>2</v>
      </c>
      <c r="AP59" s="397">
        <v>56</v>
      </c>
      <c r="AQ59" s="397" t="e">
        <f t="shared" si="33"/>
        <v>#N/A</v>
      </c>
      <c r="AR59" s="397" t="str">
        <f t="shared" si="56"/>
        <v/>
      </c>
      <c r="AS59" s="397">
        <v>56</v>
      </c>
      <c r="AT59" s="397" t="e">
        <f t="shared" si="34"/>
        <v>#N/A</v>
      </c>
      <c r="AU59" s="397" t="str">
        <f t="shared" si="57"/>
        <v/>
      </c>
      <c r="AV59" s="397">
        <v>56</v>
      </c>
      <c r="AW59" s="397" t="e">
        <f t="shared" si="35"/>
        <v>#N/A</v>
      </c>
      <c r="AX59" s="397" t="str">
        <f t="shared" si="58"/>
        <v/>
      </c>
      <c r="AY59" s="397">
        <v>56</v>
      </c>
      <c r="AZ59" s="397" t="e">
        <f t="shared" si="36"/>
        <v>#N/A</v>
      </c>
      <c r="BA59" s="397" t="str">
        <f t="shared" si="59"/>
        <v/>
      </c>
      <c r="BB59" s="397">
        <v>56</v>
      </c>
      <c r="BC59" s="397" t="e">
        <f t="shared" si="37"/>
        <v>#N/A</v>
      </c>
      <c r="BD59" s="397" t="str">
        <f t="shared" si="60"/>
        <v/>
      </c>
      <c r="BE59" s="397">
        <v>56</v>
      </c>
      <c r="BF59" s="397" t="e">
        <f t="shared" si="38"/>
        <v>#N/A</v>
      </c>
      <c r="BG59" s="397" t="str">
        <f t="shared" si="61"/>
        <v/>
      </c>
      <c r="BH59" s="397">
        <v>56</v>
      </c>
      <c r="BI59" s="397" t="e">
        <f t="shared" si="39"/>
        <v>#N/A</v>
      </c>
      <c r="BJ59" s="397" t="str">
        <f t="shared" si="62"/>
        <v/>
      </c>
      <c r="BK59" s="397">
        <v>56</v>
      </c>
      <c r="BL59" s="397" t="e">
        <f t="shared" si="40"/>
        <v>#N/A</v>
      </c>
      <c r="BM59" s="397" t="str">
        <f t="shared" si="63"/>
        <v/>
      </c>
      <c r="BN59" s="397">
        <v>56</v>
      </c>
      <c r="BO59" s="397" t="e">
        <f t="shared" si="41"/>
        <v>#N/A</v>
      </c>
      <c r="BP59" s="397" t="str">
        <f t="shared" si="64"/>
        <v/>
      </c>
      <c r="BQ59" s="397">
        <v>56</v>
      </c>
      <c r="BR59" s="397" t="e">
        <f t="shared" si="42"/>
        <v>#N/A</v>
      </c>
      <c r="BS59" s="397" t="str">
        <f t="shared" si="65"/>
        <v/>
      </c>
      <c r="BT59" s="397"/>
      <c r="BU59" s="397"/>
      <c r="BV59" s="397"/>
      <c r="BW59" s="397"/>
      <c r="BX59" s="397"/>
      <c r="BY59" s="397"/>
      <c r="BZ59" s="397"/>
      <c r="CA59" s="397"/>
      <c r="CB59" s="397"/>
    </row>
    <row r="60" spans="1:80" s="89" customFormat="1">
      <c r="A60" s="89" t="e">
        <f>A59</f>
        <v>#N/A</v>
      </c>
      <c r="B60" s="90">
        <v>3</v>
      </c>
      <c r="C60" s="560"/>
      <c r="D60" s="557"/>
      <c r="E60" s="557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42"/>
      <c r="K60" s="543"/>
      <c r="L60" s="543"/>
      <c r="M60" s="543"/>
      <c r="N60" s="543"/>
      <c r="O60" s="544"/>
      <c r="P60" s="99">
        <f t="shared" si="50"/>
        <v>0</v>
      </c>
      <c r="Q60" s="99">
        <f t="shared" si="19"/>
        <v>0</v>
      </c>
      <c r="R60" s="402">
        <f t="shared" si="51"/>
        <v>0</v>
      </c>
      <c r="S60" s="402">
        <f t="shared" si="20"/>
        <v>0</v>
      </c>
      <c r="T60" s="403">
        <f t="shared" si="52"/>
        <v>0</v>
      </c>
      <c r="U60" s="398">
        <f t="shared" si="53"/>
        <v>0</v>
      </c>
      <c r="V60" s="397" t="str">
        <f t="shared" si="21"/>
        <v>000</v>
      </c>
      <c r="W60" s="397">
        <f t="shared" si="22"/>
        <v>0</v>
      </c>
      <c r="X60" s="397">
        <f t="shared" si="23"/>
        <v>0</v>
      </c>
      <c r="Y60" s="397" t="str">
        <f t="shared" si="24"/>
        <v/>
      </c>
      <c r="Z60" s="397" t="str">
        <f t="shared" si="25"/>
        <v/>
      </c>
      <c r="AA60" s="397" t="str">
        <f t="shared" si="26"/>
        <v>0</v>
      </c>
      <c r="AB60" s="397" t="str">
        <f t="shared" si="27"/>
        <v/>
      </c>
      <c r="AC60" s="397" t="str">
        <f t="shared" si="28"/>
        <v>0</v>
      </c>
      <c r="AD60" s="397" t="str">
        <f t="shared" si="29"/>
        <v/>
      </c>
      <c r="AE60" s="397" t="str">
        <f t="shared" si="6"/>
        <v>00</v>
      </c>
      <c r="AF60" s="397">
        <f t="shared" si="30"/>
        <v>0</v>
      </c>
      <c r="AG60" s="397"/>
      <c r="AH60" s="397">
        <v>10</v>
      </c>
      <c r="AI60" s="397" t="e">
        <f t="shared" si="69"/>
        <v>#N/A</v>
      </c>
      <c r="AJ60" s="397">
        <f t="shared" si="69"/>
        <v>0</v>
      </c>
      <c r="AK60" s="397">
        <v>3</v>
      </c>
      <c r="AL60" s="397" t="e">
        <f t="shared" si="54"/>
        <v>#N/A</v>
      </c>
      <c r="AM60" s="397" t="e">
        <f t="shared" si="32"/>
        <v>#N/A</v>
      </c>
      <c r="AN60" s="397" t="str">
        <f t="shared" si="55"/>
        <v/>
      </c>
      <c r="AO60" s="397">
        <v>3</v>
      </c>
      <c r="AP60" s="397">
        <v>57</v>
      </c>
      <c r="AQ60" s="397" t="e">
        <f t="shared" si="33"/>
        <v>#N/A</v>
      </c>
      <c r="AR60" s="397" t="str">
        <f t="shared" si="56"/>
        <v/>
      </c>
      <c r="AS60" s="397">
        <v>57</v>
      </c>
      <c r="AT60" s="397" t="e">
        <f t="shared" si="34"/>
        <v>#N/A</v>
      </c>
      <c r="AU60" s="397" t="str">
        <f t="shared" si="57"/>
        <v/>
      </c>
      <c r="AV60" s="397">
        <v>57</v>
      </c>
      <c r="AW60" s="397" t="e">
        <f t="shared" si="35"/>
        <v>#N/A</v>
      </c>
      <c r="AX60" s="397" t="str">
        <f t="shared" si="58"/>
        <v/>
      </c>
      <c r="AY60" s="397">
        <v>57</v>
      </c>
      <c r="AZ60" s="397" t="e">
        <f t="shared" si="36"/>
        <v>#N/A</v>
      </c>
      <c r="BA60" s="397" t="str">
        <f t="shared" si="59"/>
        <v/>
      </c>
      <c r="BB60" s="397">
        <v>57</v>
      </c>
      <c r="BC60" s="397" t="e">
        <f t="shared" si="37"/>
        <v>#N/A</v>
      </c>
      <c r="BD60" s="397" t="str">
        <f t="shared" si="60"/>
        <v/>
      </c>
      <c r="BE60" s="397">
        <v>57</v>
      </c>
      <c r="BF60" s="397" t="e">
        <f t="shared" si="38"/>
        <v>#N/A</v>
      </c>
      <c r="BG60" s="397" t="str">
        <f t="shared" si="61"/>
        <v/>
      </c>
      <c r="BH60" s="397">
        <v>57</v>
      </c>
      <c r="BI60" s="397" t="e">
        <f t="shared" si="39"/>
        <v>#N/A</v>
      </c>
      <c r="BJ60" s="397" t="str">
        <f t="shared" si="62"/>
        <v/>
      </c>
      <c r="BK60" s="397">
        <v>57</v>
      </c>
      <c r="BL60" s="397" t="e">
        <f t="shared" si="40"/>
        <v>#N/A</v>
      </c>
      <c r="BM60" s="397" t="str">
        <f t="shared" si="63"/>
        <v/>
      </c>
      <c r="BN60" s="397">
        <v>57</v>
      </c>
      <c r="BO60" s="397" t="e">
        <f t="shared" si="41"/>
        <v>#N/A</v>
      </c>
      <c r="BP60" s="397" t="str">
        <f t="shared" si="64"/>
        <v/>
      </c>
      <c r="BQ60" s="397">
        <v>57</v>
      </c>
      <c r="BR60" s="397" t="e">
        <f t="shared" si="42"/>
        <v>#N/A</v>
      </c>
      <c r="BS60" s="397" t="str">
        <f t="shared" si="65"/>
        <v/>
      </c>
      <c r="BT60" s="397"/>
      <c r="BU60" s="397"/>
      <c r="BV60" s="397"/>
      <c r="BW60" s="397"/>
      <c r="BX60" s="397"/>
      <c r="BY60" s="397"/>
      <c r="BZ60" s="397"/>
      <c r="CA60" s="397"/>
      <c r="CB60" s="397"/>
    </row>
    <row r="61" spans="1:80" s="89" customFormat="1">
      <c r="A61" s="89" t="e">
        <f>A60</f>
        <v>#N/A</v>
      </c>
      <c r="B61" s="90">
        <v>4</v>
      </c>
      <c r="C61" s="560"/>
      <c r="D61" s="557"/>
      <c r="E61" s="557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42"/>
      <c r="K61" s="543"/>
      <c r="L61" s="543"/>
      <c r="M61" s="543"/>
      <c r="N61" s="543"/>
      <c r="O61" s="544"/>
      <c r="P61" s="99">
        <f t="shared" si="50"/>
        <v>0</v>
      </c>
      <c r="Q61" s="99">
        <f t="shared" si="19"/>
        <v>0</v>
      </c>
      <c r="R61" s="402">
        <f t="shared" si="51"/>
        <v>0</v>
      </c>
      <c r="S61" s="402">
        <f t="shared" si="20"/>
        <v>0</v>
      </c>
      <c r="T61" s="403">
        <f t="shared" si="52"/>
        <v>0</v>
      </c>
      <c r="U61" s="398">
        <f t="shared" si="53"/>
        <v>0</v>
      </c>
      <c r="V61" s="397" t="str">
        <f t="shared" si="21"/>
        <v>000</v>
      </c>
      <c r="W61" s="397">
        <f t="shared" si="22"/>
        <v>0</v>
      </c>
      <c r="X61" s="397">
        <f t="shared" si="23"/>
        <v>0</v>
      </c>
      <c r="Y61" s="397" t="str">
        <f t="shared" si="24"/>
        <v/>
      </c>
      <c r="Z61" s="397" t="str">
        <f t="shared" si="25"/>
        <v/>
      </c>
      <c r="AA61" s="397" t="str">
        <f t="shared" si="26"/>
        <v>0</v>
      </c>
      <c r="AB61" s="397" t="str">
        <f t="shared" si="27"/>
        <v/>
      </c>
      <c r="AC61" s="397" t="str">
        <f t="shared" si="28"/>
        <v>0</v>
      </c>
      <c r="AD61" s="397" t="str">
        <f t="shared" si="29"/>
        <v/>
      </c>
      <c r="AE61" s="397" t="str">
        <f t="shared" si="6"/>
        <v>00</v>
      </c>
      <c r="AF61" s="397">
        <f t="shared" si="30"/>
        <v>0</v>
      </c>
      <c r="AG61" s="397"/>
      <c r="AH61" s="397">
        <v>10</v>
      </c>
      <c r="AI61" s="397" t="e">
        <f t="shared" si="69"/>
        <v>#N/A</v>
      </c>
      <c r="AJ61" s="397">
        <f t="shared" si="69"/>
        <v>0</v>
      </c>
      <c r="AK61" s="397">
        <v>4</v>
      </c>
      <c r="AL61" s="397" t="e">
        <f t="shared" si="54"/>
        <v>#N/A</v>
      </c>
      <c r="AM61" s="397" t="e">
        <f t="shared" si="32"/>
        <v>#N/A</v>
      </c>
      <c r="AN61" s="397" t="str">
        <f t="shared" si="55"/>
        <v/>
      </c>
      <c r="AO61" s="397">
        <v>4</v>
      </c>
      <c r="AP61" s="397">
        <v>58</v>
      </c>
      <c r="AQ61" s="397" t="e">
        <f t="shared" si="33"/>
        <v>#N/A</v>
      </c>
      <c r="AR61" s="397" t="str">
        <f t="shared" si="56"/>
        <v/>
      </c>
      <c r="AS61" s="397">
        <v>58</v>
      </c>
      <c r="AT61" s="397" t="e">
        <f t="shared" si="34"/>
        <v>#N/A</v>
      </c>
      <c r="AU61" s="397" t="str">
        <f t="shared" si="57"/>
        <v/>
      </c>
      <c r="AV61" s="397">
        <v>58</v>
      </c>
      <c r="AW61" s="397" t="e">
        <f t="shared" si="35"/>
        <v>#N/A</v>
      </c>
      <c r="AX61" s="397" t="str">
        <f t="shared" si="58"/>
        <v/>
      </c>
      <c r="AY61" s="397">
        <v>58</v>
      </c>
      <c r="AZ61" s="397" t="e">
        <f t="shared" si="36"/>
        <v>#N/A</v>
      </c>
      <c r="BA61" s="397" t="str">
        <f t="shared" si="59"/>
        <v/>
      </c>
      <c r="BB61" s="397">
        <v>58</v>
      </c>
      <c r="BC61" s="397" t="e">
        <f t="shared" si="37"/>
        <v>#N/A</v>
      </c>
      <c r="BD61" s="397" t="str">
        <f t="shared" si="60"/>
        <v/>
      </c>
      <c r="BE61" s="397">
        <v>58</v>
      </c>
      <c r="BF61" s="397" t="e">
        <f t="shared" si="38"/>
        <v>#N/A</v>
      </c>
      <c r="BG61" s="397" t="str">
        <f t="shared" si="61"/>
        <v/>
      </c>
      <c r="BH61" s="397">
        <v>58</v>
      </c>
      <c r="BI61" s="397" t="e">
        <f t="shared" si="39"/>
        <v>#N/A</v>
      </c>
      <c r="BJ61" s="397" t="str">
        <f t="shared" si="62"/>
        <v/>
      </c>
      <c r="BK61" s="397">
        <v>58</v>
      </c>
      <c r="BL61" s="397" t="e">
        <f t="shared" si="40"/>
        <v>#N/A</v>
      </c>
      <c r="BM61" s="397" t="str">
        <f t="shared" si="63"/>
        <v/>
      </c>
      <c r="BN61" s="397">
        <v>58</v>
      </c>
      <c r="BO61" s="397" t="e">
        <f t="shared" si="41"/>
        <v>#N/A</v>
      </c>
      <c r="BP61" s="397" t="str">
        <f t="shared" si="64"/>
        <v/>
      </c>
      <c r="BQ61" s="397">
        <v>58</v>
      </c>
      <c r="BR61" s="397" t="e">
        <f t="shared" si="42"/>
        <v>#N/A</v>
      </c>
      <c r="BS61" s="397" t="str">
        <f t="shared" si="65"/>
        <v/>
      </c>
      <c r="BT61" s="397"/>
      <c r="BU61" s="397"/>
      <c r="BV61" s="397"/>
      <c r="BW61" s="397"/>
      <c r="BX61" s="397"/>
      <c r="BY61" s="397"/>
      <c r="BZ61" s="397"/>
      <c r="CA61" s="397"/>
      <c r="CB61" s="397"/>
    </row>
    <row r="62" spans="1:80" s="89" customFormat="1">
      <c r="A62" s="89" t="e">
        <f>A61</f>
        <v>#N/A</v>
      </c>
      <c r="B62" s="90">
        <v>5</v>
      </c>
      <c r="C62" s="560"/>
      <c r="D62" s="557"/>
      <c r="E62" s="557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42"/>
      <c r="K62" s="543"/>
      <c r="L62" s="543"/>
      <c r="M62" s="543"/>
      <c r="N62" s="543"/>
      <c r="O62" s="544"/>
      <c r="P62" s="99">
        <f t="shared" si="50"/>
        <v>0</v>
      </c>
      <c r="Q62" s="99">
        <f t="shared" si="19"/>
        <v>0</v>
      </c>
      <c r="R62" s="402">
        <f t="shared" si="51"/>
        <v>0</v>
      </c>
      <c r="S62" s="402">
        <f t="shared" si="20"/>
        <v>0</v>
      </c>
      <c r="T62" s="403">
        <f t="shared" si="52"/>
        <v>0</v>
      </c>
      <c r="U62" s="398">
        <f t="shared" si="53"/>
        <v>0</v>
      </c>
      <c r="V62" s="397" t="str">
        <f t="shared" si="21"/>
        <v>000</v>
      </c>
      <c r="W62" s="397">
        <f t="shared" si="22"/>
        <v>0</v>
      </c>
      <c r="X62" s="397">
        <f t="shared" si="23"/>
        <v>0</v>
      </c>
      <c r="Y62" s="397" t="str">
        <f t="shared" si="24"/>
        <v/>
      </c>
      <c r="Z62" s="397" t="str">
        <f t="shared" si="25"/>
        <v/>
      </c>
      <c r="AA62" s="397" t="str">
        <f t="shared" si="26"/>
        <v>0</v>
      </c>
      <c r="AB62" s="397" t="str">
        <f t="shared" si="27"/>
        <v/>
      </c>
      <c r="AC62" s="397" t="str">
        <f t="shared" si="28"/>
        <v>0</v>
      </c>
      <c r="AD62" s="397" t="str">
        <f t="shared" si="29"/>
        <v/>
      </c>
      <c r="AE62" s="397" t="str">
        <f t="shared" si="6"/>
        <v>00</v>
      </c>
      <c r="AF62" s="397">
        <f t="shared" si="30"/>
        <v>0</v>
      </c>
      <c r="AG62" s="397"/>
      <c r="AH62" s="397">
        <v>10</v>
      </c>
      <c r="AI62" s="397" t="e">
        <f t="shared" si="69"/>
        <v>#N/A</v>
      </c>
      <c r="AJ62" s="397">
        <f t="shared" si="69"/>
        <v>0</v>
      </c>
      <c r="AK62" s="397">
        <v>5</v>
      </c>
      <c r="AL62" s="397" t="e">
        <f t="shared" si="54"/>
        <v>#N/A</v>
      </c>
      <c r="AM62" s="397" t="e">
        <f t="shared" si="32"/>
        <v>#N/A</v>
      </c>
      <c r="AN62" s="397" t="str">
        <f t="shared" si="55"/>
        <v/>
      </c>
      <c r="AO62" s="397">
        <v>5</v>
      </c>
      <c r="AP62" s="397">
        <v>59</v>
      </c>
      <c r="AQ62" s="397" t="e">
        <f t="shared" si="33"/>
        <v>#N/A</v>
      </c>
      <c r="AR62" s="397" t="str">
        <f t="shared" si="56"/>
        <v/>
      </c>
      <c r="AS62" s="397">
        <v>59</v>
      </c>
      <c r="AT62" s="397" t="e">
        <f t="shared" si="34"/>
        <v>#N/A</v>
      </c>
      <c r="AU62" s="397" t="str">
        <f t="shared" si="57"/>
        <v/>
      </c>
      <c r="AV62" s="397">
        <v>59</v>
      </c>
      <c r="AW62" s="397" t="e">
        <f t="shared" si="35"/>
        <v>#N/A</v>
      </c>
      <c r="AX62" s="397" t="str">
        <f t="shared" si="58"/>
        <v/>
      </c>
      <c r="AY62" s="397">
        <v>59</v>
      </c>
      <c r="AZ62" s="397" t="e">
        <f t="shared" si="36"/>
        <v>#N/A</v>
      </c>
      <c r="BA62" s="397" t="str">
        <f t="shared" si="59"/>
        <v/>
      </c>
      <c r="BB62" s="397">
        <v>59</v>
      </c>
      <c r="BC62" s="397" t="e">
        <f t="shared" si="37"/>
        <v>#N/A</v>
      </c>
      <c r="BD62" s="397" t="str">
        <f t="shared" si="60"/>
        <v/>
      </c>
      <c r="BE62" s="397">
        <v>59</v>
      </c>
      <c r="BF62" s="397" t="e">
        <f t="shared" si="38"/>
        <v>#N/A</v>
      </c>
      <c r="BG62" s="397" t="str">
        <f t="shared" si="61"/>
        <v/>
      </c>
      <c r="BH62" s="397">
        <v>59</v>
      </c>
      <c r="BI62" s="397" t="e">
        <f t="shared" si="39"/>
        <v>#N/A</v>
      </c>
      <c r="BJ62" s="397" t="str">
        <f t="shared" si="62"/>
        <v/>
      </c>
      <c r="BK62" s="397">
        <v>59</v>
      </c>
      <c r="BL62" s="397" t="e">
        <f t="shared" si="40"/>
        <v>#N/A</v>
      </c>
      <c r="BM62" s="397" t="str">
        <f t="shared" si="63"/>
        <v/>
      </c>
      <c r="BN62" s="397">
        <v>59</v>
      </c>
      <c r="BO62" s="397" t="e">
        <f t="shared" si="41"/>
        <v>#N/A</v>
      </c>
      <c r="BP62" s="397" t="str">
        <f t="shared" si="64"/>
        <v/>
      </c>
      <c r="BQ62" s="397">
        <v>59</v>
      </c>
      <c r="BR62" s="397" t="e">
        <f t="shared" si="42"/>
        <v>#N/A</v>
      </c>
      <c r="BS62" s="397" t="str">
        <f t="shared" si="65"/>
        <v/>
      </c>
      <c r="BT62" s="397"/>
      <c r="BU62" s="397"/>
      <c r="BV62" s="397"/>
      <c r="BW62" s="397"/>
      <c r="BX62" s="397"/>
      <c r="BY62" s="397"/>
      <c r="BZ62" s="397"/>
      <c r="CA62" s="397"/>
      <c r="CB62" s="397"/>
    </row>
    <row r="63" spans="1:80" s="89" customFormat="1" ht="18" customHeight="1" thickBot="1">
      <c r="A63" s="89" t="e">
        <f>A62</f>
        <v>#N/A</v>
      </c>
      <c r="B63" s="90">
        <v>6</v>
      </c>
      <c r="C63" s="561"/>
      <c r="D63" s="558"/>
      <c r="E63" s="558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45"/>
      <c r="K63" s="546"/>
      <c r="L63" s="546"/>
      <c r="M63" s="546"/>
      <c r="N63" s="546"/>
      <c r="O63" s="547"/>
      <c r="P63" s="99">
        <f t="shared" si="50"/>
        <v>0</v>
      </c>
      <c r="Q63" s="99">
        <f t="shared" si="19"/>
        <v>0</v>
      </c>
      <c r="R63" s="402">
        <f t="shared" si="51"/>
        <v>0</v>
      </c>
      <c r="S63" s="402">
        <f t="shared" si="20"/>
        <v>0</v>
      </c>
      <c r="T63" s="403">
        <f t="shared" si="52"/>
        <v>0</v>
      </c>
      <c r="U63" s="398">
        <f t="shared" si="53"/>
        <v>0</v>
      </c>
      <c r="V63" s="397" t="str">
        <f t="shared" si="21"/>
        <v>000</v>
      </c>
      <c r="W63" s="397">
        <f t="shared" si="22"/>
        <v>0</v>
      </c>
      <c r="X63" s="397">
        <f t="shared" si="23"/>
        <v>0</v>
      </c>
      <c r="Y63" s="397" t="str">
        <f t="shared" si="24"/>
        <v/>
      </c>
      <c r="Z63" s="397" t="str">
        <f t="shared" si="25"/>
        <v/>
      </c>
      <c r="AA63" s="397" t="str">
        <f t="shared" si="26"/>
        <v>0</v>
      </c>
      <c r="AB63" s="397" t="str">
        <f t="shared" si="27"/>
        <v/>
      </c>
      <c r="AC63" s="397" t="str">
        <f t="shared" si="28"/>
        <v>0</v>
      </c>
      <c r="AD63" s="397" t="str">
        <f t="shared" si="29"/>
        <v/>
      </c>
      <c r="AE63" s="397" t="str">
        <f t="shared" si="6"/>
        <v>00</v>
      </c>
      <c r="AF63" s="397">
        <f t="shared" si="30"/>
        <v>0</v>
      </c>
      <c r="AG63" s="397"/>
      <c r="AH63" s="397">
        <v>10</v>
      </c>
      <c r="AI63" s="397" t="e">
        <f t="shared" si="69"/>
        <v>#N/A</v>
      </c>
      <c r="AJ63" s="397">
        <f t="shared" si="69"/>
        <v>0</v>
      </c>
      <c r="AK63" s="397">
        <v>6</v>
      </c>
      <c r="AL63" s="397" t="e">
        <f t="shared" si="54"/>
        <v>#N/A</v>
      </c>
      <c r="AM63" s="397" t="e">
        <f t="shared" si="32"/>
        <v>#N/A</v>
      </c>
      <c r="AN63" s="397" t="str">
        <f t="shared" si="55"/>
        <v/>
      </c>
      <c r="AO63" s="397">
        <v>6</v>
      </c>
      <c r="AP63" s="397">
        <v>60</v>
      </c>
      <c r="AQ63" s="397" t="e">
        <f t="shared" si="33"/>
        <v>#N/A</v>
      </c>
      <c r="AR63" s="397" t="str">
        <f t="shared" si="56"/>
        <v/>
      </c>
      <c r="AS63" s="397">
        <v>60</v>
      </c>
      <c r="AT63" s="397" t="e">
        <f t="shared" si="34"/>
        <v>#N/A</v>
      </c>
      <c r="AU63" s="397" t="str">
        <f t="shared" si="57"/>
        <v/>
      </c>
      <c r="AV63" s="397">
        <v>60</v>
      </c>
      <c r="AW63" s="397" t="e">
        <f t="shared" si="35"/>
        <v>#N/A</v>
      </c>
      <c r="AX63" s="397" t="str">
        <f t="shared" si="58"/>
        <v/>
      </c>
      <c r="AY63" s="397">
        <v>60</v>
      </c>
      <c r="AZ63" s="397" t="e">
        <f t="shared" si="36"/>
        <v>#N/A</v>
      </c>
      <c r="BA63" s="397" t="str">
        <f t="shared" si="59"/>
        <v/>
      </c>
      <c r="BB63" s="397">
        <v>60</v>
      </c>
      <c r="BC63" s="397" t="e">
        <f t="shared" si="37"/>
        <v>#N/A</v>
      </c>
      <c r="BD63" s="397" t="str">
        <f t="shared" si="60"/>
        <v/>
      </c>
      <c r="BE63" s="397">
        <v>60</v>
      </c>
      <c r="BF63" s="397" t="e">
        <f t="shared" si="38"/>
        <v>#N/A</v>
      </c>
      <c r="BG63" s="397" t="str">
        <f t="shared" si="61"/>
        <v/>
      </c>
      <c r="BH63" s="397">
        <v>60</v>
      </c>
      <c r="BI63" s="397" t="e">
        <f t="shared" si="39"/>
        <v>#N/A</v>
      </c>
      <c r="BJ63" s="397" t="str">
        <f t="shared" si="62"/>
        <v/>
      </c>
      <c r="BK63" s="397">
        <v>60</v>
      </c>
      <c r="BL63" s="397" t="e">
        <f t="shared" si="40"/>
        <v>#N/A</v>
      </c>
      <c r="BM63" s="397" t="str">
        <f t="shared" si="63"/>
        <v/>
      </c>
      <c r="BN63" s="397">
        <v>60</v>
      </c>
      <c r="BO63" s="397" t="e">
        <f t="shared" si="41"/>
        <v>#N/A</v>
      </c>
      <c r="BP63" s="397" t="str">
        <f t="shared" si="64"/>
        <v/>
      </c>
      <c r="BQ63" s="397">
        <v>60</v>
      </c>
      <c r="BR63" s="397" t="e">
        <f t="shared" si="42"/>
        <v>#N/A</v>
      </c>
      <c r="BS63" s="397" t="str">
        <f t="shared" si="65"/>
        <v/>
      </c>
      <c r="BT63" s="397"/>
      <c r="BU63" s="397"/>
      <c r="BV63" s="397"/>
      <c r="BW63" s="397"/>
      <c r="BX63" s="397"/>
      <c r="BY63" s="397"/>
      <c r="BZ63" s="397"/>
      <c r="CA63" s="397"/>
      <c r="CB63" s="397"/>
    </row>
    <row r="64" spans="1:80" s="89" customFormat="1" hidden="1">
      <c r="B64" s="105"/>
      <c r="C64" s="106"/>
      <c r="D64" s="107">
        <f>COUNTA(D4:D63)</f>
        <v>0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8"/>
      <c r="S64" s="398"/>
      <c r="T64" s="397"/>
      <c r="U64" s="399"/>
      <c r="V64" s="397"/>
      <c r="W64" s="397"/>
      <c r="X64" s="397"/>
      <c r="Y64" s="397"/>
      <c r="Z64" s="397"/>
      <c r="AA64" s="397"/>
      <c r="AB64" s="397"/>
      <c r="AC64" s="397"/>
      <c r="AD64" s="397"/>
      <c r="AE64" s="397"/>
      <c r="AF64" s="397"/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  <c r="AV64" s="397"/>
      <c r="AW64" s="397"/>
      <c r="AX64" s="397"/>
      <c r="AY64" s="397"/>
      <c r="AZ64" s="397"/>
      <c r="BA64" s="397"/>
      <c r="BB64" s="397"/>
      <c r="BC64" s="397"/>
      <c r="BD64" s="397"/>
      <c r="BE64" s="397"/>
      <c r="BF64" s="397"/>
      <c r="BG64" s="397"/>
      <c r="BH64" s="397"/>
      <c r="BI64" s="397"/>
      <c r="BJ64" s="397"/>
      <c r="BK64" s="397"/>
      <c r="BL64" s="397"/>
      <c r="BM64" s="397"/>
      <c r="BN64" s="397"/>
      <c r="BO64" s="397"/>
      <c r="BP64" s="397"/>
      <c r="BQ64" s="397"/>
      <c r="BR64" s="397"/>
      <c r="BS64" s="397"/>
      <c r="BT64" s="397"/>
      <c r="BU64" s="397"/>
      <c r="BV64" s="397"/>
      <c r="BW64" s="397"/>
      <c r="BX64" s="397"/>
      <c r="BY64" s="397"/>
      <c r="BZ64" s="397"/>
      <c r="CA64" s="397"/>
      <c r="CB64" s="397"/>
    </row>
  </sheetData>
  <sheetProtection sheet="1" objects="1" scenarios="1" selectLockedCells="1"/>
  <mergeCells count="48">
    <mergeCell ref="C1:D1"/>
    <mergeCell ref="C4:C9"/>
    <mergeCell ref="C10:C15"/>
    <mergeCell ref="C16:C21"/>
    <mergeCell ref="D23:D27"/>
    <mergeCell ref="D11:D15"/>
    <mergeCell ref="C22:C27"/>
    <mergeCell ref="C2:C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J29:O33"/>
    <mergeCell ref="E35:E39"/>
    <mergeCell ref="J35:O39"/>
    <mergeCell ref="D41:D45"/>
    <mergeCell ref="E41:E45"/>
    <mergeCell ref="J41:O45"/>
    <mergeCell ref="D35:D39"/>
    <mergeCell ref="E29:E33"/>
    <mergeCell ref="J53:O57"/>
    <mergeCell ref="J59:O63"/>
    <mergeCell ref="J47:O51"/>
    <mergeCell ref="E59:E63"/>
    <mergeCell ref="E47:E51"/>
    <mergeCell ref="E53:E57"/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>No.1</v>
      </c>
      <c r="B2" s="295"/>
      <c r="C2" s="575" t="str">
        <f ca="1">学校名!F5</f>
        <v>平成３１年度</v>
      </c>
      <c r="D2" s="576"/>
      <c r="E2" s="334" t="str">
        <f>学校名!G3</f>
        <v>福島県高等学校体育大会陸上競技大会　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>No.2</v>
      </c>
      <c r="AA2" s="295"/>
      <c r="AB2" s="575" t="str">
        <f ca="1">C2</f>
        <v>平成３１年度</v>
      </c>
      <c r="AC2" s="576"/>
      <c r="AD2" s="334" t="str">
        <f>E2</f>
        <v>福島県高等学校体育大会陸上競技大会　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79" t="s">
        <v>256</v>
      </c>
      <c r="O3" s="579"/>
      <c r="P3" s="579"/>
      <c r="Q3" s="566">
        <f>'基本情報 '!D4</f>
        <v>0</v>
      </c>
      <c r="R3" s="436"/>
      <c r="S3" s="436"/>
      <c r="T3" s="436"/>
      <c r="U3" s="436"/>
      <c r="V3" s="436"/>
      <c r="W3" s="299" t="s">
        <v>257</v>
      </c>
      <c r="X3" s="338"/>
      <c r="AC3" s="577" t="s">
        <v>4</v>
      </c>
      <c r="AD3" s="577"/>
      <c r="AE3" s="578" t="str">
        <f>F3</f>
        <v>安積高等学校</v>
      </c>
      <c r="AF3" s="578"/>
      <c r="AG3" s="578"/>
      <c r="AH3" s="578"/>
      <c r="AI3" s="578"/>
      <c r="AJ3" s="578"/>
      <c r="AK3" s="578"/>
      <c r="AL3" s="578"/>
      <c r="AM3" s="579" t="s">
        <v>256</v>
      </c>
      <c r="AN3" s="579"/>
      <c r="AO3" s="579"/>
      <c r="AP3" s="566">
        <f>Q3</f>
        <v>0</v>
      </c>
      <c r="AQ3" s="566"/>
      <c r="AR3" s="566"/>
      <c r="AS3" s="566"/>
      <c r="AT3" s="566"/>
      <c r="AU3" s="566"/>
      <c r="AV3" s="299" t="s">
        <v>257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0" t="s">
        <v>258</v>
      </c>
      <c r="O4" s="570"/>
      <c r="P4" s="570"/>
      <c r="Q4" s="567">
        <f>'基本情報 '!D6</f>
        <v>0</v>
      </c>
      <c r="R4" s="568"/>
      <c r="S4" s="568"/>
      <c r="T4" s="568"/>
      <c r="U4" s="569"/>
      <c r="V4" s="569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70" t="s">
        <v>258</v>
      </c>
      <c r="AN4" s="570"/>
      <c r="AO4" s="570"/>
      <c r="AP4" s="567">
        <f>Q4</f>
        <v>0</v>
      </c>
      <c r="AQ4" s="567"/>
      <c r="AR4" s="567"/>
      <c r="AS4" s="567"/>
      <c r="AT4" s="567"/>
      <c r="AU4" s="567"/>
      <c r="AV4" s="149"/>
    </row>
    <row r="5" spans="1:49" ht="6" customHeight="1">
      <c r="A5" s="605" t="s">
        <v>310</v>
      </c>
      <c r="B5" s="60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5" t="s">
        <v>310</v>
      </c>
      <c r="AA5" s="606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7"/>
      <c r="B6" s="608"/>
      <c r="E6" s="3">
        <f>競技設定!L4</f>
        <v>101</v>
      </c>
      <c r="F6" s="3">
        <f>競技設定!L5</f>
        <v>102</v>
      </c>
      <c r="G6" s="3">
        <f>競技設定!L6</f>
        <v>103</v>
      </c>
      <c r="H6" s="3">
        <f>競技設定!L7</f>
        <v>104</v>
      </c>
      <c r="I6" s="3">
        <f>競技設定!L8</f>
        <v>105</v>
      </c>
      <c r="J6" s="3">
        <f>競技設定!L9</f>
        <v>106</v>
      </c>
      <c r="K6" s="3">
        <f>競技設定!L10</f>
        <v>107</v>
      </c>
      <c r="L6" s="3">
        <f>競技設定!L11</f>
        <v>108</v>
      </c>
      <c r="M6" s="3">
        <f>競技設定!L12</f>
        <v>128</v>
      </c>
      <c r="N6" s="3">
        <f>競技設定!L13</f>
        <v>109</v>
      </c>
      <c r="O6" s="3">
        <f>競技設定!L14</f>
        <v>110</v>
      </c>
      <c r="P6" s="3">
        <f>競技設定!L15</f>
        <v>111</v>
      </c>
      <c r="Q6" s="3">
        <f>競技設定!L16</f>
        <v>112</v>
      </c>
      <c r="R6" s="3">
        <f>競技設定!L17</f>
        <v>117</v>
      </c>
      <c r="S6" s="3">
        <f>競技設定!L18</f>
        <v>113</v>
      </c>
      <c r="T6" s="3">
        <f>競技設定!L19</f>
        <v>121</v>
      </c>
      <c r="U6" s="3">
        <f>競技設定!L20</f>
        <v>114</v>
      </c>
      <c r="V6" s="3">
        <f>競技設定!L21</f>
        <v>115</v>
      </c>
      <c r="W6" s="3">
        <f>競技設定!L22</f>
        <v>122</v>
      </c>
      <c r="X6" s="3">
        <f>競技設定!L23</f>
        <v>116</v>
      </c>
      <c r="Z6" s="607"/>
      <c r="AA6" s="608"/>
      <c r="AD6" s="3">
        <f>競技設定!L24</f>
        <v>118</v>
      </c>
      <c r="AE6" s="3">
        <f>競技設定!L25</f>
        <v>119</v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260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女子3000m</v>
      </c>
      <c r="K7" s="304" t="str">
        <f>競技設定!I10</f>
        <v>女子100mH(0.838m)</v>
      </c>
      <c r="L7" s="304" t="str">
        <f>競技設定!I11</f>
        <v>女子400mH(0.762m)</v>
      </c>
      <c r="M7" s="304" t="str">
        <f>競技設定!I12</f>
        <v>女子2000mSC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40" t="str">
        <f>競技設定!I20</f>
        <v>女子砲丸投(4.000kg)</v>
      </c>
      <c r="V7" s="339" t="str">
        <f>競技設定!I21</f>
        <v>女子円盤投(1.000kg)</v>
      </c>
      <c r="W7" s="304" t="str">
        <f>競技設定!I22</f>
        <v>女子ハンマー投(4.000kg)</v>
      </c>
      <c r="X7" s="305" t="str">
        <f>競技設定!I23</f>
        <v>女子やり投(600g)</v>
      </c>
      <c r="Z7" s="300" t="s">
        <v>1</v>
      </c>
      <c r="AA7" s="301" t="s">
        <v>2</v>
      </c>
      <c r="AB7" s="302" t="s">
        <v>3</v>
      </c>
      <c r="AC7" s="303" t="s">
        <v>260</v>
      </c>
      <c r="AD7" s="304" t="str">
        <f>競技設定!I24</f>
        <v>女子七種競技</v>
      </c>
      <c r="AE7" s="304" t="str">
        <f>競技設定!I25</f>
        <v>1年女子4X100mR</v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>
        <f>IF(M$6="","",COUNTIF('tmp４'!$K3:$O3,'女子一覧表 '!M$6))</f>
        <v>0</v>
      </c>
      <c r="N8" s="323">
        <f>IF(N$6="","",COUNTIF('tmp４'!$K3:$O3,'女子一覧表 '!N$6))</f>
        <v>0</v>
      </c>
      <c r="O8" s="323">
        <f>IF(O$6="","",COUNTIF('tmp４'!$K3:$O3,'女子一覧表 '!O$6))</f>
        <v>0</v>
      </c>
      <c r="P8" s="323">
        <f>IF(P$6="","",COUNTIF('tmp４'!$K3:$O3,'女子一覧表 '!P$6))</f>
        <v>0</v>
      </c>
      <c r="Q8" s="323">
        <f>IF(Q$6="","",COUNTIF('tmp４'!$K3:$O3,'女子一覧表 '!Q$6))</f>
        <v>0</v>
      </c>
      <c r="R8" s="323">
        <f>IF(R$6="","",COUNTIF('tmp４'!$K3:$O3,'女子一覧表 '!R$6))</f>
        <v>0</v>
      </c>
      <c r="S8" s="323">
        <f>IF(S$6="","",COUNTIF('tmp４'!$K3:$O3,'女子一覧表 '!S$6))</f>
        <v>0</v>
      </c>
      <c r="T8" s="323">
        <f>IF(T$6="","",COUNTIF('tmp４'!$K3:$O3,'女子一覧表 '!T$6))</f>
        <v>0</v>
      </c>
      <c r="U8" s="341">
        <f>IF(U$6="","",COUNTIF('tmp４'!$K3:$O3,'女子一覧表 '!U$6))</f>
        <v>0</v>
      </c>
      <c r="V8" s="328">
        <f>IF(V$6="","",COUNTIF('tmp４'!$K3:$O3,'女子一覧表 '!V$6))</f>
        <v>0</v>
      </c>
      <c r="W8" s="328">
        <f>IF(W$6="","",COUNTIF('tmp４'!$K3:$O3,'女子一覧表 '!W$6))</f>
        <v>0</v>
      </c>
      <c r="X8" s="310">
        <f>IF(X$6="","",COUNTIF('tmp４'!$K3:$O3,'女子一覧表 '!X$6))</f>
        <v>0</v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>
        <f>IF(AD$6="","",COUNTIF('tmp４'!$K3:$O3,'女子一覧表 '!AD$6))</f>
        <v>0</v>
      </c>
      <c r="AE8" s="328">
        <f>IF(AE$6="","",COUNTIF('tmp４'!$K3:$O3,'女子一覧表 '!AE$6))</f>
        <v>0</v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>
        <f>IF(M$6="","",COUNTIF('tmp４'!$K4:$O4,'女子一覧表 '!M$6))</f>
        <v>0</v>
      </c>
      <c r="N9" s="313">
        <f>IF(N$6="","",COUNTIF('tmp４'!$K4:$O4,'女子一覧表 '!N$6))</f>
        <v>0</v>
      </c>
      <c r="O9" s="313">
        <f>IF(O$6="","",COUNTIF('tmp４'!$K4:$O4,'女子一覧表 '!O$6))</f>
        <v>0</v>
      </c>
      <c r="P9" s="313">
        <f>IF(P$6="","",COUNTIF('tmp４'!$K4:$O4,'女子一覧表 '!P$6))</f>
        <v>0</v>
      </c>
      <c r="Q9" s="313">
        <f>IF(Q$6="","",COUNTIF('tmp４'!$K4:$O4,'女子一覧表 '!Q$6))</f>
        <v>0</v>
      </c>
      <c r="R9" s="313">
        <f>IF(R$6="","",COUNTIF('tmp４'!$K4:$O4,'女子一覧表 '!R$6))</f>
        <v>0</v>
      </c>
      <c r="S9" s="313">
        <f>IF(S$6="","",COUNTIF('tmp４'!$K4:$O4,'女子一覧表 '!S$6))</f>
        <v>0</v>
      </c>
      <c r="T9" s="313">
        <f>IF(T$6="","",COUNTIF('tmp４'!$K4:$O4,'女子一覧表 '!T$6))</f>
        <v>0</v>
      </c>
      <c r="U9" s="342">
        <f>IF(U$6="","",COUNTIF('tmp４'!$K4:$O4,'女子一覧表 '!U$6))</f>
        <v>0</v>
      </c>
      <c r="V9" s="309">
        <f>IF(V$6="","",COUNTIF('tmp４'!$K4:$O4,'女子一覧表 '!V$6))</f>
        <v>0</v>
      </c>
      <c r="W9" s="309">
        <f>IF(W$6="","",COUNTIF('tmp４'!$K4:$O4,'女子一覧表 '!W$6))</f>
        <v>0</v>
      </c>
      <c r="X9" s="314">
        <f>IF(X$6="","",COUNTIF('tmp４'!$K4:$O4,'女子一覧表 '!X$6))</f>
        <v>0</v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>
        <f>IF(AD$6="","",COUNTIF('tmp４'!$K4:$O4,'女子一覧表 '!AD$6))</f>
        <v>0</v>
      </c>
      <c r="AE9" s="309">
        <f>IF(AE$6="","",COUNTIF('tmp４'!$K4:$O4,'女子一覧表 '!AE$6))</f>
        <v>0</v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>
        <f>IF(M$6="","",COUNTIF('tmp４'!$K5:$O5,'女子一覧表 '!M$6))</f>
        <v>0</v>
      </c>
      <c r="N10" s="313">
        <f>IF(N$6="","",COUNTIF('tmp４'!$K5:$O5,'女子一覧表 '!N$6))</f>
        <v>0</v>
      </c>
      <c r="O10" s="313">
        <f>IF(O$6="","",COUNTIF('tmp４'!$K5:$O5,'女子一覧表 '!O$6))</f>
        <v>0</v>
      </c>
      <c r="P10" s="313">
        <f>IF(P$6="","",COUNTIF('tmp４'!$K5:$O5,'女子一覧表 '!P$6))</f>
        <v>0</v>
      </c>
      <c r="Q10" s="313">
        <f>IF(Q$6="","",COUNTIF('tmp４'!$K5:$O5,'女子一覧表 '!Q$6))</f>
        <v>0</v>
      </c>
      <c r="R10" s="313">
        <f>IF(R$6="","",COUNTIF('tmp４'!$K5:$O5,'女子一覧表 '!R$6))</f>
        <v>0</v>
      </c>
      <c r="S10" s="313">
        <f>IF(S$6="","",COUNTIF('tmp４'!$K5:$O5,'女子一覧表 '!S$6))</f>
        <v>0</v>
      </c>
      <c r="T10" s="313">
        <f>IF(T$6="","",COUNTIF('tmp４'!$K5:$O5,'女子一覧表 '!T$6))</f>
        <v>0</v>
      </c>
      <c r="U10" s="342">
        <f>IF(U$6="","",COUNTIF('tmp４'!$K5:$O5,'女子一覧表 '!U$6))</f>
        <v>0</v>
      </c>
      <c r="V10" s="309">
        <f>IF(V$6="","",COUNTIF('tmp４'!$K5:$O5,'女子一覧表 '!V$6))</f>
        <v>0</v>
      </c>
      <c r="W10" s="309">
        <f>IF(W$6="","",COUNTIF('tmp４'!$K5:$O5,'女子一覧表 '!W$6))</f>
        <v>0</v>
      </c>
      <c r="X10" s="314">
        <f>IF(X$6="","",COUNTIF('tmp４'!$K5:$O5,'女子一覧表 '!X$6))</f>
        <v>0</v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>
        <f>IF(AD$6="","",COUNTIF('tmp４'!$K5:$O5,'女子一覧表 '!AD$6))</f>
        <v>0</v>
      </c>
      <c r="AE10" s="309">
        <f>IF(AE$6="","",COUNTIF('tmp４'!$K5:$O5,'女子一覧表 '!AE$6))</f>
        <v>0</v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>
        <f>IF(M$6="","",COUNTIF('tmp４'!$K6:$O6,'女子一覧表 '!M$6))</f>
        <v>0</v>
      </c>
      <c r="N11" s="313">
        <f>IF(N$6="","",COUNTIF('tmp４'!$K6:$O6,'女子一覧表 '!N$6))</f>
        <v>0</v>
      </c>
      <c r="O11" s="313">
        <f>IF(O$6="","",COUNTIF('tmp４'!$K6:$O6,'女子一覧表 '!O$6))</f>
        <v>0</v>
      </c>
      <c r="P11" s="313">
        <f>IF(P$6="","",COUNTIF('tmp４'!$K6:$O6,'女子一覧表 '!P$6))</f>
        <v>0</v>
      </c>
      <c r="Q11" s="313">
        <f>IF(Q$6="","",COUNTIF('tmp４'!$K6:$O6,'女子一覧表 '!Q$6))</f>
        <v>0</v>
      </c>
      <c r="R11" s="313">
        <f>IF(R$6="","",COUNTIF('tmp４'!$K6:$O6,'女子一覧表 '!R$6))</f>
        <v>0</v>
      </c>
      <c r="S11" s="313">
        <f>IF(S$6="","",COUNTIF('tmp４'!$K6:$O6,'女子一覧表 '!S$6))</f>
        <v>0</v>
      </c>
      <c r="T11" s="313">
        <f>IF(T$6="","",COUNTIF('tmp４'!$K6:$O6,'女子一覧表 '!T$6))</f>
        <v>0</v>
      </c>
      <c r="U11" s="342">
        <f>IF(U$6="","",COUNTIF('tmp４'!$K6:$O6,'女子一覧表 '!U$6))</f>
        <v>0</v>
      </c>
      <c r="V11" s="309">
        <f>IF(V$6="","",COUNTIF('tmp４'!$K6:$O6,'女子一覧表 '!V$6))</f>
        <v>0</v>
      </c>
      <c r="W11" s="309">
        <f>IF(W$6="","",COUNTIF('tmp４'!$K6:$O6,'女子一覧表 '!W$6))</f>
        <v>0</v>
      </c>
      <c r="X11" s="314">
        <f>IF(X$6="","",COUNTIF('tmp４'!$K6:$O6,'女子一覧表 '!X$6))</f>
        <v>0</v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>
        <f>IF(AD$6="","",COUNTIF('tmp４'!$K6:$O6,'女子一覧表 '!AD$6))</f>
        <v>0</v>
      </c>
      <c r="AE11" s="309">
        <f>IF(AE$6="","",COUNTIF('tmp４'!$K6:$O6,'女子一覧表 '!AE$6))</f>
        <v>0</v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>
        <f>IF(M$6="","",COUNTIF('tmp４'!$K7:$O7,'女子一覧表 '!M$6))</f>
        <v>0</v>
      </c>
      <c r="N12" s="313">
        <f>IF(N$6="","",COUNTIF('tmp４'!$K7:$O7,'女子一覧表 '!N$6))</f>
        <v>0</v>
      </c>
      <c r="O12" s="313">
        <f>IF(O$6="","",COUNTIF('tmp４'!$K7:$O7,'女子一覧表 '!O$6))</f>
        <v>0</v>
      </c>
      <c r="P12" s="313">
        <f>IF(P$6="","",COUNTIF('tmp４'!$K7:$O7,'女子一覧表 '!P$6))</f>
        <v>0</v>
      </c>
      <c r="Q12" s="313">
        <f>IF(Q$6="","",COUNTIF('tmp４'!$K7:$O7,'女子一覧表 '!Q$6))</f>
        <v>0</v>
      </c>
      <c r="R12" s="313">
        <f>IF(R$6="","",COUNTIF('tmp４'!$K7:$O7,'女子一覧表 '!R$6))</f>
        <v>0</v>
      </c>
      <c r="S12" s="313">
        <f>IF(S$6="","",COUNTIF('tmp４'!$K7:$O7,'女子一覧表 '!S$6))</f>
        <v>0</v>
      </c>
      <c r="T12" s="313">
        <f>IF(T$6="","",COUNTIF('tmp４'!$K7:$O7,'女子一覧表 '!T$6))</f>
        <v>0</v>
      </c>
      <c r="U12" s="342">
        <f>IF(U$6="","",COUNTIF('tmp４'!$K7:$O7,'女子一覧表 '!U$6))</f>
        <v>0</v>
      </c>
      <c r="V12" s="309">
        <f>IF(V$6="","",COUNTIF('tmp４'!$K7:$O7,'女子一覧表 '!V$6))</f>
        <v>0</v>
      </c>
      <c r="W12" s="309">
        <f>IF(W$6="","",COUNTIF('tmp４'!$K7:$O7,'女子一覧表 '!W$6))</f>
        <v>0</v>
      </c>
      <c r="X12" s="314">
        <f>IF(X$6="","",COUNTIF('tmp４'!$K7:$O7,'女子一覧表 '!X$6))</f>
        <v>0</v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>
        <f>IF(AD$6="","",COUNTIF('tmp４'!$K7:$O7,'女子一覧表 '!AD$6))</f>
        <v>0</v>
      </c>
      <c r="AE12" s="309">
        <f>IF(AE$6="","",COUNTIF('tmp４'!$K7:$O7,'女子一覧表 '!AE$6))</f>
        <v>0</v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>
        <f>IF(M$6="","",COUNTIF('tmp４'!$K8:$O8,'女子一覧表 '!M$6))</f>
        <v>0</v>
      </c>
      <c r="N13" s="313">
        <f>IF(N$6="","",COUNTIF('tmp４'!$K8:$O8,'女子一覧表 '!N$6))</f>
        <v>0</v>
      </c>
      <c r="O13" s="313">
        <f>IF(O$6="","",COUNTIF('tmp４'!$K8:$O8,'女子一覧表 '!O$6))</f>
        <v>0</v>
      </c>
      <c r="P13" s="313">
        <f>IF(P$6="","",COUNTIF('tmp４'!$K8:$O8,'女子一覧表 '!P$6))</f>
        <v>0</v>
      </c>
      <c r="Q13" s="313">
        <f>IF(Q$6="","",COUNTIF('tmp４'!$K8:$O8,'女子一覧表 '!Q$6))</f>
        <v>0</v>
      </c>
      <c r="R13" s="313">
        <f>IF(R$6="","",COUNTIF('tmp４'!$K8:$O8,'女子一覧表 '!R$6))</f>
        <v>0</v>
      </c>
      <c r="S13" s="313">
        <f>IF(S$6="","",COUNTIF('tmp４'!$K8:$O8,'女子一覧表 '!S$6))</f>
        <v>0</v>
      </c>
      <c r="T13" s="313">
        <f>IF(T$6="","",COUNTIF('tmp４'!$K8:$O8,'女子一覧表 '!T$6))</f>
        <v>0</v>
      </c>
      <c r="U13" s="342">
        <f>IF(U$6="","",COUNTIF('tmp４'!$K8:$O8,'女子一覧表 '!U$6))</f>
        <v>0</v>
      </c>
      <c r="V13" s="309">
        <f>IF(V$6="","",COUNTIF('tmp４'!$K8:$O8,'女子一覧表 '!V$6))</f>
        <v>0</v>
      </c>
      <c r="W13" s="309">
        <f>IF(W$6="","",COUNTIF('tmp４'!$K8:$O8,'女子一覧表 '!W$6))</f>
        <v>0</v>
      </c>
      <c r="X13" s="314">
        <f>IF(X$6="","",COUNTIF('tmp４'!$K8:$O8,'女子一覧表 '!X$6))</f>
        <v>0</v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>
        <f>IF(AD$6="","",COUNTIF('tmp４'!$K8:$O8,'女子一覧表 '!AD$6))</f>
        <v>0</v>
      </c>
      <c r="AE13" s="309">
        <f>IF(AE$6="","",COUNTIF('tmp４'!$K8:$O8,'女子一覧表 '!AE$6))</f>
        <v>0</v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>
        <f>IF(M$6="","",COUNTIF('tmp４'!$K9:$O9,'女子一覧表 '!M$6))</f>
        <v>0</v>
      </c>
      <c r="N14" s="313">
        <f>IF(N$6="","",COUNTIF('tmp４'!$K9:$O9,'女子一覧表 '!N$6))</f>
        <v>0</v>
      </c>
      <c r="O14" s="313">
        <f>IF(O$6="","",COUNTIF('tmp４'!$K9:$O9,'女子一覧表 '!O$6))</f>
        <v>0</v>
      </c>
      <c r="P14" s="313">
        <f>IF(P$6="","",COUNTIF('tmp４'!$K9:$O9,'女子一覧表 '!P$6))</f>
        <v>0</v>
      </c>
      <c r="Q14" s="313">
        <f>IF(Q$6="","",COUNTIF('tmp４'!$K9:$O9,'女子一覧表 '!Q$6))</f>
        <v>0</v>
      </c>
      <c r="R14" s="313">
        <f>IF(R$6="","",COUNTIF('tmp４'!$K9:$O9,'女子一覧表 '!R$6))</f>
        <v>0</v>
      </c>
      <c r="S14" s="313">
        <f>IF(S$6="","",COUNTIF('tmp４'!$K9:$O9,'女子一覧表 '!S$6))</f>
        <v>0</v>
      </c>
      <c r="T14" s="313">
        <f>IF(T$6="","",COUNTIF('tmp４'!$K9:$O9,'女子一覧表 '!T$6))</f>
        <v>0</v>
      </c>
      <c r="U14" s="342">
        <f>IF(U$6="","",COUNTIF('tmp４'!$K9:$O9,'女子一覧表 '!U$6))</f>
        <v>0</v>
      </c>
      <c r="V14" s="309">
        <f>IF(V$6="","",COUNTIF('tmp４'!$K9:$O9,'女子一覧表 '!V$6))</f>
        <v>0</v>
      </c>
      <c r="W14" s="309">
        <f>IF(W$6="","",COUNTIF('tmp４'!$K9:$O9,'女子一覧表 '!W$6))</f>
        <v>0</v>
      </c>
      <c r="X14" s="314">
        <f>IF(X$6="","",COUNTIF('tmp４'!$K9:$O9,'女子一覧表 '!X$6))</f>
        <v>0</v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>
        <f>IF(AD$6="","",COUNTIF('tmp４'!$K9:$O9,'女子一覧表 '!AD$6))</f>
        <v>0</v>
      </c>
      <c r="AE14" s="309">
        <f>IF(AE$6="","",COUNTIF('tmp４'!$K9:$O9,'女子一覧表 '!AE$6))</f>
        <v>0</v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>
        <f>IF(M$6="","",COUNTIF('tmp４'!$K10:$O10,'女子一覧表 '!M$6))</f>
        <v>0</v>
      </c>
      <c r="N15" s="313">
        <f>IF(N$6="","",COUNTIF('tmp４'!$K10:$O10,'女子一覧表 '!N$6))</f>
        <v>0</v>
      </c>
      <c r="O15" s="313">
        <f>IF(O$6="","",COUNTIF('tmp４'!$K10:$O10,'女子一覧表 '!O$6))</f>
        <v>0</v>
      </c>
      <c r="P15" s="313">
        <f>IF(P$6="","",COUNTIF('tmp４'!$K10:$O10,'女子一覧表 '!P$6))</f>
        <v>0</v>
      </c>
      <c r="Q15" s="313">
        <f>IF(Q$6="","",COUNTIF('tmp４'!$K10:$O10,'女子一覧表 '!Q$6))</f>
        <v>0</v>
      </c>
      <c r="R15" s="313">
        <f>IF(R$6="","",COUNTIF('tmp４'!$K10:$O10,'女子一覧表 '!R$6))</f>
        <v>0</v>
      </c>
      <c r="S15" s="313">
        <f>IF(S$6="","",COUNTIF('tmp４'!$K10:$O10,'女子一覧表 '!S$6))</f>
        <v>0</v>
      </c>
      <c r="T15" s="313">
        <f>IF(T$6="","",COUNTIF('tmp４'!$K10:$O10,'女子一覧表 '!T$6))</f>
        <v>0</v>
      </c>
      <c r="U15" s="342">
        <f>IF(U$6="","",COUNTIF('tmp４'!$K10:$O10,'女子一覧表 '!U$6))</f>
        <v>0</v>
      </c>
      <c r="V15" s="309">
        <f>IF(V$6="","",COUNTIF('tmp４'!$K10:$O10,'女子一覧表 '!V$6))</f>
        <v>0</v>
      </c>
      <c r="W15" s="309">
        <f>IF(W$6="","",COUNTIF('tmp４'!$K10:$O10,'女子一覧表 '!W$6))</f>
        <v>0</v>
      </c>
      <c r="X15" s="314">
        <f>IF(X$6="","",COUNTIF('tmp４'!$K10:$O10,'女子一覧表 '!X$6))</f>
        <v>0</v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>
        <f>IF(AD$6="","",COUNTIF('tmp４'!$K10:$O10,'女子一覧表 '!AD$6))</f>
        <v>0</v>
      </c>
      <c r="AE15" s="309">
        <f>IF(AE$6="","",COUNTIF('tmp４'!$K10:$O10,'女子一覧表 '!AE$6))</f>
        <v>0</v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>
        <f>IF(M$6="","",COUNTIF('tmp４'!$K11:$O11,'女子一覧表 '!M$6))</f>
        <v>0</v>
      </c>
      <c r="N16" s="313">
        <f>IF(N$6="","",COUNTIF('tmp４'!$K11:$O11,'女子一覧表 '!N$6))</f>
        <v>0</v>
      </c>
      <c r="O16" s="313">
        <f>IF(O$6="","",COUNTIF('tmp４'!$K11:$O11,'女子一覧表 '!O$6))</f>
        <v>0</v>
      </c>
      <c r="P16" s="313">
        <f>IF(P$6="","",COUNTIF('tmp４'!$K11:$O11,'女子一覧表 '!P$6))</f>
        <v>0</v>
      </c>
      <c r="Q16" s="313">
        <f>IF(Q$6="","",COUNTIF('tmp４'!$K11:$O11,'女子一覧表 '!Q$6))</f>
        <v>0</v>
      </c>
      <c r="R16" s="313">
        <f>IF(R$6="","",COUNTIF('tmp４'!$K11:$O11,'女子一覧表 '!R$6))</f>
        <v>0</v>
      </c>
      <c r="S16" s="313">
        <f>IF(S$6="","",COUNTIF('tmp４'!$K11:$O11,'女子一覧表 '!S$6))</f>
        <v>0</v>
      </c>
      <c r="T16" s="313">
        <f>IF(T$6="","",COUNTIF('tmp４'!$K11:$O11,'女子一覧表 '!T$6))</f>
        <v>0</v>
      </c>
      <c r="U16" s="342">
        <f>IF(U$6="","",COUNTIF('tmp４'!$K11:$O11,'女子一覧表 '!U$6))</f>
        <v>0</v>
      </c>
      <c r="V16" s="309">
        <f>IF(V$6="","",COUNTIF('tmp４'!$K11:$O11,'女子一覧表 '!V$6))</f>
        <v>0</v>
      </c>
      <c r="W16" s="309">
        <f>IF(W$6="","",COUNTIF('tmp４'!$K11:$O11,'女子一覧表 '!W$6))</f>
        <v>0</v>
      </c>
      <c r="X16" s="314">
        <f>IF(X$6="","",COUNTIF('tmp４'!$K11:$O11,'女子一覧表 '!X$6))</f>
        <v>0</v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>
        <f>IF(AD$6="","",COUNTIF('tmp４'!$K11:$O11,'女子一覧表 '!AD$6))</f>
        <v>0</v>
      </c>
      <c r="AE16" s="309">
        <f>IF(AE$6="","",COUNTIF('tmp４'!$K11:$O11,'女子一覧表 '!AE$6))</f>
        <v>0</v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>
        <f>IF(M$6="","",COUNTIF('tmp４'!$K12:$O12,'女子一覧表 '!M$6))</f>
        <v>0</v>
      </c>
      <c r="N17" s="313">
        <f>IF(N$6="","",COUNTIF('tmp４'!$K12:$O12,'女子一覧表 '!N$6))</f>
        <v>0</v>
      </c>
      <c r="O17" s="313">
        <f>IF(O$6="","",COUNTIF('tmp４'!$K12:$O12,'女子一覧表 '!O$6))</f>
        <v>0</v>
      </c>
      <c r="P17" s="313">
        <f>IF(P$6="","",COUNTIF('tmp４'!$K12:$O12,'女子一覧表 '!P$6))</f>
        <v>0</v>
      </c>
      <c r="Q17" s="313">
        <f>IF(Q$6="","",COUNTIF('tmp４'!$K12:$O12,'女子一覧表 '!Q$6))</f>
        <v>0</v>
      </c>
      <c r="R17" s="313">
        <f>IF(R$6="","",COUNTIF('tmp４'!$K12:$O12,'女子一覧表 '!R$6))</f>
        <v>0</v>
      </c>
      <c r="S17" s="313">
        <f>IF(S$6="","",COUNTIF('tmp４'!$K12:$O12,'女子一覧表 '!S$6))</f>
        <v>0</v>
      </c>
      <c r="T17" s="313">
        <f>IF(T$6="","",COUNTIF('tmp４'!$K12:$O12,'女子一覧表 '!T$6))</f>
        <v>0</v>
      </c>
      <c r="U17" s="342">
        <f>IF(U$6="","",COUNTIF('tmp４'!$K12:$O12,'女子一覧表 '!U$6))</f>
        <v>0</v>
      </c>
      <c r="V17" s="309">
        <f>IF(V$6="","",COUNTIF('tmp４'!$K12:$O12,'女子一覧表 '!V$6))</f>
        <v>0</v>
      </c>
      <c r="W17" s="309">
        <f>IF(W$6="","",COUNTIF('tmp４'!$K12:$O12,'女子一覧表 '!W$6))</f>
        <v>0</v>
      </c>
      <c r="X17" s="314">
        <f>IF(X$6="","",COUNTIF('tmp４'!$K12:$O12,'女子一覧表 '!X$6))</f>
        <v>0</v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>
        <f>IF(AD$6="","",COUNTIF('tmp４'!$K12:$O12,'女子一覧表 '!AD$6))</f>
        <v>0</v>
      </c>
      <c r="AE17" s="309">
        <f>IF(AE$6="","",COUNTIF('tmp４'!$K12:$O12,'女子一覧表 '!AE$6))</f>
        <v>0</v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>
        <f>IF(M$6="","",COUNTIF('tmp４'!$K13:$O13,'女子一覧表 '!M$6))</f>
        <v>0</v>
      </c>
      <c r="N18" s="313">
        <f>IF(N$6="","",COUNTIF('tmp４'!$K13:$O13,'女子一覧表 '!N$6))</f>
        <v>0</v>
      </c>
      <c r="O18" s="313">
        <f>IF(O$6="","",COUNTIF('tmp４'!$K13:$O13,'女子一覧表 '!O$6))</f>
        <v>0</v>
      </c>
      <c r="P18" s="313">
        <f>IF(P$6="","",COUNTIF('tmp４'!$K13:$O13,'女子一覧表 '!P$6))</f>
        <v>0</v>
      </c>
      <c r="Q18" s="313">
        <f>IF(Q$6="","",COUNTIF('tmp４'!$K13:$O13,'女子一覧表 '!Q$6))</f>
        <v>0</v>
      </c>
      <c r="R18" s="313">
        <f>IF(R$6="","",COUNTIF('tmp４'!$K13:$O13,'女子一覧表 '!R$6))</f>
        <v>0</v>
      </c>
      <c r="S18" s="313">
        <f>IF(S$6="","",COUNTIF('tmp４'!$K13:$O13,'女子一覧表 '!S$6))</f>
        <v>0</v>
      </c>
      <c r="T18" s="313">
        <f>IF(T$6="","",COUNTIF('tmp４'!$K13:$O13,'女子一覧表 '!T$6))</f>
        <v>0</v>
      </c>
      <c r="U18" s="342">
        <f>IF(U$6="","",COUNTIF('tmp４'!$K13:$O13,'女子一覧表 '!U$6))</f>
        <v>0</v>
      </c>
      <c r="V18" s="309">
        <f>IF(V$6="","",COUNTIF('tmp４'!$K13:$O13,'女子一覧表 '!V$6))</f>
        <v>0</v>
      </c>
      <c r="W18" s="309">
        <f>IF(W$6="","",COUNTIF('tmp４'!$K13:$O13,'女子一覧表 '!W$6))</f>
        <v>0</v>
      </c>
      <c r="X18" s="314">
        <f>IF(X$6="","",COUNTIF('tmp４'!$K13:$O13,'女子一覧表 '!X$6))</f>
        <v>0</v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>
        <f>IF(AD$6="","",COUNTIF('tmp４'!$K13:$O13,'女子一覧表 '!AD$6))</f>
        <v>0</v>
      </c>
      <c r="AE18" s="309">
        <f>IF(AE$6="","",COUNTIF('tmp４'!$K13:$O13,'女子一覧表 '!AE$6))</f>
        <v>0</v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>
        <f>IF(M$6="","",COUNTIF('tmp４'!$K14:$O14,'女子一覧表 '!M$6))</f>
        <v>0</v>
      </c>
      <c r="N19" s="313">
        <f>IF(N$6="","",COUNTIF('tmp４'!$K14:$O14,'女子一覧表 '!N$6))</f>
        <v>0</v>
      </c>
      <c r="O19" s="313">
        <f>IF(O$6="","",COUNTIF('tmp４'!$K14:$O14,'女子一覧表 '!O$6))</f>
        <v>0</v>
      </c>
      <c r="P19" s="313">
        <f>IF(P$6="","",COUNTIF('tmp４'!$K14:$O14,'女子一覧表 '!P$6))</f>
        <v>0</v>
      </c>
      <c r="Q19" s="313">
        <f>IF(Q$6="","",COUNTIF('tmp４'!$K14:$O14,'女子一覧表 '!Q$6))</f>
        <v>0</v>
      </c>
      <c r="R19" s="313">
        <f>IF(R$6="","",COUNTIF('tmp４'!$K14:$O14,'女子一覧表 '!R$6))</f>
        <v>0</v>
      </c>
      <c r="S19" s="313">
        <f>IF(S$6="","",COUNTIF('tmp４'!$K14:$O14,'女子一覧表 '!S$6))</f>
        <v>0</v>
      </c>
      <c r="T19" s="313">
        <f>IF(T$6="","",COUNTIF('tmp４'!$K14:$O14,'女子一覧表 '!T$6))</f>
        <v>0</v>
      </c>
      <c r="U19" s="342">
        <f>IF(U$6="","",COUNTIF('tmp４'!$K14:$O14,'女子一覧表 '!U$6))</f>
        <v>0</v>
      </c>
      <c r="V19" s="309">
        <f>IF(V$6="","",COUNTIF('tmp４'!$K14:$O14,'女子一覧表 '!V$6))</f>
        <v>0</v>
      </c>
      <c r="W19" s="309">
        <f>IF(W$6="","",COUNTIF('tmp４'!$K14:$O14,'女子一覧表 '!W$6))</f>
        <v>0</v>
      </c>
      <c r="X19" s="314">
        <f>IF(X$6="","",COUNTIF('tmp４'!$K14:$O14,'女子一覧表 '!X$6))</f>
        <v>0</v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>
        <f>IF(AD$6="","",COUNTIF('tmp４'!$K14:$O14,'女子一覧表 '!AD$6))</f>
        <v>0</v>
      </c>
      <c r="AE19" s="309">
        <f>IF(AE$6="","",COUNTIF('tmp４'!$K14:$O14,'女子一覧表 '!AE$6))</f>
        <v>0</v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>
        <f>IF(M$6="","",COUNTIF('tmp４'!$K15:$O15,'女子一覧表 '!M$6))</f>
        <v>0</v>
      </c>
      <c r="N20" s="313">
        <f>IF(N$6="","",COUNTIF('tmp４'!$K15:$O15,'女子一覧表 '!N$6))</f>
        <v>0</v>
      </c>
      <c r="O20" s="313">
        <f>IF(O$6="","",COUNTIF('tmp４'!$K15:$O15,'女子一覧表 '!O$6))</f>
        <v>0</v>
      </c>
      <c r="P20" s="313">
        <f>IF(P$6="","",COUNTIF('tmp４'!$K15:$O15,'女子一覧表 '!P$6))</f>
        <v>0</v>
      </c>
      <c r="Q20" s="313">
        <f>IF(Q$6="","",COUNTIF('tmp４'!$K15:$O15,'女子一覧表 '!Q$6))</f>
        <v>0</v>
      </c>
      <c r="R20" s="313">
        <f>IF(R$6="","",COUNTIF('tmp４'!$K15:$O15,'女子一覧表 '!R$6))</f>
        <v>0</v>
      </c>
      <c r="S20" s="313">
        <f>IF(S$6="","",COUNTIF('tmp４'!$K15:$O15,'女子一覧表 '!S$6))</f>
        <v>0</v>
      </c>
      <c r="T20" s="313">
        <f>IF(T$6="","",COUNTIF('tmp４'!$K15:$O15,'女子一覧表 '!T$6))</f>
        <v>0</v>
      </c>
      <c r="U20" s="342">
        <f>IF(U$6="","",COUNTIF('tmp４'!$K15:$O15,'女子一覧表 '!U$6))</f>
        <v>0</v>
      </c>
      <c r="V20" s="309">
        <f>IF(V$6="","",COUNTIF('tmp４'!$K15:$O15,'女子一覧表 '!V$6))</f>
        <v>0</v>
      </c>
      <c r="W20" s="309">
        <f>IF(W$6="","",COUNTIF('tmp４'!$K15:$O15,'女子一覧表 '!W$6))</f>
        <v>0</v>
      </c>
      <c r="X20" s="314">
        <f>IF(X$6="","",COUNTIF('tmp４'!$K15:$O15,'女子一覧表 '!X$6))</f>
        <v>0</v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>
        <f>IF(AD$6="","",COUNTIF('tmp４'!$K15:$O15,'女子一覧表 '!AD$6))</f>
        <v>0</v>
      </c>
      <c r="AE20" s="309">
        <f>IF(AE$6="","",COUNTIF('tmp４'!$K15:$O15,'女子一覧表 '!AE$6))</f>
        <v>0</v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>
        <f>IF(M$6="","",COUNTIF('tmp４'!$K16:$O16,'女子一覧表 '!M$6))</f>
        <v>0</v>
      </c>
      <c r="N21" s="313">
        <f>IF(N$6="","",COUNTIF('tmp４'!$K16:$O16,'女子一覧表 '!N$6))</f>
        <v>0</v>
      </c>
      <c r="O21" s="313">
        <f>IF(O$6="","",COUNTIF('tmp４'!$K16:$O16,'女子一覧表 '!O$6))</f>
        <v>0</v>
      </c>
      <c r="P21" s="313">
        <f>IF(P$6="","",COUNTIF('tmp４'!$K16:$O16,'女子一覧表 '!P$6))</f>
        <v>0</v>
      </c>
      <c r="Q21" s="313">
        <f>IF(Q$6="","",COUNTIF('tmp４'!$K16:$O16,'女子一覧表 '!Q$6))</f>
        <v>0</v>
      </c>
      <c r="R21" s="313">
        <f>IF(R$6="","",COUNTIF('tmp４'!$K16:$O16,'女子一覧表 '!R$6))</f>
        <v>0</v>
      </c>
      <c r="S21" s="313">
        <f>IF(S$6="","",COUNTIF('tmp４'!$K16:$O16,'女子一覧表 '!S$6))</f>
        <v>0</v>
      </c>
      <c r="T21" s="313">
        <f>IF(T$6="","",COUNTIF('tmp４'!$K16:$O16,'女子一覧表 '!T$6))</f>
        <v>0</v>
      </c>
      <c r="U21" s="342">
        <f>IF(U$6="","",COUNTIF('tmp４'!$K16:$O16,'女子一覧表 '!U$6))</f>
        <v>0</v>
      </c>
      <c r="V21" s="309">
        <f>IF(V$6="","",COUNTIF('tmp４'!$K16:$O16,'女子一覧表 '!V$6))</f>
        <v>0</v>
      </c>
      <c r="W21" s="309">
        <f>IF(W$6="","",COUNTIF('tmp４'!$K16:$O16,'女子一覧表 '!W$6))</f>
        <v>0</v>
      </c>
      <c r="X21" s="314">
        <f>IF(X$6="","",COUNTIF('tmp４'!$K16:$O16,'女子一覧表 '!X$6))</f>
        <v>0</v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>
        <f>IF(AD$6="","",COUNTIF('tmp４'!$K16:$O16,'女子一覧表 '!AD$6))</f>
        <v>0</v>
      </c>
      <c r="AE21" s="309">
        <f>IF(AE$6="","",COUNTIF('tmp４'!$K16:$O16,'女子一覧表 '!AE$6))</f>
        <v>0</v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>
        <f>IF(M$6="","",COUNTIF('tmp４'!$K17:$O17,'女子一覧表 '!M$6))</f>
        <v>0</v>
      </c>
      <c r="N22" s="313">
        <f>IF(N$6="","",COUNTIF('tmp４'!$K17:$O17,'女子一覧表 '!N$6))</f>
        <v>0</v>
      </c>
      <c r="O22" s="313">
        <f>IF(O$6="","",COUNTIF('tmp４'!$K17:$O17,'女子一覧表 '!O$6))</f>
        <v>0</v>
      </c>
      <c r="P22" s="313">
        <f>IF(P$6="","",COUNTIF('tmp４'!$K17:$O17,'女子一覧表 '!P$6))</f>
        <v>0</v>
      </c>
      <c r="Q22" s="313">
        <f>IF(Q$6="","",COUNTIF('tmp４'!$K17:$O17,'女子一覧表 '!Q$6))</f>
        <v>0</v>
      </c>
      <c r="R22" s="313">
        <f>IF(R$6="","",COUNTIF('tmp４'!$K17:$O17,'女子一覧表 '!R$6))</f>
        <v>0</v>
      </c>
      <c r="S22" s="313">
        <f>IF(S$6="","",COUNTIF('tmp４'!$K17:$O17,'女子一覧表 '!S$6))</f>
        <v>0</v>
      </c>
      <c r="T22" s="313">
        <f>IF(T$6="","",COUNTIF('tmp４'!$K17:$O17,'女子一覧表 '!T$6))</f>
        <v>0</v>
      </c>
      <c r="U22" s="342">
        <f>IF(U$6="","",COUNTIF('tmp４'!$K17:$O17,'女子一覧表 '!U$6))</f>
        <v>0</v>
      </c>
      <c r="V22" s="309">
        <f>IF(V$6="","",COUNTIF('tmp４'!$K17:$O17,'女子一覧表 '!V$6))</f>
        <v>0</v>
      </c>
      <c r="W22" s="309">
        <f>IF(W$6="","",COUNTIF('tmp４'!$K17:$O17,'女子一覧表 '!W$6))</f>
        <v>0</v>
      </c>
      <c r="X22" s="314">
        <f>IF(X$6="","",COUNTIF('tmp４'!$K17:$O17,'女子一覧表 '!X$6))</f>
        <v>0</v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>
        <f>IF(AD$6="","",COUNTIF('tmp４'!$K17:$O17,'女子一覧表 '!AD$6))</f>
        <v>0</v>
      </c>
      <c r="AE22" s="309">
        <f>IF(AE$6="","",COUNTIF('tmp４'!$K17:$O17,'女子一覧表 '!AE$6))</f>
        <v>0</v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>
        <f>IF(M$6="","",COUNTIF('tmp４'!$K18:$O18,'女子一覧表 '!M$6))</f>
        <v>0</v>
      </c>
      <c r="N23" s="313">
        <f>IF(N$6="","",COUNTIF('tmp４'!$K18:$O18,'女子一覧表 '!N$6))</f>
        <v>0</v>
      </c>
      <c r="O23" s="313">
        <f>IF(O$6="","",COUNTIF('tmp４'!$K18:$O18,'女子一覧表 '!O$6))</f>
        <v>0</v>
      </c>
      <c r="P23" s="313">
        <f>IF(P$6="","",COUNTIF('tmp４'!$K18:$O18,'女子一覧表 '!P$6))</f>
        <v>0</v>
      </c>
      <c r="Q23" s="313">
        <f>IF(Q$6="","",COUNTIF('tmp４'!$K18:$O18,'女子一覧表 '!Q$6))</f>
        <v>0</v>
      </c>
      <c r="R23" s="313">
        <f>IF(R$6="","",COUNTIF('tmp４'!$K18:$O18,'女子一覧表 '!R$6))</f>
        <v>0</v>
      </c>
      <c r="S23" s="313">
        <f>IF(S$6="","",COUNTIF('tmp４'!$K18:$O18,'女子一覧表 '!S$6))</f>
        <v>0</v>
      </c>
      <c r="T23" s="313">
        <f>IF(T$6="","",COUNTIF('tmp４'!$K18:$O18,'女子一覧表 '!T$6))</f>
        <v>0</v>
      </c>
      <c r="U23" s="342">
        <f>IF(U$6="","",COUNTIF('tmp４'!$K18:$O18,'女子一覧表 '!U$6))</f>
        <v>0</v>
      </c>
      <c r="V23" s="309">
        <f>IF(V$6="","",COUNTIF('tmp４'!$K18:$O18,'女子一覧表 '!V$6))</f>
        <v>0</v>
      </c>
      <c r="W23" s="309">
        <f>IF(W$6="","",COUNTIF('tmp４'!$K18:$O18,'女子一覧表 '!W$6))</f>
        <v>0</v>
      </c>
      <c r="X23" s="314">
        <f>IF(X$6="","",COUNTIF('tmp４'!$K18:$O18,'女子一覧表 '!X$6))</f>
        <v>0</v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>
        <f>IF(AD$6="","",COUNTIF('tmp４'!$K18:$O18,'女子一覧表 '!AD$6))</f>
        <v>0</v>
      </c>
      <c r="AE23" s="309">
        <f>IF(AE$6="","",COUNTIF('tmp４'!$K18:$O18,'女子一覧表 '!AE$6))</f>
        <v>0</v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>
        <f>IF(M$6="","",COUNTIF('tmp４'!$K19:$O19,'女子一覧表 '!M$6))</f>
        <v>0</v>
      </c>
      <c r="N24" s="313">
        <f>IF(N$6="","",COUNTIF('tmp４'!$K19:$O19,'女子一覧表 '!N$6))</f>
        <v>0</v>
      </c>
      <c r="O24" s="313">
        <f>IF(O$6="","",COUNTIF('tmp４'!$K19:$O19,'女子一覧表 '!O$6))</f>
        <v>0</v>
      </c>
      <c r="P24" s="313">
        <f>IF(P$6="","",COUNTIF('tmp４'!$K19:$O19,'女子一覧表 '!P$6))</f>
        <v>0</v>
      </c>
      <c r="Q24" s="313">
        <f>IF(Q$6="","",COUNTIF('tmp４'!$K19:$O19,'女子一覧表 '!Q$6))</f>
        <v>0</v>
      </c>
      <c r="R24" s="313">
        <f>IF(R$6="","",COUNTIF('tmp４'!$K19:$O19,'女子一覧表 '!R$6))</f>
        <v>0</v>
      </c>
      <c r="S24" s="313">
        <f>IF(S$6="","",COUNTIF('tmp４'!$K19:$O19,'女子一覧表 '!S$6))</f>
        <v>0</v>
      </c>
      <c r="T24" s="313">
        <f>IF(T$6="","",COUNTIF('tmp４'!$K19:$O19,'女子一覧表 '!T$6))</f>
        <v>0</v>
      </c>
      <c r="U24" s="342">
        <f>IF(U$6="","",COUNTIF('tmp４'!$K19:$O19,'女子一覧表 '!U$6))</f>
        <v>0</v>
      </c>
      <c r="V24" s="309">
        <f>IF(V$6="","",COUNTIF('tmp４'!$K19:$O19,'女子一覧表 '!V$6))</f>
        <v>0</v>
      </c>
      <c r="W24" s="309">
        <f>IF(W$6="","",COUNTIF('tmp４'!$K19:$O19,'女子一覧表 '!W$6))</f>
        <v>0</v>
      </c>
      <c r="X24" s="314">
        <f>IF(X$6="","",COUNTIF('tmp４'!$K19:$O19,'女子一覧表 '!X$6))</f>
        <v>0</v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>
        <f>IF(AD$6="","",COUNTIF('tmp４'!$K19:$O19,'女子一覧表 '!AD$6))</f>
        <v>0</v>
      </c>
      <c r="AE24" s="309">
        <f>IF(AE$6="","",COUNTIF('tmp４'!$K19:$O19,'女子一覧表 '!AE$6))</f>
        <v>0</v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>
        <f>IF(M$6="","",COUNTIF('tmp４'!$K20:$O20,'女子一覧表 '!M$6))</f>
        <v>0</v>
      </c>
      <c r="N25" s="313">
        <f>IF(N$6="","",COUNTIF('tmp４'!$K20:$O20,'女子一覧表 '!N$6))</f>
        <v>0</v>
      </c>
      <c r="O25" s="313">
        <f>IF(O$6="","",COUNTIF('tmp４'!$K20:$O20,'女子一覧表 '!O$6))</f>
        <v>0</v>
      </c>
      <c r="P25" s="313">
        <f>IF(P$6="","",COUNTIF('tmp４'!$K20:$O20,'女子一覧表 '!P$6))</f>
        <v>0</v>
      </c>
      <c r="Q25" s="313">
        <f>IF(Q$6="","",COUNTIF('tmp４'!$K20:$O20,'女子一覧表 '!Q$6))</f>
        <v>0</v>
      </c>
      <c r="R25" s="313">
        <f>IF(R$6="","",COUNTIF('tmp４'!$K20:$O20,'女子一覧表 '!R$6))</f>
        <v>0</v>
      </c>
      <c r="S25" s="313">
        <f>IF(S$6="","",COUNTIF('tmp４'!$K20:$O20,'女子一覧表 '!S$6))</f>
        <v>0</v>
      </c>
      <c r="T25" s="313">
        <f>IF(T$6="","",COUNTIF('tmp４'!$K20:$O20,'女子一覧表 '!T$6))</f>
        <v>0</v>
      </c>
      <c r="U25" s="342">
        <f>IF(U$6="","",COUNTIF('tmp４'!$K20:$O20,'女子一覧表 '!U$6))</f>
        <v>0</v>
      </c>
      <c r="V25" s="309">
        <f>IF(V$6="","",COUNTIF('tmp４'!$K20:$O20,'女子一覧表 '!V$6))</f>
        <v>0</v>
      </c>
      <c r="W25" s="309">
        <f>IF(W$6="","",COUNTIF('tmp４'!$K20:$O20,'女子一覧表 '!W$6))</f>
        <v>0</v>
      </c>
      <c r="X25" s="314">
        <f>IF(X$6="","",COUNTIF('tmp４'!$K20:$O20,'女子一覧表 '!X$6))</f>
        <v>0</v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>
        <f>IF(AD$6="","",COUNTIF('tmp４'!$K20:$O20,'女子一覧表 '!AD$6))</f>
        <v>0</v>
      </c>
      <c r="AE25" s="309">
        <f>IF(AE$6="","",COUNTIF('tmp４'!$K20:$O20,'女子一覧表 '!AE$6))</f>
        <v>0</v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>
        <f>IF(M$6="","",COUNTIF('tmp４'!$K21:$O21,'女子一覧表 '!M$6))</f>
        <v>0</v>
      </c>
      <c r="N26" s="313">
        <f>IF(N$6="","",COUNTIF('tmp４'!$K21:$O21,'女子一覧表 '!N$6))</f>
        <v>0</v>
      </c>
      <c r="O26" s="313">
        <f>IF(O$6="","",COUNTIF('tmp４'!$K21:$O21,'女子一覧表 '!O$6))</f>
        <v>0</v>
      </c>
      <c r="P26" s="313">
        <f>IF(P$6="","",COUNTIF('tmp４'!$K21:$O21,'女子一覧表 '!P$6))</f>
        <v>0</v>
      </c>
      <c r="Q26" s="313">
        <f>IF(Q$6="","",COUNTIF('tmp４'!$K21:$O21,'女子一覧表 '!Q$6))</f>
        <v>0</v>
      </c>
      <c r="R26" s="313">
        <f>IF(R$6="","",COUNTIF('tmp４'!$K21:$O21,'女子一覧表 '!R$6))</f>
        <v>0</v>
      </c>
      <c r="S26" s="313">
        <f>IF(S$6="","",COUNTIF('tmp４'!$K21:$O21,'女子一覧表 '!S$6))</f>
        <v>0</v>
      </c>
      <c r="T26" s="313">
        <f>IF(T$6="","",COUNTIF('tmp４'!$K21:$O21,'女子一覧表 '!T$6))</f>
        <v>0</v>
      </c>
      <c r="U26" s="342">
        <f>IF(U$6="","",COUNTIF('tmp４'!$K21:$O21,'女子一覧表 '!U$6))</f>
        <v>0</v>
      </c>
      <c r="V26" s="309">
        <f>IF(V$6="","",COUNTIF('tmp４'!$K21:$O21,'女子一覧表 '!V$6))</f>
        <v>0</v>
      </c>
      <c r="W26" s="309">
        <f>IF(W$6="","",COUNTIF('tmp４'!$K21:$O21,'女子一覧表 '!W$6))</f>
        <v>0</v>
      </c>
      <c r="X26" s="314">
        <f>IF(X$6="","",COUNTIF('tmp４'!$K21:$O21,'女子一覧表 '!X$6))</f>
        <v>0</v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>
        <f>IF(AD$6="","",COUNTIF('tmp４'!$K21:$O21,'女子一覧表 '!AD$6))</f>
        <v>0</v>
      </c>
      <c r="AE26" s="309">
        <f>IF(AE$6="","",COUNTIF('tmp４'!$K21:$O21,'女子一覧表 '!AE$6))</f>
        <v>0</v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>
        <f>IF(M$6="","",COUNTIF('tmp４'!$K22:$O22,'女子一覧表 '!M$6))</f>
        <v>0</v>
      </c>
      <c r="N27" s="313">
        <f>IF(N$6="","",COUNTIF('tmp４'!$K22:$O22,'女子一覧表 '!N$6))</f>
        <v>0</v>
      </c>
      <c r="O27" s="313">
        <f>IF(O$6="","",COUNTIF('tmp４'!$K22:$O22,'女子一覧表 '!O$6))</f>
        <v>0</v>
      </c>
      <c r="P27" s="313">
        <f>IF(P$6="","",COUNTIF('tmp４'!$K22:$O22,'女子一覧表 '!P$6))</f>
        <v>0</v>
      </c>
      <c r="Q27" s="313">
        <f>IF(Q$6="","",COUNTIF('tmp４'!$K22:$O22,'女子一覧表 '!Q$6))</f>
        <v>0</v>
      </c>
      <c r="R27" s="313">
        <f>IF(R$6="","",COUNTIF('tmp４'!$K22:$O22,'女子一覧表 '!R$6))</f>
        <v>0</v>
      </c>
      <c r="S27" s="313">
        <f>IF(S$6="","",COUNTIF('tmp４'!$K22:$O22,'女子一覧表 '!S$6))</f>
        <v>0</v>
      </c>
      <c r="T27" s="313">
        <f>IF(T$6="","",COUNTIF('tmp４'!$K22:$O22,'女子一覧表 '!T$6))</f>
        <v>0</v>
      </c>
      <c r="U27" s="342">
        <f>IF(U$6="","",COUNTIF('tmp４'!$K22:$O22,'女子一覧表 '!U$6))</f>
        <v>0</v>
      </c>
      <c r="V27" s="309">
        <f>IF(V$6="","",COUNTIF('tmp４'!$K22:$O22,'女子一覧表 '!V$6))</f>
        <v>0</v>
      </c>
      <c r="W27" s="309">
        <f>IF(W$6="","",COUNTIF('tmp４'!$K22:$O22,'女子一覧表 '!W$6))</f>
        <v>0</v>
      </c>
      <c r="X27" s="314">
        <f>IF(X$6="","",COUNTIF('tmp４'!$K22:$O22,'女子一覧表 '!X$6))</f>
        <v>0</v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>
        <f>IF(AD$6="","",COUNTIF('tmp４'!$K22:$O22,'女子一覧表 '!AD$6))</f>
        <v>0</v>
      </c>
      <c r="AE27" s="309">
        <f>IF(AE$6="","",COUNTIF('tmp４'!$K22:$O22,'女子一覧表 '!AE$6))</f>
        <v>0</v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>
        <f>IF(M$6="","",COUNTIF('tmp４'!$K23:$O23,'女子一覧表 '!M$6))</f>
        <v>0</v>
      </c>
      <c r="N28" s="313">
        <f>IF(N$6="","",COUNTIF('tmp４'!$K23:$O23,'女子一覧表 '!N$6))</f>
        <v>0</v>
      </c>
      <c r="O28" s="313">
        <f>IF(O$6="","",COUNTIF('tmp４'!$K23:$O23,'女子一覧表 '!O$6))</f>
        <v>0</v>
      </c>
      <c r="P28" s="313">
        <f>IF(P$6="","",COUNTIF('tmp４'!$K23:$O23,'女子一覧表 '!P$6))</f>
        <v>0</v>
      </c>
      <c r="Q28" s="313">
        <f>IF(Q$6="","",COUNTIF('tmp４'!$K23:$O23,'女子一覧表 '!Q$6))</f>
        <v>0</v>
      </c>
      <c r="R28" s="313">
        <f>IF(R$6="","",COUNTIF('tmp４'!$K23:$O23,'女子一覧表 '!R$6))</f>
        <v>0</v>
      </c>
      <c r="S28" s="313">
        <f>IF(S$6="","",COUNTIF('tmp４'!$K23:$O23,'女子一覧表 '!S$6))</f>
        <v>0</v>
      </c>
      <c r="T28" s="313">
        <f>IF(T$6="","",COUNTIF('tmp４'!$K23:$O23,'女子一覧表 '!T$6))</f>
        <v>0</v>
      </c>
      <c r="U28" s="342">
        <f>IF(U$6="","",COUNTIF('tmp４'!$K23:$O23,'女子一覧表 '!U$6))</f>
        <v>0</v>
      </c>
      <c r="V28" s="309">
        <f>IF(V$6="","",COUNTIF('tmp４'!$K23:$O23,'女子一覧表 '!V$6))</f>
        <v>0</v>
      </c>
      <c r="W28" s="309">
        <f>IF(W$6="","",COUNTIF('tmp４'!$K23:$O23,'女子一覧表 '!W$6))</f>
        <v>0</v>
      </c>
      <c r="X28" s="314">
        <f>IF(X$6="","",COUNTIF('tmp４'!$K23:$O23,'女子一覧表 '!X$6))</f>
        <v>0</v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>
        <f>IF(AD$6="","",COUNTIF('tmp４'!$K23:$O23,'女子一覧表 '!AD$6))</f>
        <v>0</v>
      </c>
      <c r="AE28" s="309">
        <f>IF(AE$6="","",COUNTIF('tmp４'!$K23:$O23,'女子一覧表 '!AE$6))</f>
        <v>0</v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>
        <f>IF(M$6="","",COUNTIF('tmp４'!$K24:$O24,'女子一覧表 '!M$6))</f>
        <v>0</v>
      </c>
      <c r="N29" s="313">
        <f>IF(N$6="","",COUNTIF('tmp４'!$K24:$O24,'女子一覧表 '!N$6))</f>
        <v>0</v>
      </c>
      <c r="O29" s="313">
        <f>IF(O$6="","",COUNTIF('tmp４'!$K24:$O24,'女子一覧表 '!O$6))</f>
        <v>0</v>
      </c>
      <c r="P29" s="313">
        <f>IF(P$6="","",COUNTIF('tmp４'!$K24:$O24,'女子一覧表 '!P$6))</f>
        <v>0</v>
      </c>
      <c r="Q29" s="313">
        <f>IF(Q$6="","",COUNTIF('tmp４'!$K24:$O24,'女子一覧表 '!Q$6))</f>
        <v>0</v>
      </c>
      <c r="R29" s="313">
        <f>IF(R$6="","",COUNTIF('tmp４'!$K24:$O24,'女子一覧表 '!R$6))</f>
        <v>0</v>
      </c>
      <c r="S29" s="313">
        <f>IF(S$6="","",COUNTIF('tmp４'!$K24:$O24,'女子一覧表 '!S$6))</f>
        <v>0</v>
      </c>
      <c r="T29" s="313">
        <f>IF(T$6="","",COUNTIF('tmp４'!$K24:$O24,'女子一覧表 '!T$6))</f>
        <v>0</v>
      </c>
      <c r="U29" s="342">
        <f>IF(U$6="","",COUNTIF('tmp４'!$K24:$O24,'女子一覧表 '!U$6))</f>
        <v>0</v>
      </c>
      <c r="V29" s="309">
        <f>IF(V$6="","",COUNTIF('tmp４'!$K24:$O24,'女子一覧表 '!V$6))</f>
        <v>0</v>
      </c>
      <c r="W29" s="309">
        <f>IF(W$6="","",COUNTIF('tmp４'!$K24:$O24,'女子一覧表 '!W$6))</f>
        <v>0</v>
      </c>
      <c r="X29" s="314">
        <f>IF(X$6="","",COUNTIF('tmp４'!$K24:$O24,'女子一覧表 '!X$6))</f>
        <v>0</v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>
        <f>IF(AD$6="","",COUNTIF('tmp４'!$K24:$O24,'女子一覧表 '!AD$6))</f>
        <v>0</v>
      </c>
      <c r="AE29" s="309">
        <f>IF(AE$6="","",COUNTIF('tmp４'!$K24:$O24,'女子一覧表 '!AE$6))</f>
        <v>0</v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>
        <f>IF(M$6="","",COUNTIF('tmp４'!$K25:$O25,'女子一覧表 '!M$6))</f>
        <v>0</v>
      </c>
      <c r="N30" s="313">
        <f>IF(N$6="","",COUNTIF('tmp４'!$K25:$O25,'女子一覧表 '!N$6))</f>
        <v>0</v>
      </c>
      <c r="O30" s="313">
        <f>IF(O$6="","",COUNTIF('tmp４'!$K25:$O25,'女子一覧表 '!O$6))</f>
        <v>0</v>
      </c>
      <c r="P30" s="313">
        <f>IF(P$6="","",COUNTIF('tmp４'!$K25:$O25,'女子一覧表 '!P$6))</f>
        <v>0</v>
      </c>
      <c r="Q30" s="313">
        <f>IF(Q$6="","",COUNTIF('tmp４'!$K25:$O25,'女子一覧表 '!Q$6))</f>
        <v>0</v>
      </c>
      <c r="R30" s="313">
        <f>IF(R$6="","",COUNTIF('tmp４'!$K25:$O25,'女子一覧表 '!R$6))</f>
        <v>0</v>
      </c>
      <c r="S30" s="313">
        <f>IF(S$6="","",COUNTIF('tmp４'!$K25:$O25,'女子一覧表 '!S$6))</f>
        <v>0</v>
      </c>
      <c r="T30" s="313">
        <f>IF(T$6="","",COUNTIF('tmp４'!$K25:$O25,'女子一覧表 '!T$6))</f>
        <v>0</v>
      </c>
      <c r="U30" s="342">
        <f>IF(U$6="","",COUNTIF('tmp４'!$K25:$O25,'女子一覧表 '!U$6))</f>
        <v>0</v>
      </c>
      <c r="V30" s="309">
        <f>IF(V$6="","",COUNTIF('tmp４'!$K25:$O25,'女子一覧表 '!V$6))</f>
        <v>0</v>
      </c>
      <c r="W30" s="309">
        <f>IF(W$6="","",COUNTIF('tmp４'!$K25:$O25,'女子一覧表 '!W$6))</f>
        <v>0</v>
      </c>
      <c r="X30" s="314">
        <f>IF(X$6="","",COUNTIF('tmp４'!$K25:$O25,'女子一覧表 '!X$6))</f>
        <v>0</v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>
        <f>IF(AD$6="","",COUNTIF('tmp４'!$K25:$O25,'女子一覧表 '!AD$6))</f>
        <v>0</v>
      </c>
      <c r="AE30" s="309">
        <f>IF(AE$6="","",COUNTIF('tmp４'!$K25:$O25,'女子一覧表 '!AE$6))</f>
        <v>0</v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>
        <f>IF(M$6="","",COUNTIF('tmp４'!$K26:$O26,'女子一覧表 '!M$6))</f>
        <v>0</v>
      </c>
      <c r="N31" s="313">
        <f>IF(N$6="","",COUNTIF('tmp４'!$K26:$O26,'女子一覧表 '!N$6))</f>
        <v>0</v>
      </c>
      <c r="O31" s="313">
        <f>IF(O$6="","",COUNTIF('tmp４'!$K26:$O26,'女子一覧表 '!O$6))</f>
        <v>0</v>
      </c>
      <c r="P31" s="313">
        <f>IF(P$6="","",COUNTIF('tmp４'!$K26:$O26,'女子一覧表 '!P$6))</f>
        <v>0</v>
      </c>
      <c r="Q31" s="313">
        <f>IF(Q$6="","",COUNTIF('tmp４'!$K26:$O26,'女子一覧表 '!Q$6))</f>
        <v>0</v>
      </c>
      <c r="R31" s="313">
        <f>IF(R$6="","",COUNTIF('tmp４'!$K26:$O26,'女子一覧表 '!R$6))</f>
        <v>0</v>
      </c>
      <c r="S31" s="313">
        <f>IF(S$6="","",COUNTIF('tmp４'!$K26:$O26,'女子一覧表 '!S$6))</f>
        <v>0</v>
      </c>
      <c r="T31" s="313">
        <f>IF(T$6="","",COUNTIF('tmp４'!$K26:$O26,'女子一覧表 '!T$6))</f>
        <v>0</v>
      </c>
      <c r="U31" s="342">
        <f>IF(U$6="","",COUNTIF('tmp４'!$K26:$O26,'女子一覧表 '!U$6))</f>
        <v>0</v>
      </c>
      <c r="V31" s="309">
        <f>IF(V$6="","",COUNTIF('tmp４'!$K26:$O26,'女子一覧表 '!V$6))</f>
        <v>0</v>
      </c>
      <c r="W31" s="309">
        <f>IF(W$6="","",COUNTIF('tmp４'!$K26:$O26,'女子一覧表 '!W$6))</f>
        <v>0</v>
      </c>
      <c r="X31" s="314">
        <f>IF(X$6="","",COUNTIF('tmp４'!$K26:$O26,'女子一覧表 '!X$6))</f>
        <v>0</v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>
        <f>IF(AD$6="","",COUNTIF('tmp４'!$K26:$O26,'女子一覧表 '!AD$6))</f>
        <v>0</v>
      </c>
      <c r="AE31" s="309">
        <f>IF(AE$6="","",COUNTIF('tmp４'!$K26:$O26,'女子一覧表 '!AE$6))</f>
        <v>0</v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>
        <f>IF(M$6="","",COUNTIF('tmp４'!$K27:$O27,'女子一覧表 '!M$6))</f>
        <v>0</v>
      </c>
      <c r="N32" s="313">
        <f>IF(N$6="","",COUNTIF('tmp４'!$K27:$O27,'女子一覧表 '!N$6))</f>
        <v>0</v>
      </c>
      <c r="O32" s="313">
        <f>IF(O$6="","",COUNTIF('tmp４'!$K27:$O27,'女子一覧表 '!O$6))</f>
        <v>0</v>
      </c>
      <c r="P32" s="313">
        <f>IF(P$6="","",COUNTIF('tmp４'!$K27:$O27,'女子一覧表 '!P$6))</f>
        <v>0</v>
      </c>
      <c r="Q32" s="313">
        <f>IF(Q$6="","",COUNTIF('tmp４'!$K27:$O27,'女子一覧表 '!Q$6))</f>
        <v>0</v>
      </c>
      <c r="R32" s="313">
        <f>IF(R$6="","",COUNTIF('tmp４'!$K27:$O27,'女子一覧表 '!R$6))</f>
        <v>0</v>
      </c>
      <c r="S32" s="313">
        <f>IF(S$6="","",COUNTIF('tmp４'!$K27:$O27,'女子一覧表 '!S$6))</f>
        <v>0</v>
      </c>
      <c r="T32" s="313">
        <f>IF(T$6="","",COUNTIF('tmp４'!$K27:$O27,'女子一覧表 '!T$6))</f>
        <v>0</v>
      </c>
      <c r="U32" s="342">
        <f>IF(U$6="","",COUNTIF('tmp４'!$K27:$O27,'女子一覧表 '!U$6))</f>
        <v>0</v>
      </c>
      <c r="V32" s="309">
        <f>IF(V$6="","",COUNTIF('tmp４'!$K27:$O27,'女子一覧表 '!V$6))</f>
        <v>0</v>
      </c>
      <c r="W32" s="309">
        <f>IF(W$6="","",COUNTIF('tmp４'!$K27:$O27,'女子一覧表 '!W$6))</f>
        <v>0</v>
      </c>
      <c r="X32" s="314">
        <f>IF(X$6="","",COUNTIF('tmp４'!$K27:$O27,'女子一覧表 '!X$6))</f>
        <v>0</v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>
        <f>IF(AD$6="","",COUNTIF('tmp４'!$K27:$O27,'女子一覧表 '!AD$6))</f>
        <v>0</v>
      </c>
      <c r="AE32" s="309">
        <f>IF(AE$6="","",COUNTIF('tmp４'!$K27:$O27,'女子一覧表 '!AE$6))</f>
        <v>0</v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>
        <f>IF(M$6="","",COUNTIF('tmp４'!$K28:$O28,'女子一覧表 '!M$6))</f>
        <v>0</v>
      </c>
      <c r="N33" s="313">
        <f>IF(N$6="","",COUNTIF('tmp４'!$K28:$O28,'女子一覧表 '!N$6))</f>
        <v>0</v>
      </c>
      <c r="O33" s="313">
        <f>IF(O$6="","",COUNTIF('tmp４'!$K28:$O28,'女子一覧表 '!O$6))</f>
        <v>0</v>
      </c>
      <c r="P33" s="313">
        <f>IF(P$6="","",COUNTIF('tmp４'!$K28:$O28,'女子一覧表 '!P$6))</f>
        <v>0</v>
      </c>
      <c r="Q33" s="313">
        <f>IF(Q$6="","",COUNTIF('tmp４'!$K28:$O28,'女子一覧表 '!Q$6))</f>
        <v>0</v>
      </c>
      <c r="R33" s="313">
        <f>IF(R$6="","",COUNTIF('tmp４'!$K28:$O28,'女子一覧表 '!R$6))</f>
        <v>0</v>
      </c>
      <c r="S33" s="313">
        <f>IF(S$6="","",COUNTIF('tmp４'!$K28:$O28,'女子一覧表 '!S$6))</f>
        <v>0</v>
      </c>
      <c r="T33" s="313">
        <f>IF(T$6="","",COUNTIF('tmp４'!$K28:$O28,'女子一覧表 '!T$6))</f>
        <v>0</v>
      </c>
      <c r="U33" s="342">
        <f>IF(U$6="","",COUNTIF('tmp４'!$K28:$O28,'女子一覧表 '!U$6))</f>
        <v>0</v>
      </c>
      <c r="V33" s="309">
        <f>IF(V$6="","",COUNTIF('tmp４'!$K28:$O28,'女子一覧表 '!V$6))</f>
        <v>0</v>
      </c>
      <c r="W33" s="309">
        <f>IF(W$6="","",COUNTIF('tmp４'!$K28:$O28,'女子一覧表 '!W$6))</f>
        <v>0</v>
      </c>
      <c r="X33" s="314">
        <f>IF(X$6="","",COUNTIF('tmp４'!$K28:$O28,'女子一覧表 '!X$6))</f>
        <v>0</v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>
        <f>IF(AD$6="","",COUNTIF('tmp４'!$K28:$O28,'女子一覧表 '!AD$6))</f>
        <v>0</v>
      </c>
      <c r="AE33" s="309">
        <f>IF(AE$6="","",COUNTIF('tmp４'!$K28:$O28,'女子一覧表 '!AE$6))</f>
        <v>0</v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>
        <f>IF(M$6="","",COUNTIF('tmp４'!$K29:$O29,'女子一覧表 '!M$6))</f>
        <v>0</v>
      </c>
      <c r="N34" s="313">
        <f>IF(N$6="","",COUNTIF('tmp４'!$K29:$O29,'女子一覧表 '!N$6))</f>
        <v>0</v>
      </c>
      <c r="O34" s="313">
        <f>IF(O$6="","",COUNTIF('tmp４'!$K29:$O29,'女子一覧表 '!O$6))</f>
        <v>0</v>
      </c>
      <c r="P34" s="313">
        <f>IF(P$6="","",COUNTIF('tmp４'!$K29:$O29,'女子一覧表 '!P$6))</f>
        <v>0</v>
      </c>
      <c r="Q34" s="313">
        <f>IF(Q$6="","",COUNTIF('tmp４'!$K29:$O29,'女子一覧表 '!Q$6))</f>
        <v>0</v>
      </c>
      <c r="R34" s="313">
        <f>IF(R$6="","",COUNTIF('tmp４'!$K29:$O29,'女子一覧表 '!R$6))</f>
        <v>0</v>
      </c>
      <c r="S34" s="313">
        <f>IF(S$6="","",COUNTIF('tmp４'!$K29:$O29,'女子一覧表 '!S$6))</f>
        <v>0</v>
      </c>
      <c r="T34" s="313">
        <f>IF(T$6="","",COUNTIF('tmp４'!$K29:$O29,'女子一覧表 '!T$6))</f>
        <v>0</v>
      </c>
      <c r="U34" s="342">
        <f>IF(U$6="","",COUNTIF('tmp４'!$K29:$O29,'女子一覧表 '!U$6))</f>
        <v>0</v>
      </c>
      <c r="V34" s="309">
        <f>IF(V$6="","",COUNTIF('tmp４'!$K29:$O29,'女子一覧表 '!V$6))</f>
        <v>0</v>
      </c>
      <c r="W34" s="309">
        <f>IF(W$6="","",COUNTIF('tmp４'!$K29:$O29,'女子一覧表 '!W$6))</f>
        <v>0</v>
      </c>
      <c r="X34" s="314">
        <f>IF(X$6="","",COUNTIF('tmp４'!$K29:$O29,'女子一覧表 '!X$6))</f>
        <v>0</v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>
        <f>IF(AD$6="","",COUNTIF('tmp４'!$K29:$O29,'女子一覧表 '!AD$6))</f>
        <v>0</v>
      </c>
      <c r="AE34" s="309">
        <f>IF(AE$6="","",COUNTIF('tmp４'!$K29:$O29,'女子一覧表 '!AE$6))</f>
        <v>0</v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>
        <f>IF(M$6="","",COUNTIF('tmp４'!$K30:$O30,'女子一覧表 '!M$6))</f>
        <v>0</v>
      </c>
      <c r="N35" s="313">
        <f>IF(N$6="","",COUNTIF('tmp４'!$K30:$O30,'女子一覧表 '!N$6))</f>
        <v>0</v>
      </c>
      <c r="O35" s="313">
        <f>IF(O$6="","",COUNTIF('tmp４'!$K30:$O30,'女子一覧表 '!O$6))</f>
        <v>0</v>
      </c>
      <c r="P35" s="313">
        <f>IF(P$6="","",COUNTIF('tmp４'!$K30:$O30,'女子一覧表 '!P$6))</f>
        <v>0</v>
      </c>
      <c r="Q35" s="313">
        <f>IF(Q$6="","",COUNTIF('tmp４'!$K30:$O30,'女子一覧表 '!Q$6))</f>
        <v>0</v>
      </c>
      <c r="R35" s="313">
        <f>IF(R$6="","",COUNTIF('tmp４'!$K30:$O30,'女子一覧表 '!R$6))</f>
        <v>0</v>
      </c>
      <c r="S35" s="313">
        <f>IF(S$6="","",COUNTIF('tmp４'!$K30:$O30,'女子一覧表 '!S$6))</f>
        <v>0</v>
      </c>
      <c r="T35" s="313">
        <f>IF(T$6="","",COUNTIF('tmp４'!$K30:$O30,'女子一覧表 '!T$6))</f>
        <v>0</v>
      </c>
      <c r="U35" s="342">
        <f>IF(U$6="","",COUNTIF('tmp４'!$K30:$O30,'女子一覧表 '!U$6))</f>
        <v>0</v>
      </c>
      <c r="V35" s="309">
        <f>IF(V$6="","",COUNTIF('tmp４'!$K30:$O30,'女子一覧表 '!V$6))</f>
        <v>0</v>
      </c>
      <c r="W35" s="309">
        <f>IF(W$6="","",COUNTIF('tmp４'!$K30:$O30,'女子一覧表 '!W$6))</f>
        <v>0</v>
      </c>
      <c r="X35" s="314">
        <f>IF(X$6="","",COUNTIF('tmp４'!$K30:$O30,'女子一覧表 '!X$6))</f>
        <v>0</v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>
        <f>IF(AD$6="","",COUNTIF('tmp４'!$K30:$O30,'女子一覧表 '!AD$6))</f>
        <v>0</v>
      </c>
      <c r="AE35" s="309">
        <f>IF(AE$6="","",COUNTIF('tmp４'!$K30:$O30,'女子一覧表 '!AE$6))</f>
        <v>0</v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>
        <f>IF(M$6="","",COUNTIF('tmp４'!$K31:$O31,'女子一覧表 '!M$6))</f>
        <v>0</v>
      </c>
      <c r="N36" s="313">
        <f>IF(N$6="","",COUNTIF('tmp４'!$K31:$O31,'女子一覧表 '!N$6))</f>
        <v>0</v>
      </c>
      <c r="O36" s="313">
        <f>IF(O$6="","",COUNTIF('tmp４'!$K31:$O31,'女子一覧表 '!O$6))</f>
        <v>0</v>
      </c>
      <c r="P36" s="313">
        <f>IF(P$6="","",COUNTIF('tmp４'!$K31:$O31,'女子一覧表 '!P$6))</f>
        <v>0</v>
      </c>
      <c r="Q36" s="313">
        <f>IF(Q$6="","",COUNTIF('tmp４'!$K31:$O31,'女子一覧表 '!Q$6))</f>
        <v>0</v>
      </c>
      <c r="R36" s="313">
        <f>IF(R$6="","",COUNTIF('tmp４'!$K31:$O31,'女子一覧表 '!R$6))</f>
        <v>0</v>
      </c>
      <c r="S36" s="313">
        <f>IF(S$6="","",COUNTIF('tmp４'!$K31:$O31,'女子一覧表 '!S$6))</f>
        <v>0</v>
      </c>
      <c r="T36" s="313">
        <f>IF(T$6="","",COUNTIF('tmp４'!$K31:$O31,'女子一覧表 '!T$6))</f>
        <v>0</v>
      </c>
      <c r="U36" s="342">
        <f>IF(U$6="","",COUNTIF('tmp４'!$K31:$O31,'女子一覧表 '!U$6))</f>
        <v>0</v>
      </c>
      <c r="V36" s="309">
        <f>IF(V$6="","",COUNTIF('tmp４'!$K31:$O31,'女子一覧表 '!V$6))</f>
        <v>0</v>
      </c>
      <c r="W36" s="309">
        <f>IF(W$6="","",COUNTIF('tmp４'!$K31:$O31,'女子一覧表 '!W$6))</f>
        <v>0</v>
      </c>
      <c r="X36" s="314">
        <f>IF(X$6="","",COUNTIF('tmp４'!$K31:$O31,'女子一覧表 '!X$6))</f>
        <v>0</v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>
        <f>IF(AD$6="","",COUNTIF('tmp４'!$K31:$O31,'女子一覧表 '!AD$6))</f>
        <v>0</v>
      </c>
      <c r="AE36" s="309">
        <f>IF(AE$6="","",COUNTIF('tmp４'!$K31:$O31,'女子一覧表 '!AE$6))</f>
        <v>0</v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>
        <f>IF(M$6="","",COUNTIF('tmp４'!$K32:$O32,'女子一覧表 '!M$6))</f>
        <v>0</v>
      </c>
      <c r="N37" s="313">
        <f>IF(N$6="","",COUNTIF('tmp４'!$K32:$O32,'女子一覧表 '!N$6))</f>
        <v>0</v>
      </c>
      <c r="O37" s="313">
        <f>IF(O$6="","",COUNTIF('tmp４'!$K32:$O32,'女子一覧表 '!O$6))</f>
        <v>0</v>
      </c>
      <c r="P37" s="313">
        <f>IF(P$6="","",COUNTIF('tmp４'!$K32:$O32,'女子一覧表 '!P$6))</f>
        <v>0</v>
      </c>
      <c r="Q37" s="313">
        <f>IF(Q$6="","",COUNTIF('tmp４'!$K32:$O32,'女子一覧表 '!Q$6))</f>
        <v>0</v>
      </c>
      <c r="R37" s="313">
        <f>IF(R$6="","",COUNTIF('tmp４'!$K32:$O32,'女子一覧表 '!R$6))</f>
        <v>0</v>
      </c>
      <c r="S37" s="313">
        <f>IF(S$6="","",COUNTIF('tmp４'!$K32:$O32,'女子一覧表 '!S$6))</f>
        <v>0</v>
      </c>
      <c r="T37" s="313">
        <f>IF(T$6="","",COUNTIF('tmp４'!$K32:$O32,'女子一覧表 '!T$6))</f>
        <v>0</v>
      </c>
      <c r="U37" s="342">
        <f>IF(U$6="","",COUNTIF('tmp４'!$K32:$O32,'女子一覧表 '!U$6))</f>
        <v>0</v>
      </c>
      <c r="V37" s="309">
        <f>IF(V$6="","",COUNTIF('tmp４'!$K32:$O32,'女子一覧表 '!V$6))</f>
        <v>0</v>
      </c>
      <c r="W37" s="309">
        <f>IF(W$6="","",COUNTIF('tmp４'!$K32:$O32,'女子一覧表 '!W$6))</f>
        <v>0</v>
      </c>
      <c r="X37" s="314">
        <f>IF(X$6="","",COUNTIF('tmp４'!$K32:$O32,'女子一覧表 '!X$6))</f>
        <v>0</v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>
        <f>IF(AD$6="","",COUNTIF('tmp４'!$K32:$O32,'女子一覧表 '!AD$6))</f>
        <v>0</v>
      </c>
      <c r="AE37" s="309">
        <f>IF(AE$6="","",COUNTIF('tmp４'!$K32:$O32,'女子一覧表 '!AE$6))</f>
        <v>0</v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>
        <f>IF(M$6="","",COUNTIF('tmp４'!$K33:$O33,'女子一覧表 '!M$6))</f>
        <v>0</v>
      </c>
      <c r="N38" s="313">
        <f>IF(N$6="","",COUNTIF('tmp４'!$K33:$O33,'女子一覧表 '!N$6))</f>
        <v>0</v>
      </c>
      <c r="O38" s="313">
        <f>IF(O$6="","",COUNTIF('tmp４'!$K33:$O33,'女子一覧表 '!O$6))</f>
        <v>0</v>
      </c>
      <c r="P38" s="313">
        <f>IF(P$6="","",COUNTIF('tmp４'!$K33:$O33,'女子一覧表 '!P$6))</f>
        <v>0</v>
      </c>
      <c r="Q38" s="313">
        <f>IF(Q$6="","",COUNTIF('tmp４'!$K33:$O33,'女子一覧表 '!Q$6))</f>
        <v>0</v>
      </c>
      <c r="R38" s="313">
        <f>IF(R$6="","",COUNTIF('tmp４'!$K33:$O33,'女子一覧表 '!R$6))</f>
        <v>0</v>
      </c>
      <c r="S38" s="313">
        <f>IF(S$6="","",COUNTIF('tmp４'!$K33:$O33,'女子一覧表 '!S$6))</f>
        <v>0</v>
      </c>
      <c r="T38" s="313">
        <f>IF(T$6="","",COUNTIF('tmp４'!$K33:$O33,'女子一覧表 '!T$6))</f>
        <v>0</v>
      </c>
      <c r="U38" s="342">
        <f>IF(U$6="","",COUNTIF('tmp４'!$K33:$O33,'女子一覧表 '!U$6))</f>
        <v>0</v>
      </c>
      <c r="V38" s="309">
        <f>IF(V$6="","",COUNTIF('tmp４'!$K33:$O33,'女子一覧表 '!V$6))</f>
        <v>0</v>
      </c>
      <c r="W38" s="309">
        <f>IF(W$6="","",COUNTIF('tmp４'!$K33:$O33,'女子一覧表 '!W$6))</f>
        <v>0</v>
      </c>
      <c r="X38" s="314">
        <f>IF(X$6="","",COUNTIF('tmp４'!$K33:$O33,'女子一覧表 '!X$6))</f>
        <v>0</v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>
        <f>IF(AD$6="","",COUNTIF('tmp４'!$K33:$O33,'女子一覧表 '!AD$6))</f>
        <v>0</v>
      </c>
      <c r="AE38" s="309">
        <f>IF(AE$6="","",COUNTIF('tmp４'!$K33:$O33,'女子一覧表 '!AE$6))</f>
        <v>0</v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>
        <f>IF(M$6="","",COUNTIF('tmp４'!$K34:$O34,'女子一覧表 '!M$6))</f>
        <v>0</v>
      </c>
      <c r="N39" s="313">
        <f>IF(N$6="","",COUNTIF('tmp４'!$K34:$O34,'女子一覧表 '!N$6))</f>
        <v>0</v>
      </c>
      <c r="O39" s="313">
        <f>IF(O$6="","",COUNTIF('tmp４'!$K34:$O34,'女子一覧表 '!O$6))</f>
        <v>0</v>
      </c>
      <c r="P39" s="313">
        <f>IF(P$6="","",COUNTIF('tmp４'!$K34:$O34,'女子一覧表 '!P$6))</f>
        <v>0</v>
      </c>
      <c r="Q39" s="313">
        <f>IF(Q$6="","",COUNTIF('tmp４'!$K34:$O34,'女子一覧表 '!Q$6))</f>
        <v>0</v>
      </c>
      <c r="R39" s="313">
        <f>IF(R$6="","",COUNTIF('tmp４'!$K34:$O34,'女子一覧表 '!R$6))</f>
        <v>0</v>
      </c>
      <c r="S39" s="313">
        <f>IF(S$6="","",COUNTIF('tmp４'!$K34:$O34,'女子一覧表 '!S$6))</f>
        <v>0</v>
      </c>
      <c r="T39" s="313">
        <f>IF(T$6="","",COUNTIF('tmp４'!$K34:$O34,'女子一覧表 '!T$6))</f>
        <v>0</v>
      </c>
      <c r="U39" s="342">
        <f>IF(U$6="","",COUNTIF('tmp４'!$K34:$O34,'女子一覧表 '!U$6))</f>
        <v>0</v>
      </c>
      <c r="V39" s="309">
        <f>IF(V$6="","",COUNTIF('tmp４'!$K34:$O34,'女子一覧表 '!V$6))</f>
        <v>0</v>
      </c>
      <c r="W39" s="309">
        <f>IF(W$6="","",COUNTIF('tmp４'!$K34:$O34,'女子一覧表 '!W$6))</f>
        <v>0</v>
      </c>
      <c r="X39" s="314">
        <f>IF(X$6="","",COUNTIF('tmp４'!$K34:$O34,'女子一覧表 '!X$6))</f>
        <v>0</v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>
        <f>IF(AD$6="","",COUNTIF('tmp４'!$K34:$O34,'女子一覧表 '!AD$6))</f>
        <v>0</v>
      </c>
      <c r="AE39" s="309">
        <f>IF(AE$6="","",COUNTIF('tmp４'!$K34:$O34,'女子一覧表 '!AE$6))</f>
        <v>0</v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>
        <f>IF(M$6="","",COUNTIF('tmp４'!$K35:$O35,'女子一覧表 '!M$6))</f>
        <v>0</v>
      </c>
      <c r="N40" s="313">
        <f>IF(N$6="","",COUNTIF('tmp４'!$K35:$O35,'女子一覧表 '!N$6))</f>
        <v>0</v>
      </c>
      <c r="O40" s="313">
        <f>IF(O$6="","",COUNTIF('tmp４'!$K35:$O35,'女子一覧表 '!O$6))</f>
        <v>0</v>
      </c>
      <c r="P40" s="313">
        <f>IF(P$6="","",COUNTIF('tmp４'!$K35:$O35,'女子一覧表 '!P$6))</f>
        <v>0</v>
      </c>
      <c r="Q40" s="313">
        <f>IF(Q$6="","",COUNTIF('tmp４'!$K35:$O35,'女子一覧表 '!Q$6))</f>
        <v>0</v>
      </c>
      <c r="R40" s="313">
        <f>IF(R$6="","",COUNTIF('tmp４'!$K35:$O35,'女子一覧表 '!R$6))</f>
        <v>0</v>
      </c>
      <c r="S40" s="313">
        <f>IF(S$6="","",COUNTIF('tmp４'!$K35:$O35,'女子一覧表 '!S$6))</f>
        <v>0</v>
      </c>
      <c r="T40" s="313">
        <f>IF(T$6="","",COUNTIF('tmp４'!$K35:$O35,'女子一覧表 '!T$6))</f>
        <v>0</v>
      </c>
      <c r="U40" s="342">
        <f>IF(U$6="","",COUNTIF('tmp４'!$K35:$O35,'女子一覧表 '!U$6))</f>
        <v>0</v>
      </c>
      <c r="V40" s="309">
        <f>IF(V$6="","",COUNTIF('tmp４'!$K35:$O35,'女子一覧表 '!V$6))</f>
        <v>0</v>
      </c>
      <c r="W40" s="309">
        <f>IF(W$6="","",COUNTIF('tmp４'!$K35:$O35,'女子一覧表 '!W$6))</f>
        <v>0</v>
      </c>
      <c r="X40" s="314">
        <f>IF(X$6="","",COUNTIF('tmp４'!$K35:$O35,'女子一覧表 '!X$6))</f>
        <v>0</v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>
        <f>IF(AD$6="","",COUNTIF('tmp４'!$K35:$O35,'女子一覧表 '!AD$6))</f>
        <v>0</v>
      </c>
      <c r="AE40" s="309">
        <f>IF(AE$6="","",COUNTIF('tmp４'!$K35:$O35,'女子一覧表 '!AE$6))</f>
        <v>0</v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>
        <f>IF(M$6="","",COUNTIF('tmp４'!$K36:$O36,'女子一覧表 '!M$6))</f>
        <v>0</v>
      </c>
      <c r="N41" s="313">
        <f>IF(N$6="","",COUNTIF('tmp４'!$K36:$O36,'女子一覧表 '!N$6))</f>
        <v>0</v>
      </c>
      <c r="O41" s="313">
        <f>IF(O$6="","",COUNTIF('tmp４'!$K36:$O36,'女子一覧表 '!O$6))</f>
        <v>0</v>
      </c>
      <c r="P41" s="313">
        <f>IF(P$6="","",COUNTIF('tmp４'!$K36:$O36,'女子一覧表 '!P$6))</f>
        <v>0</v>
      </c>
      <c r="Q41" s="313">
        <f>IF(Q$6="","",COUNTIF('tmp４'!$K36:$O36,'女子一覧表 '!Q$6))</f>
        <v>0</v>
      </c>
      <c r="R41" s="313">
        <f>IF(R$6="","",COUNTIF('tmp４'!$K36:$O36,'女子一覧表 '!R$6))</f>
        <v>0</v>
      </c>
      <c r="S41" s="313">
        <f>IF(S$6="","",COUNTIF('tmp４'!$K36:$O36,'女子一覧表 '!S$6))</f>
        <v>0</v>
      </c>
      <c r="T41" s="313">
        <f>IF(T$6="","",COUNTIF('tmp４'!$K36:$O36,'女子一覧表 '!T$6))</f>
        <v>0</v>
      </c>
      <c r="U41" s="342">
        <f>IF(U$6="","",COUNTIF('tmp４'!$K36:$O36,'女子一覧表 '!U$6))</f>
        <v>0</v>
      </c>
      <c r="V41" s="309">
        <f>IF(V$6="","",COUNTIF('tmp４'!$K36:$O36,'女子一覧表 '!V$6))</f>
        <v>0</v>
      </c>
      <c r="W41" s="309">
        <f>IF(W$6="","",COUNTIF('tmp４'!$K36:$O36,'女子一覧表 '!W$6))</f>
        <v>0</v>
      </c>
      <c r="X41" s="314">
        <f>IF(X$6="","",COUNTIF('tmp４'!$K36:$O36,'女子一覧表 '!X$6))</f>
        <v>0</v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>
        <f>IF(AD$6="","",COUNTIF('tmp４'!$K36:$O36,'女子一覧表 '!AD$6))</f>
        <v>0</v>
      </c>
      <c r="AE41" s="309">
        <f>IF(AE$6="","",COUNTIF('tmp４'!$K36:$O36,'女子一覧表 '!AE$6))</f>
        <v>0</v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>
        <f>IF(M$6="","",COUNTIF('tmp４'!$K37:$O37,'女子一覧表 '!M$6))</f>
        <v>0</v>
      </c>
      <c r="N42" s="313">
        <f>IF(N$6="","",COUNTIF('tmp４'!$K37:$O37,'女子一覧表 '!N$6))</f>
        <v>0</v>
      </c>
      <c r="O42" s="313">
        <f>IF(O$6="","",COUNTIF('tmp４'!$K37:$O37,'女子一覧表 '!O$6))</f>
        <v>0</v>
      </c>
      <c r="P42" s="313">
        <f>IF(P$6="","",COUNTIF('tmp４'!$K37:$O37,'女子一覧表 '!P$6))</f>
        <v>0</v>
      </c>
      <c r="Q42" s="313">
        <f>IF(Q$6="","",COUNTIF('tmp４'!$K37:$O37,'女子一覧表 '!Q$6))</f>
        <v>0</v>
      </c>
      <c r="R42" s="313">
        <f>IF(R$6="","",COUNTIF('tmp４'!$K37:$O37,'女子一覧表 '!R$6))</f>
        <v>0</v>
      </c>
      <c r="S42" s="313">
        <f>IF(S$6="","",COUNTIF('tmp４'!$K37:$O37,'女子一覧表 '!S$6))</f>
        <v>0</v>
      </c>
      <c r="T42" s="313">
        <f>IF(T$6="","",COUNTIF('tmp４'!$K37:$O37,'女子一覧表 '!T$6))</f>
        <v>0</v>
      </c>
      <c r="U42" s="342">
        <f>IF(U$6="","",COUNTIF('tmp４'!$K37:$O37,'女子一覧表 '!U$6))</f>
        <v>0</v>
      </c>
      <c r="V42" s="309">
        <f>IF(V$6="","",COUNTIF('tmp４'!$K37:$O37,'女子一覧表 '!V$6))</f>
        <v>0</v>
      </c>
      <c r="W42" s="309">
        <f>IF(W$6="","",COUNTIF('tmp４'!$K37:$O37,'女子一覧表 '!W$6))</f>
        <v>0</v>
      </c>
      <c r="X42" s="314">
        <f>IF(X$6="","",COUNTIF('tmp４'!$K37:$O37,'女子一覧表 '!X$6))</f>
        <v>0</v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>
        <f>IF(AD$6="","",COUNTIF('tmp４'!$K37:$O37,'女子一覧表 '!AD$6))</f>
        <v>0</v>
      </c>
      <c r="AE42" s="309">
        <f>IF(AE$6="","",COUNTIF('tmp４'!$K37:$O37,'女子一覧表 '!AE$6))</f>
        <v>0</v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>
        <f>IF(M$6="","",COUNTIF('tmp４'!$K38:$O38,'女子一覧表 '!M$6))</f>
        <v>0</v>
      </c>
      <c r="N43" s="313">
        <f>IF(N$6="","",COUNTIF('tmp４'!$K38:$O38,'女子一覧表 '!N$6))</f>
        <v>0</v>
      </c>
      <c r="O43" s="313">
        <f>IF(O$6="","",COUNTIF('tmp４'!$K38:$O38,'女子一覧表 '!O$6))</f>
        <v>0</v>
      </c>
      <c r="P43" s="313">
        <f>IF(P$6="","",COUNTIF('tmp４'!$K38:$O38,'女子一覧表 '!P$6))</f>
        <v>0</v>
      </c>
      <c r="Q43" s="313">
        <f>IF(Q$6="","",COUNTIF('tmp４'!$K38:$O38,'女子一覧表 '!Q$6))</f>
        <v>0</v>
      </c>
      <c r="R43" s="313">
        <f>IF(R$6="","",COUNTIF('tmp４'!$K38:$O38,'女子一覧表 '!R$6))</f>
        <v>0</v>
      </c>
      <c r="S43" s="313">
        <f>IF(S$6="","",COUNTIF('tmp４'!$K38:$O38,'女子一覧表 '!S$6))</f>
        <v>0</v>
      </c>
      <c r="T43" s="313">
        <f>IF(T$6="","",COUNTIF('tmp４'!$K38:$O38,'女子一覧表 '!T$6))</f>
        <v>0</v>
      </c>
      <c r="U43" s="342">
        <f>IF(U$6="","",COUNTIF('tmp４'!$K38:$O38,'女子一覧表 '!U$6))</f>
        <v>0</v>
      </c>
      <c r="V43" s="309">
        <f>IF(V$6="","",COUNTIF('tmp４'!$K38:$O38,'女子一覧表 '!V$6))</f>
        <v>0</v>
      </c>
      <c r="W43" s="309">
        <f>IF(W$6="","",COUNTIF('tmp４'!$K38:$O38,'女子一覧表 '!W$6))</f>
        <v>0</v>
      </c>
      <c r="X43" s="314">
        <f>IF(X$6="","",COUNTIF('tmp４'!$K38:$O38,'女子一覧表 '!X$6))</f>
        <v>0</v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>
        <f>IF(AD$6="","",COUNTIF('tmp４'!$K38:$O38,'女子一覧表 '!AD$6))</f>
        <v>0</v>
      </c>
      <c r="AE43" s="309">
        <f>IF(AE$6="","",COUNTIF('tmp４'!$K38:$O38,'女子一覧表 '!AE$6))</f>
        <v>0</v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>
        <f>IF(M$6="","",COUNTIF('tmp４'!$K39:$O39,'女子一覧表 '!M$6))</f>
        <v>0</v>
      </c>
      <c r="N44" s="313">
        <f>IF(N$6="","",COUNTIF('tmp４'!$K39:$O39,'女子一覧表 '!N$6))</f>
        <v>0</v>
      </c>
      <c r="O44" s="313">
        <f>IF(O$6="","",COUNTIF('tmp４'!$K39:$O39,'女子一覧表 '!O$6))</f>
        <v>0</v>
      </c>
      <c r="P44" s="313">
        <f>IF(P$6="","",COUNTIF('tmp４'!$K39:$O39,'女子一覧表 '!P$6))</f>
        <v>0</v>
      </c>
      <c r="Q44" s="313">
        <f>IF(Q$6="","",COUNTIF('tmp４'!$K39:$O39,'女子一覧表 '!Q$6))</f>
        <v>0</v>
      </c>
      <c r="R44" s="313">
        <f>IF(R$6="","",COUNTIF('tmp４'!$K39:$O39,'女子一覧表 '!R$6))</f>
        <v>0</v>
      </c>
      <c r="S44" s="313">
        <f>IF(S$6="","",COUNTIF('tmp４'!$K39:$O39,'女子一覧表 '!S$6))</f>
        <v>0</v>
      </c>
      <c r="T44" s="313">
        <f>IF(T$6="","",COUNTIF('tmp４'!$K39:$O39,'女子一覧表 '!T$6))</f>
        <v>0</v>
      </c>
      <c r="U44" s="342">
        <f>IF(U$6="","",COUNTIF('tmp４'!$K39:$O39,'女子一覧表 '!U$6))</f>
        <v>0</v>
      </c>
      <c r="V44" s="309">
        <f>IF(V$6="","",COUNTIF('tmp４'!$K39:$O39,'女子一覧表 '!V$6))</f>
        <v>0</v>
      </c>
      <c r="W44" s="309">
        <f>IF(W$6="","",COUNTIF('tmp４'!$K39:$O39,'女子一覧表 '!W$6))</f>
        <v>0</v>
      </c>
      <c r="X44" s="314">
        <f>IF(X$6="","",COUNTIF('tmp４'!$K39:$O39,'女子一覧表 '!X$6))</f>
        <v>0</v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>
        <f>IF(AD$6="","",COUNTIF('tmp４'!$K39:$O39,'女子一覧表 '!AD$6))</f>
        <v>0</v>
      </c>
      <c r="AE44" s="309">
        <f>IF(AE$6="","",COUNTIF('tmp４'!$K39:$O39,'女子一覧表 '!AE$6))</f>
        <v>0</v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>
        <f>IF(M$6="","",COUNTIF('tmp４'!$K40:$O40,'女子一覧表 '!M$6))</f>
        <v>0</v>
      </c>
      <c r="N45" s="313">
        <f>IF(N$6="","",COUNTIF('tmp４'!$K40:$O40,'女子一覧表 '!N$6))</f>
        <v>0</v>
      </c>
      <c r="O45" s="313">
        <f>IF(O$6="","",COUNTIF('tmp４'!$K40:$O40,'女子一覧表 '!O$6))</f>
        <v>0</v>
      </c>
      <c r="P45" s="313">
        <f>IF(P$6="","",COUNTIF('tmp４'!$K40:$O40,'女子一覧表 '!P$6))</f>
        <v>0</v>
      </c>
      <c r="Q45" s="313">
        <f>IF(Q$6="","",COUNTIF('tmp４'!$K40:$O40,'女子一覧表 '!Q$6))</f>
        <v>0</v>
      </c>
      <c r="R45" s="313">
        <f>IF(R$6="","",COUNTIF('tmp４'!$K40:$O40,'女子一覧表 '!R$6))</f>
        <v>0</v>
      </c>
      <c r="S45" s="313">
        <f>IF(S$6="","",COUNTIF('tmp４'!$K40:$O40,'女子一覧表 '!S$6))</f>
        <v>0</v>
      </c>
      <c r="T45" s="313">
        <f>IF(T$6="","",COUNTIF('tmp４'!$K40:$O40,'女子一覧表 '!T$6))</f>
        <v>0</v>
      </c>
      <c r="U45" s="342">
        <f>IF(U$6="","",COUNTIF('tmp４'!$K40:$O40,'女子一覧表 '!U$6))</f>
        <v>0</v>
      </c>
      <c r="V45" s="309">
        <f>IF(V$6="","",COUNTIF('tmp４'!$K40:$O40,'女子一覧表 '!V$6))</f>
        <v>0</v>
      </c>
      <c r="W45" s="309">
        <f>IF(W$6="","",COUNTIF('tmp４'!$K40:$O40,'女子一覧表 '!W$6))</f>
        <v>0</v>
      </c>
      <c r="X45" s="314">
        <f>IF(X$6="","",COUNTIF('tmp４'!$K40:$O40,'女子一覧表 '!X$6))</f>
        <v>0</v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>
        <f>IF(AD$6="","",COUNTIF('tmp４'!$K40:$O40,'女子一覧表 '!AD$6))</f>
        <v>0</v>
      </c>
      <c r="AE45" s="309">
        <f>IF(AE$6="","",COUNTIF('tmp４'!$K40:$O40,'女子一覧表 '!AE$6))</f>
        <v>0</v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>
        <f>IF(M$6="","",COUNTIF('tmp４'!$K41:$O41,'女子一覧表 '!M$6))</f>
        <v>0</v>
      </c>
      <c r="N46" s="313">
        <f>IF(N$6="","",COUNTIF('tmp４'!$K41:$O41,'女子一覧表 '!N$6))</f>
        <v>0</v>
      </c>
      <c r="O46" s="313">
        <f>IF(O$6="","",COUNTIF('tmp４'!$K41:$O41,'女子一覧表 '!O$6))</f>
        <v>0</v>
      </c>
      <c r="P46" s="313">
        <f>IF(P$6="","",COUNTIF('tmp４'!$K41:$O41,'女子一覧表 '!P$6))</f>
        <v>0</v>
      </c>
      <c r="Q46" s="313">
        <f>IF(Q$6="","",COUNTIF('tmp４'!$K41:$O41,'女子一覧表 '!Q$6))</f>
        <v>0</v>
      </c>
      <c r="R46" s="313">
        <f>IF(R$6="","",COUNTIF('tmp４'!$K41:$O41,'女子一覧表 '!R$6))</f>
        <v>0</v>
      </c>
      <c r="S46" s="313">
        <f>IF(S$6="","",COUNTIF('tmp４'!$K41:$O41,'女子一覧表 '!S$6))</f>
        <v>0</v>
      </c>
      <c r="T46" s="313">
        <f>IF(T$6="","",COUNTIF('tmp４'!$K41:$O41,'女子一覧表 '!T$6))</f>
        <v>0</v>
      </c>
      <c r="U46" s="342">
        <f>IF(U$6="","",COUNTIF('tmp４'!$K41:$O41,'女子一覧表 '!U$6))</f>
        <v>0</v>
      </c>
      <c r="V46" s="309">
        <f>IF(V$6="","",COUNTIF('tmp４'!$K41:$O41,'女子一覧表 '!V$6))</f>
        <v>0</v>
      </c>
      <c r="W46" s="309">
        <f>IF(W$6="","",COUNTIF('tmp４'!$K41:$O41,'女子一覧表 '!W$6))</f>
        <v>0</v>
      </c>
      <c r="X46" s="314">
        <f>IF(X$6="","",COUNTIF('tmp４'!$K41:$O41,'女子一覧表 '!X$6))</f>
        <v>0</v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>
        <f>IF(AD$6="","",COUNTIF('tmp４'!$K41:$O41,'女子一覧表 '!AD$6))</f>
        <v>0</v>
      </c>
      <c r="AE46" s="309">
        <f>IF(AE$6="","",COUNTIF('tmp４'!$K41:$O41,'女子一覧表 '!AE$6))</f>
        <v>0</v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>
        <f>IF(M$6="","",COUNTIF('tmp４'!$K42:$O42,'女子一覧表 '!M$6))</f>
        <v>0</v>
      </c>
      <c r="N47" s="313">
        <f>IF(N$6="","",COUNTIF('tmp４'!$K42:$O42,'女子一覧表 '!N$6))</f>
        <v>0</v>
      </c>
      <c r="O47" s="313">
        <f>IF(O$6="","",COUNTIF('tmp４'!$K42:$O42,'女子一覧表 '!O$6))</f>
        <v>0</v>
      </c>
      <c r="P47" s="313">
        <f>IF(P$6="","",COUNTIF('tmp４'!$K42:$O42,'女子一覧表 '!P$6))</f>
        <v>0</v>
      </c>
      <c r="Q47" s="313">
        <f>IF(Q$6="","",COUNTIF('tmp４'!$K42:$O42,'女子一覧表 '!Q$6))</f>
        <v>0</v>
      </c>
      <c r="R47" s="313">
        <f>IF(R$6="","",COUNTIF('tmp４'!$K42:$O42,'女子一覧表 '!R$6))</f>
        <v>0</v>
      </c>
      <c r="S47" s="313">
        <f>IF(S$6="","",COUNTIF('tmp４'!$K42:$O42,'女子一覧表 '!S$6))</f>
        <v>0</v>
      </c>
      <c r="T47" s="313">
        <f>IF(T$6="","",COUNTIF('tmp４'!$K42:$O42,'女子一覧表 '!T$6))</f>
        <v>0</v>
      </c>
      <c r="U47" s="342">
        <f>IF(U$6="","",COUNTIF('tmp４'!$K42:$O42,'女子一覧表 '!U$6))</f>
        <v>0</v>
      </c>
      <c r="V47" s="309">
        <f>IF(V$6="","",COUNTIF('tmp４'!$K42:$O42,'女子一覧表 '!V$6))</f>
        <v>0</v>
      </c>
      <c r="W47" s="309">
        <f>IF(W$6="","",COUNTIF('tmp４'!$K42:$O42,'女子一覧表 '!W$6))</f>
        <v>0</v>
      </c>
      <c r="X47" s="314">
        <f>IF(X$6="","",COUNTIF('tmp４'!$K42:$O42,'女子一覧表 '!X$6))</f>
        <v>0</v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>
        <f>IF(AD$6="","",COUNTIF('tmp４'!$K42:$O42,'女子一覧表 '!AD$6))</f>
        <v>0</v>
      </c>
      <c r="AE47" s="313">
        <f>IF(AE$6="","",COUNTIF('tmp４'!$K42:$O42,'女子一覧表 '!AE$6))</f>
        <v>0</v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>
        <f>IF(M$6="","",COUNTIF('tmp４'!$K43:$O43,'女子一覧表 '!M$6))</f>
        <v>0</v>
      </c>
      <c r="N48" s="313">
        <f>IF(N$6="","",COUNTIF('tmp４'!$K43:$O43,'女子一覧表 '!N$6))</f>
        <v>0</v>
      </c>
      <c r="O48" s="313">
        <f>IF(O$6="","",COUNTIF('tmp４'!$K43:$O43,'女子一覧表 '!O$6))</f>
        <v>0</v>
      </c>
      <c r="P48" s="313">
        <f>IF(P$6="","",COUNTIF('tmp４'!$K43:$O43,'女子一覧表 '!P$6))</f>
        <v>0</v>
      </c>
      <c r="Q48" s="313">
        <f>IF(Q$6="","",COUNTIF('tmp４'!$K43:$O43,'女子一覧表 '!Q$6))</f>
        <v>0</v>
      </c>
      <c r="R48" s="313">
        <f>IF(R$6="","",COUNTIF('tmp４'!$K43:$O43,'女子一覧表 '!R$6))</f>
        <v>0</v>
      </c>
      <c r="S48" s="313">
        <f>IF(S$6="","",COUNTIF('tmp４'!$K43:$O43,'女子一覧表 '!S$6))</f>
        <v>0</v>
      </c>
      <c r="T48" s="313">
        <f>IF(T$6="","",COUNTIF('tmp４'!$K43:$O43,'女子一覧表 '!T$6))</f>
        <v>0</v>
      </c>
      <c r="U48" s="342">
        <f>IF(U$6="","",COUNTIF('tmp４'!$K43:$O43,'女子一覧表 '!U$6))</f>
        <v>0</v>
      </c>
      <c r="V48" s="309">
        <f>IF(V$6="","",COUNTIF('tmp４'!$K43:$O43,'女子一覧表 '!V$6))</f>
        <v>0</v>
      </c>
      <c r="W48" s="309">
        <f>IF(W$6="","",COUNTIF('tmp４'!$K43:$O43,'女子一覧表 '!W$6))</f>
        <v>0</v>
      </c>
      <c r="X48" s="314">
        <f>IF(X$6="","",COUNTIF('tmp４'!$K43:$O43,'女子一覧表 '!X$6))</f>
        <v>0</v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>
        <f>IF(AD$6="","",COUNTIF('tmp４'!$K43:$O43,'女子一覧表 '!AD$6))</f>
        <v>0</v>
      </c>
      <c r="AE48" s="309">
        <f>IF(AE$6="","",COUNTIF('tmp４'!$K43:$O43,'女子一覧表 '!AE$6))</f>
        <v>0</v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>
        <f>IF(M$6="","",COUNTIF('tmp４'!$K44:$O44,'女子一覧表 '!M$6))</f>
        <v>0</v>
      </c>
      <c r="N49" s="313">
        <f>IF(N$6="","",COUNTIF('tmp４'!$K44:$O44,'女子一覧表 '!N$6))</f>
        <v>0</v>
      </c>
      <c r="O49" s="313">
        <f>IF(O$6="","",COUNTIF('tmp４'!$K44:$O44,'女子一覧表 '!O$6))</f>
        <v>0</v>
      </c>
      <c r="P49" s="313">
        <f>IF(P$6="","",COUNTIF('tmp４'!$K44:$O44,'女子一覧表 '!P$6))</f>
        <v>0</v>
      </c>
      <c r="Q49" s="313">
        <f>IF(Q$6="","",COUNTIF('tmp４'!$K44:$O44,'女子一覧表 '!Q$6))</f>
        <v>0</v>
      </c>
      <c r="R49" s="313">
        <f>IF(R$6="","",COUNTIF('tmp４'!$K44:$O44,'女子一覧表 '!R$6))</f>
        <v>0</v>
      </c>
      <c r="S49" s="313">
        <f>IF(S$6="","",COUNTIF('tmp４'!$K44:$O44,'女子一覧表 '!S$6))</f>
        <v>0</v>
      </c>
      <c r="T49" s="313">
        <f>IF(T$6="","",COUNTIF('tmp４'!$K44:$O44,'女子一覧表 '!T$6))</f>
        <v>0</v>
      </c>
      <c r="U49" s="342">
        <f>IF(U$6="","",COUNTIF('tmp４'!$K44:$O44,'女子一覧表 '!U$6))</f>
        <v>0</v>
      </c>
      <c r="V49" s="309">
        <f>IF(V$6="","",COUNTIF('tmp４'!$K44:$O44,'女子一覧表 '!V$6))</f>
        <v>0</v>
      </c>
      <c r="W49" s="309">
        <f>IF(W$6="","",COUNTIF('tmp４'!$K44:$O44,'女子一覧表 '!W$6))</f>
        <v>0</v>
      </c>
      <c r="X49" s="314">
        <f>IF(X$6="","",COUNTIF('tmp４'!$K44:$O44,'女子一覧表 '!X$6))</f>
        <v>0</v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>
        <f>IF(AD$6="","",COUNTIF('tmp４'!$K44:$O44,'女子一覧表 '!AD$6))</f>
        <v>0</v>
      </c>
      <c r="AE49" s="313">
        <f>IF(AE$6="","",COUNTIF('tmp４'!$K44:$O44,'女子一覧表 '!AE$6))</f>
        <v>0</v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>
        <f>IF(M$6="","",COUNTIF('tmp４'!$K45:$O45,'女子一覧表 '!M$6))</f>
        <v>0</v>
      </c>
      <c r="N50" s="313">
        <f>IF(N$6="","",COUNTIF('tmp４'!$K45:$O45,'女子一覧表 '!N$6))</f>
        <v>0</v>
      </c>
      <c r="O50" s="313">
        <f>IF(O$6="","",COUNTIF('tmp４'!$K45:$O45,'女子一覧表 '!O$6))</f>
        <v>0</v>
      </c>
      <c r="P50" s="313">
        <f>IF(P$6="","",COUNTIF('tmp４'!$K45:$O45,'女子一覧表 '!P$6))</f>
        <v>0</v>
      </c>
      <c r="Q50" s="313">
        <f>IF(Q$6="","",COUNTIF('tmp４'!$K45:$O45,'女子一覧表 '!Q$6))</f>
        <v>0</v>
      </c>
      <c r="R50" s="313">
        <f>IF(R$6="","",COUNTIF('tmp４'!$K45:$O45,'女子一覧表 '!R$6))</f>
        <v>0</v>
      </c>
      <c r="S50" s="313">
        <f>IF(S$6="","",COUNTIF('tmp４'!$K45:$O45,'女子一覧表 '!S$6))</f>
        <v>0</v>
      </c>
      <c r="T50" s="313">
        <f>IF(T$6="","",COUNTIF('tmp４'!$K45:$O45,'女子一覧表 '!T$6))</f>
        <v>0</v>
      </c>
      <c r="U50" s="342">
        <f>IF(U$6="","",COUNTIF('tmp４'!$K45:$O45,'女子一覧表 '!U$6))</f>
        <v>0</v>
      </c>
      <c r="V50" s="309">
        <f>IF(V$6="","",COUNTIF('tmp４'!$K45:$O45,'女子一覧表 '!V$6))</f>
        <v>0</v>
      </c>
      <c r="W50" s="309">
        <f>IF(W$6="","",COUNTIF('tmp４'!$K45:$O45,'女子一覧表 '!W$6))</f>
        <v>0</v>
      </c>
      <c r="X50" s="314">
        <f>IF(X$6="","",COUNTIF('tmp４'!$K45:$O45,'女子一覧表 '!X$6))</f>
        <v>0</v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>
        <f>IF(AD$6="","",COUNTIF('tmp４'!$K45:$O45,'女子一覧表 '!AD$6))</f>
        <v>0</v>
      </c>
      <c r="AE50" s="309">
        <f>IF(AE$6="","",COUNTIF('tmp４'!$K45:$O45,'女子一覧表 '!AE$6))</f>
        <v>0</v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>
        <f>IF(M$6="","",COUNTIF('tmp４'!$K46:$O46,'女子一覧表 '!M$6))</f>
        <v>0</v>
      </c>
      <c r="N51" s="313">
        <f>IF(N$6="","",COUNTIF('tmp４'!$K46:$O46,'女子一覧表 '!N$6))</f>
        <v>0</v>
      </c>
      <c r="O51" s="313">
        <f>IF(O$6="","",COUNTIF('tmp４'!$K46:$O46,'女子一覧表 '!O$6))</f>
        <v>0</v>
      </c>
      <c r="P51" s="313">
        <f>IF(P$6="","",COUNTIF('tmp４'!$K46:$O46,'女子一覧表 '!P$6))</f>
        <v>0</v>
      </c>
      <c r="Q51" s="313">
        <f>IF(Q$6="","",COUNTIF('tmp４'!$K46:$O46,'女子一覧表 '!Q$6))</f>
        <v>0</v>
      </c>
      <c r="R51" s="313">
        <f>IF(R$6="","",COUNTIF('tmp４'!$K46:$O46,'女子一覧表 '!R$6))</f>
        <v>0</v>
      </c>
      <c r="S51" s="313">
        <f>IF(S$6="","",COUNTIF('tmp４'!$K46:$O46,'女子一覧表 '!S$6))</f>
        <v>0</v>
      </c>
      <c r="T51" s="313">
        <f>IF(T$6="","",COUNTIF('tmp４'!$K46:$O46,'女子一覧表 '!T$6))</f>
        <v>0</v>
      </c>
      <c r="U51" s="342">
        <f>IF(U$6="","",COUNTIF('tmp４'!$K46:$O46,'女子一覧表 '!U$6))</f>
        <v>0</v>
      </c>
      <c r="V51" s="309">
        <f>IF(V$6="","",COUNTIF('tmp４'!$K46:$O46,'女子一覧表 '!V$6))</f>
        <v>0</v>
      </c>
      <c r="W51" s="309">
        <f>IF(W$6="","",COUNTIF('tmp４'!$K46:$O46,'女子一覧表 '!W$6))</f>
        <v>0</v>
      </c>
      <c r="X51" s="314">
        <f>IF(X$6="","",COUNTIF('tmp４'!$K46:$O46,'女子一覧表 '!X$6))</f>
        <v>0</v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>
        <f>IF(AD$6="","",COUNTIF('tmp４'!$K46:$O46,'女子一覧表 '!AD$6))</f>
        <v>0</v>
      </c>
      <c r="AE51" s="313">
        <f>IF(AE$6="","",COUNTIF('tmp４'!$K46:$O46,'女子一覧表 '!AE$6))</f>
        <v>0</v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>
        <f>IF(M$6="","",COUNTIF('tmp４'!$K47:$O47,'女子一覧表 '!M$6))</f>
        <v>0</v>
      </c>
      <c r="N52" s="313">
        <f>IF(N$6="","",COUNTIF('tmp４'!$K47:$O47,'女子一覧表 '!N$6))</f>
        <v>0</v>
      </c>
      <c r="O52" s="313">
        <f>IF(O$6="","",COUNTIF('tmp４'!$K47:$O47,'女子一覧表 '!O$6))</f>
        <v>0</v>
      </c>
      <c r="P52" s="313">
        <f>IF(P$6="","",COUNTIF('tmp４'!$K47:$O47,'女子一覧表 '!P$6))</f>
        <v>0</v>
      </c>
      <c r="Q52" s="313">
        <f>IF(Q$6="","",COUNTIF('tmp４'!$K47:$O47,'女子一覧表 '!Q$6))</f>
        <v>0</v>
      </c>
      <c r="R52" s="313">
        <f>IF(R$6="","",COUNTIF('tmp４'!$K47:$O47,'女子一覧表 '!R$6))</f>
        <v>0</v>
      </c>
      <c r="S52" s="313">
        <f>IF(S$6="","",COUNTIF('tmp４'!$K47:$O47,'女子一覧表 '!S$6))</f>
        <v>0</v>
      </c>
      <c r="T52" s="313">
        <f>IF(T$6="","",COUNTIF('tmp４'!$K47:$O47,'女子一覧表 '!T$6))</f>
        <v>0</v>
      </c>
      <c r="U52" s="342">
        <f>IF(U$6="","",COUNTIF('tmp４'!$K47:$O47,'女子一覧表 '!U$6))</f>
        <v>0</v>
      </c>
      <c r="V52" s="309">
        <f>IF(V$6="","",COUNTIF('tmp４'!$K47:$O47,'女子一覧表 '!V$6))</f>
        <v>0</v>
      </c>
      <c r="W52" s="309">
        <f>IF(W$6="","",COUNTIF('tmp４'!$K47:$O47,'女子一覧表 '!W$6))</f>
        <v>0</v>
      </c>
      <c r="X52" s="314">
        <f>IF(X$6="","",COUNTIF('tmp４'!$K47:$O47,'女子一覧表 '!X$6))</f>
        <v>0</v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>
        <f>IF(AD$6="","",COUNTIF('tmp４'!$K47:$O47,'女子一覧表 '!AD$6))</f>
        <v>0</v>
      </c>
      <c r="AE52" s="309">
        <f>IF(AE$6="","",COUNTIF('tmp４'!$K47:$O47,'女子一覧表 '!AE$6))</f>
        <v>0</v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>
        <f>IF(M$6="","",COUNTIF('tmp４'!$K48:$O48,'女子一覧表 '!M$6))</f>
        <v>0</v>
      </c>
      <c r="N53" s="313">
        <f>IF(N$6="","",COUNTIF('tmp４'!$K48:$O48,'女子一覧表 '!N$6))</f>
        <v>0</v>
      </c>
      <c r="O53" s="313">
        <f>IF(O$6="","",COUNTIF('tmp４'!$K48:$O48,'女子一覧表 '!O$6))</f>
        <v>0</v>
      </c>
      <c r="P53" s="313">
        <f>IF(P$6="","",COUNTIF('tmp４'!$K48:$O48,'女子一覧表 '!P$6))</f>
        <v>0</v>
      </c>
      <c r="Q53" s="313">
        <f>IF(Q$6="","",COUNTIF('tmp４'!$K48:$O48,'女子一覧表 '!Q$6))</f>
        <v>0</v>
      </c>
      <c r="R53" s="313">
        <f>IF(R$6="","",COUNTIF('tmp４'!$K48:$O48,'女子一覧表 '!R$6))</f>
        <v>0</v>
      </c>
      <c r="S53" s="313">
        <f>IF(S$6="","",COUNTIF('tmp４'!$K48:$O48,'女子一覧表 '!S$6))</f>
        <v>0</v>
      </c>
      <c r="T53" s="313">
        <f>IF(T$6="","",COUNTIF('tmp４'!$K48:$O48,'女子一覧表 '!T$6))</f>
        <v>0</v>
      </c>
      <c r="U53" s="342">
        <f>IF(U$6="","",COUNTIF('tmp４'!$K48:$O48,'女子一覧表 '!U$6))</f>
        <v>0</v>
      </c>
      <c r="V53" s="309">
        <f>IF(V$6="","",COUNTIF('tmp４'!$K48:$O48,'女子一覧表 '!V$6))</f>
        <v>0</v>
      </c>
      <c r="W53" s="309">
        <f>IF(W$6="","",COUNTIF('tmp４'!$K48:$O48,'女子一覧表 '!W$6))</f>
        <v>0</v>
      </c>
      <c r="X53" s="314">
        <f>IF(X$6="","",COUNTIF('tmp４'!$K48:$O48,'女子一覧表 '!X$6))</f>
        <v>0</v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>
        <f>IF(AD$6="","",COUNTIF('tmp４'!$K48:$O48,'女子一覧表 '!AD$6))</f>
        <v>0</v>
      </c>
      <c r="AE53" s="313">
        <f>IF(AE$6="","",COUNTIF('tmp４'!$K48:$O48,'女子一覧表 '!AE$6))</f>
        <v>0</v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>
        <f>IF(M$6="","",COUNTIF('tmp４'!$K49:$O49,'女子一覧表 '!M$6))</f>
        <v>0</v>
      </c>
      <c r="N54" s="313">
        <f>IF(N$6="","",COUNTIF('tmp４'!$K49:$O49,'女子一覧表 '!N$6))</f>
        <v>0</v>
      </c>
      <c r="O54" s="313">
        <f>IF(O$6="","",COUNTIF('tmp４'!$K49:$O49,'女子一覧表 '!O$6))</f>
        <v>0</v>
      </c>
      <c r="P54" s="313">
        <f>IF(P$6="","",COUNTIF('tmp４'!$K49:$O49,'女子一覧表 '!P$6))</f>
        <v>0</v>
      </c>
      <c r="Q54" s="313">
        <f>IF(Q$6="","",COUNTIF('tmp４'!$K49:$O49,'女子一覧表 '!Q$6))</f>
        <v>0</v>
      </c>
      <c r="R54" s="313">
        <f>IF(R$6="","",COUNTIF('tmp４'!$K49:$O49,'女子一覧表 '!R$6))</f>
        <v>0</v>
      </c>
      <c r="S54" s="313">
        <f>IF(S$6="","",COUNTIF('tmp４'!$K49:$O49,'女子一覧表 '!S$6))</f>
        <v>0</v>
      </c>
      <c r="T54" s="313">
        <f>IF(T$6="","",COUNTIF('tmp４'!$K49:$O49,'女子一覧表 '!T$6))</f>
        <v>0</v>
      </c>
      <c r="U54" s="342">
        <f>IF(U$6="","",COUNTIF('tmp４'!$K49:$O49,'女子一覧表 '!U$6))</f>
        <v>0</v>
      </c>
      <c r="V54" s="309">
        <f>IF(V$6="","",COUNTIF('tmp４'!$K49:$O49,'女子一覧表 '!V$6))</f>
        <v>0</v>
      </c>
      <c r="W54" s="309">
        <f>IF(W$6="","",COUNTIF('tmp４'!$K49:$O49,'女子一覧表 '!W$6))</f>
        <v>0</v>
      </c>
      <c r="X54" s="314">
        <f>IF(X$6="","",COUNTIF('tmp４'!$K49:$O49,'女子一覧表 '!X$6))</f>
        <v>0</v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>
        <f>IF(AD$6="","",COUNTIF('tmp４'!$K49:$O49,'女子一覧表 '!AD$6))</f>
        <v>0</v>
      </c>
      <c r="AE54" s="309">
        <f>IF(AE$6="","",COUNTIF('tmp４'!$K49:$O49,'女子一覧表 '!AE$6))</f>
        <v>0</v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>
        <f>IF(M$6="","",COUNTIF('tmp４'!$K50:$O50,'女子一覧表 '!M$6))</f>
        <v>0</v>
      </c>
      <c r="N55" s="313">
        <f>IF(N$6="","",COUNTIF('tmp４'!$K50:$O50,'女子一覧表 '!N$6))</f>
        <v>0</v>
      </c>
      <c r="O55" s="313">
        <f>IF(O$6="","",COUNTIF('tmp４'!$K50:$O50,'女子一覧表 '!O$6))</f>
        <v>0</v>
      </c>
      <c r="P55" s="313">
        <f>IF(P$6="","",COUNTIF('tmp４'!$K50:$O50,'女子一覧表 '!P$6))</f>
        <v>0</v>
      </c>
      <c r="Q55" s="313">
        <f>IF(Q$6="","",COUNTIF('tmp４'!$K50:$O50,'女子一覧表 '!Q$6))</f>
        <v>0</v>
      </c>
      <c r="R55" s="313">
        <f>IF(R$6="","",COUNTIF('tmp４'!$K50:$O50,'女子一覧表 '!R$6))</f>
        <v>0</v>
      </c>
      <c r="S55" s="313">
        <f>IF(S$6="","",COUNTIF('tmp４'!$K50:$O50,'女子一覧表 '!S$6))</f>
        <v>0</v>
      </c>
      <c r="T55" s="313">
        <f>IF(T$6="","",COUNTIF('tmp４'!$K50:$O50,'女子一覧表 '!T$6))</f>
        <v>0</v>
      </c>
      <c r="U55" s="342">
        <f>IF(U$6="","",COUNTIF('tmp４'!$K50:$O50,'女子一覧表 '!U$6))</f>
        <v>0</v>
      </c>
      <c r="V55" s="309">
        <f>IF(V$6="","",COUNTIF('tmp４'!$K50:$O50,'女子一覧表 '!V$6))</f>
        <v>0</v>
      </c>
      <c r="W55" s="309">
        <f>IF(W$6="","",COUNTIF('tmp４'!$K50:$O50,'女子一覧表 '!W$6))</f>
        <v>0</v>
      </c>
      <c r="X55" s="314">
        <f>IF(X$6="","",COUNTIF('tmp４'!$K50:$O50,'女子一覧表 '!X$6))</f>
        <v>0</v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>
        <f>IF(AD$6="","",COUNTIF('tmp４'!$K50:$O50,'女子一覧表 '!AD$6))</f>
        <v>0</v>
      </c>
      <c r="AE55" s="313">
        <f>IF(AE$6="","",COUNTIF('tmp４'!$K50:$O50,'女子一覧表 '!AE$6))</f>
        <v>0</v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>
        <f>IF(M$6="","",COUNTIF('tmp４'!$K51:$O51,'女子一覧表 '!M$6))</f>
        <v>0</v>
      </c>
      <c r="N56" s="313">
        <f>IF(N$6="","",COUNTIF('tmp４'!$K51:$O51,'女子一覧表 '!N$6))</f>
        <v>0</v>
      </c>
      <c r="O56" s="313">
        <f>IF(O$6="","",COUNTIF('tmp４'!$K51:$O51,'女子一覧表 '!O$6))</f>
        <v>0</v>
      </c>
      <c r="P56" s="313">
        <f>IF(P$6="","",COUNTIF('tmp４'!$K51:$O51,'女子一覧表 '!P$6))</f>
        <v>0</v>
      </c>
      <c r="Q56" s="313">
        <f>IF(Q$6="","",COUNTIF('tmp４'!$K51:$O51,'女子一覧表 '!Q$6))</f>
        <v>0</v>
      </c>
      <c r="R56" s="313">
        <f>IF(R$6="","",COUNTIF('tmp４'!$K51:$O51,'女子一覧表 '!R$6))</f>
        <v>0</v>
      </c>
      <c r="S56" s="313">
        <f>IF(S$6="","",COUNTIF('tmp４'!$K51:$O51,'女子一覧表 '!S$6))</f>
        <v>0</v>
      </c>
      <c r="T56" s="313">
        <f>IF(T$6="","",COUNTIF('tmp４'!$K51:$O51,'女子一覧表 '!T$6))</f>
        <v>0</v>
      </c>
      <c r="U56" s="342">
        <f>IF(U$6="","",COUNTIF('tmp４'!$K51:$O51,'女子一覧表 '!U$6))</f>
        <v>0</v>
      </c>
      <c r="V56" s="309">
        <f>IF(V$6="","",COUNTIF('tmp４'!$K51:$O51,'女子一覧表 '!V$6))</f>
        <v>0</v>
      </c>
      <c r="W56" s="309">
        <f>IF(W$6="","",COUNTIF('tmp４'!$K51:$O51,'女子一覧表 '!W$6))</f>
        <v>0</v>
      </c>
      <c r="X56" s="314">
        <f>IF(X$6="","",COUNTIF('tmp４'!$K51:$O51,'女子一覧表 '!X$6))</f>
        <v>0</v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>
        <f>IF(AD$6="","",COUNTIF('tmp４'!$K51:$O51,'女子一覧表 '!AD$6))</f>
        <v>0</v>
      </c>
      <c r="AE56" s="309">
        <f>IF(AE$6="","",COUNTIF('tmp４'!$K51:$O51,'女子一覧表 '!AE$6))</f>
        <v>0</v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>
        <f>IF(M$6="","",COUNTIF('tmp４'!$K52:$O52,'女子一覧表 '!M$6))</f>
        <v>0</v>
      </c>
      <c r="N57" s="318">
        <f>IF(N$6="","",COUNTIF('tmp４'!$K52:$O52,'女子一覧表 '!N$6))</f>
        <v>0</v>
      </c>
      <c r="O57" s="318">
        <f>IF(O$6="","",COUNTIF('tmp４'!$K52:$O52,'女子一覧表 '!O$6))</f>
        <v>0</v>
      </c>
      <c r="P57" s="318">
        <f>IF(P$6="","",COUNTIF('tmp４'!$K52:$O52,'女子一覧表 '!P$6))</f>
        <v>0</v>
      </c>
      <c r="Q57" s="318">
        <f>IF(Q$6="","",COUNTIF('tmp４'!$K52:$O52,'女子一覧表 '!Q$6))</f>
        <v>0</v>
      </c>
      <c r="R57" s="318">
        <f>IF(R$6="","",COUNTIF('tmp４'!$K52:$O52,'女子一覧表 '!R$6))</f>
        <v>0</v>
      </c>
      <c r="S57" s="318">
        <f>IF(S$6="","",COUNTIF('tmp４'!$K52:$O52,'女子一覧表 '!S$6))</f>
        <v>0</v>
      </c>
      <c r="T57" s="318">
        <f>IF(T$6="","",COUNTIF('tmp４'!$K52:$O52,'女子一覧表 '!T$6))</f>
        <v>0</v>
      </c>
      <c r="U57" s="343">
        <f>IF(U$6="","",COUNTIF('tmp４'!$K52:$O52,'女子一覧表 '!U$6))</f>
        <v>0</v>
      </c>
      <c r="V57" s="335">
        <f>IF(V$6="","",COUNTIF('tmp４'!$K52:$O52,'女子一覧表 '!V$6))</f>
        <v>0</v>
      </c>
      <c r="W57" s="335">
        <f>IF(W$6="","",COUNTIF('tmp４'!$K52:$O52,'女子一覧表 '!W$6))</f>
        <v>0</v>
      </c>
      <c r="X57" s="319">
        <f>IF(X$6="","",COUNTIF('tmp４'!$K52:$O52,'女子一覧表 '!X$6))</f>
        <v>0</v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>
        <f>IF(AD$6="","",COUNTIF('tmp４'!$K52:$O52,'女子一覧表 '!AD$6))</f>
        <v>0</v>
      </c>
      <c r="AE57" s="318">
        <f>IF(AE$6="","",COUNTIF('tmp４'!$K52:$O52,'女子一覧表 '!AE$6))</f>
        <v>0</v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A5:B6"/>
    <mergeCell ref="Z5:AA6"/>
    <mergeCell ref="AE3:AL3"/>
    <mergeCell ref="AM3:AO3"/>
    <mergeCell ref="AP3:AU3"/>
    <mergeCell ref="N4:P4"/>
    <mergeCell ref="Q4:V4"/>
    <mergeCell ref="AM4:AO4"/>
    <mergeCell ref="AP4:AU4"/>
    <mergeCell ref="C2:D2"/>
    <mergeCell ref="AB2:AC2"/>
    <mergeCell ref="D3:E3"/>
    <mergeCell ref="F3:M3"/>
    <mergeCell ref="N3:P3"/>
    <mergeCell ref="Q3:V3"/>
    <mergeCell ref="AC3:AD3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>No.1</v>
      </c>
      <c r="B2" s="295"/>
      <c r="C2" s="575" t="str">
        <f ca="1">学校名!F5</f>
        <v>平成３１年度</v>
      </c>
      <c r="D2" s="576"/>
      <c r="E2" s="334" t="str">
        <f>学校名!G3</f>
        <v>福島県高等学校体育大会陸上競技大会　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平成３１年度</v>
      </c>
      <c r="AC2" s="576"/>
      <c r="AD2" s="334" t="str">
        <f>IF(AD7="","",E2)</f>
        <v>福島県高等学校体育大会陸上競技大会　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80" t="s">
        <v>320</v>
      </c>
      <c r="O3" s="580"/>
      <c r="P3" s="580"/>
      <c r="Q3" s="566">
        <f>'基本情報 '!D4</f>
        <v>0</v>
      </c>
      <c r="R3" s="609"/>
      <c r="S3" s="609"/>
      <c r="T3" s="609"/>
      <c r="U3" s="609"/>
      <c r="V3" s="358"/>
      <c r="W3" s="299" t="s">
        <v>257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80" t="s">
        <v>320</v>
      </c>
      <c r="AN3" s="580"/>
      <c r="AO3" s="580"/>
      <c r="AP3" s="566">
        <f>IF(AD7="","",Q3)</f>
        <v>0</v>
      </c>
      <c r="AQ3" s="583"/>
      <c r="AR3" s="583"/>
      <c r="AS3" s="583"/>
      <c r="AT3" s="583"/>
      <c r="AU3" s="361"/>
      <c r="AV3" s="299" t="s">
        <v>257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4" t="s">
        <v>321</v>
      </c>
      <c r="O4" s="584"/>
      <c r="P4" s="584"/>
      <c r="Q4" s="568">
        <f>'基本情報 '!D6</f>
        <v>0</v>
      </c>
      <c r="R4" s="585"/>
      <c r="S4" s="585"/>
      <c r="T4" s="585"/>
      <c r="U4" s="585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4" t="s">
        <v>321</v>
      </c>
      <c r="AN4" s="584"/>
      <c r="AO4" s="584"/>
      <c r="AP4" s="568">
        <f>IF(AD7="","",Q4)</f>
        <v>0</v>
      </c>
      <c r="AQ4" s="586"/>
      <c r="AR4" s="586"/>
      <c r="AS4" s="586"/>
      <c r="AT4" s="586"/>
      <c r="AU4" s="360"/>
      <c r="AV4" s="359"/>
    </row>
    <row r="5" spans="1:49" ht="6" customHeight="1">
      <c r="A5" s="610" t="s">
        <v>310</v>
      </c>
      <c r="B5" s="61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0" t="s">
        <v>310</v>
      </c>
      <c r="AA5" s="61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2"/>
      <c r="B6" s="613"/>
      <c r="Z6" s="612"/>
      <c r="AA6" s="613"/>
    </row>
    <row r="7" spans="1:49" ht="120.95" customHeight="1" thickBot="1">
      <c r="A7" s="300" t="s">
        <v>316</v>
      </c>
      <c r="B7" s="301" t="s">
        <v>317</v>
      </c>
      <c r="C7" s="302" t="s">
        <v>3</v>
      </c>
      <c r="D7" s="303" t="s">
        <v>260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女子3000m</v>
      </c>
      <c r="K7" s="304" t="str">
        <f>競技設定!I10</f>
        <v>女子100mH(0.838m)</v>
      </c>
      <c r="L7" s="304" t="str">
        <f>競技設定!I11</f>
        <v>女子400mH(0.762m)</v>
      </c>
      <c r="M7" s="304" t="str">
        <f>競技設定!I12</f>
        <v>女子2000mSC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04" t="str">
        <f>競技設定!I20</f>
        <v>女子砲丸投(4.000kg)</v>
      </c>
      <c r="V7" s="304" t="str">
        <f>競技設定!I21</f>
        <v>女子円盤投(1.000kg)</v>
      </c>
      <c r="W7" s="304" t="str">
        <f>競技設定!I22</f>
        <v>女子ハンマー投(4.000kg)</v>
      </c>
      <c r="X7" s="305" t="str">
        <f>競技設定!I23</f>
        <v>女子やり投(600g)</v>
      </c>
      <c r="Z7" s="300" t="s">
        <v>318</v>
      </c>
      <c r="AA7" s="301" t="s">
        <v>319</v>
      </c>
      <c r="AB7" s="302" t="s">
        <v>3</v>
      </c>
      <c r="AC7" s="303" t="s">
        <v>260</v>
      </c>
      <c r="AD7" s="304" t="str">
        <f>競技設定!I24</f>
        <v>女子七種競技</v>
      </c>
      <c r="AE7" s="304" t="str">
        <f>競技設定!I25</f>
        <v>1年女子4X100mR</v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3</v>
      </c>
      <c r="F59" s="3">
        <f>競技設定!K5</f>
        <v>3</v>
      </c>
      <c r="G59" s="3">
        <f>競技設定!K6</f>
        <v>3</v>
      </c>
      <c r="H59" s="3">
        <f>競技設定!K7</f>
        <v>3</v>
      </c>
      <c r="I59" s="3">
        <f>競技設定!K8</f>
        <v>3</v>
      </c>
      <c r="J59" s="3">
        <f>競技設定!K9</f>
        <v>3</v>
      </c>
      <c r="K59" s="3">
        <f>競技設定!K10</f>
        <v>3</v>
      </c>
      <c r="L59" s="3">
        <f>競技設定!K11</f>
        <v>3</v>
      </c>
      <c r="M59" s="3">
        <f>競技設定!K12</f>
        <v>3</v>
      </c>
      <c r="N59" s="3">
        <f>競技設定!K13</f>
        <v>3</v>
      </c>
      <c r="O59" s="3" t="str">
        <f>競技設定!K14</f>
        <v/>
      </c>
      <c r="P59" s="3" t="str">
        <f>競技設定!K15</f>
        <v/>
      </c>
      <c r="Q59" s="3">
        <f>競技設定!K16</f>
        <v>3</v>
      </c>
      <c r="R59" s="3">
        <f>競技設定!K17</f>
        <v>3</v>
      </c>
      <c r="S59" s="3">
        <f>競技設定!K18</f>
        <v>3</v>
      </c>
      <c r="T59" s="3">
        <f>競技設定!K19</f>
        <v>3</v>
      </c>
      <c r="U59" s="3">
        <f>競技設定!K20</f>
        <v>3</v>
      </c>
      <c r="V59" s="3">
        <f>競技設定!K21</f>
        <v>3</v>
      </c>
      <c r="W59" s="3">
        <f>競技設定!K22</f>
        <v>3</v>
      </c>
      <c r="X59" s="3">
        <f>競技設定!K23</f>
        <v>3</v>
      </c>
      <c r="AD59" s="3">
        <f>競技設定!K24</f>
        <v>3</v>
      </c>
      <c r="AE59" s="3">
        <f>競技設定!K25</f>
        <v>3</v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>
        <f>E58-E59</f>
        <v>-3</v>
      </c>
      <c r="F60" s="3">
        <f t="shared" ref="F60:X60" si="5">F58-F59</f>
        <v>-3</v>
      </c>
      <c r="G60" s="3">
        <f t="shared" si="5"/>
        <v>-3</v>
      </c>
      <c r="H60" s="3">
        <f t="shared" si="5"/>
        <v>-3</v>
      </c>
      <c r="I60" s="3">
        <f t="shared" si="5"/>
        <v>-3</v>
      </c>
      <c r="J60" s="3">
        <f t="shared" si="5"/>
        <v>-3</v>
      </c>
      <c r="K60" s="3">
        <f t="shared" si="5"/>
        <v>-3</v>
      </c>
      <c r="L60" s="3">
        <f t="shared" si="5"/>
        <v>-3</v>
      </c>
      <c r="M60" s="3">
        <f t="shared" si="5"/>
        <v>-3</v>
      </c>
      <c r="N60" s="3">
        <f t="shared" si="5"/>
        <v>-3</v>
      </c>
      <c r="O60" s="3" t="e">
        <f t="shared" si="5"/>
        <v>#VALUE!</v>
      </c>
      <c r="P60" s="3" t="e">
        <f t="shared" si="5"/>
        <v>#VALUE!</v>
      </c>
      <c r="Q60" s="3">
        <f t="shared" si="5"/>
        <v>-3</v>
      </c>
      <c r="R60" s="3">
        <f t="shared" si="5"/>
        <v>-3</v>
      </c>
      <c r="S60" s="3">
        <f t="shared" si="5"/>
        <v>-3</v>
      </c>
      <c r="T60" s="3">
        <f t="shared" si="5"/>
        <v>-3</v>
      </c>
      <c r="U60" s="3">
        <f t="shared" si="5"/>
        <v>-3</v>
      </c>
      <c r="V60" s="3">
        <f t="shared" si="5"/>
        <v>-3</v>
      </c>
      <c r="W60" s="3">
        <f t="shared" si="5"/>
        <v>-3</v>
      </c>
      <c r="X60" s="3">
        <f t="shared" si="5"/>
        <v>-3</v>
      </c>
      <c r="AD60" s="3">
        <f>AD58-AD59</f>
        <v>-3</v>
      </c>
      <c r="AE60" s="3">
        <f t="shared" ref="AE60:AW60" si="6">AE58-AE59</f>
        <v>-3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9"/>
      <c r="Z62" s="410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9"/>
      <c r="Z63" s="410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9"/>
      <c r="Z64" s="410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9"/>
      <c r="Z65" s="410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9"/>
      <c r="Z66" s="410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9"/>
      <c r="Z67" s="410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9"/>
      <c r="Z68" s="410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9"/>
      <c r="Z69" s="410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9"/>
      <c r="Z70" s="410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9"/>
      <c r="Z71" s="410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9"/>
      <c r="Z72" s="410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9"/>
      <c r="Z73" s="410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9"/>
      <c r="Z74" s="410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9"/>
      <c r="Z75" s="410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9"/>
      <c r="Z76" s="410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9"/>
      <c r="Z77" s="410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9"/>
      <c r="Z78" s="410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9"/>
      <c r="Z79" s="410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9"/>
      <c r="Z80" s="410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9"/>
      <c r="Z81" s="410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9"/>
      <c r="Z82" s="410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9"/>
      <c r="Z83" s="410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9"/>
      <c r="Z84" s="410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9"/>
      <c r="Z85" s="410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9"/>
      <c r="Z86" s="410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9"/>
      <c r="Z87" s="410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9"/>
      <c r="Z88" s="410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9"/>
      <c r="Z89" s="410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9"/>
      <c r="Z90" s="410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9"/>
      <c r="Z91" s="410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9"/>
      <c r="Z92" s="410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9"/>
      <c r="Z93" s="410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9"/>
      <c r="Z94" s="410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9"/>
      <c r="Z95" s="410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9"/>
      <c r="Z96" s="410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9"/>
      <c r="Z97" s="410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9"/>
      <c r="Z98" s="410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9"/>
      <c r="Z99" s="410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9"/>
      <c r="Z100" s="410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9"/>
      <c r="Z101" s="410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9"/>
      <c r="Z102" s="410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9"/>
      <c r="Z103" s="410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9"/>
      <c r="Z104" s="410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9"/>
      <c r="Z105" s="410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9"/>
      <c r="Z106" s="410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9"/>
      <c r="Z107" s="410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9"/>
      <c r="Z108" s="410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9"/>
      <c r="Z109" s="410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9"/>
      <c r="Z110" s="410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9"/>
      <c r="Z111" s="411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>
        <f>競技設定!J25</f>
        <v>1</v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>1</v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>1</v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>No.1</v>
      </c>
      <c r="B2" s="295"/>
      <c r="C2" s="575" t="str">
        <f ca="1">学校名!F5</f>
        <v>平成３１年度</v>
      </c>
      <c r="D2" s="576"/>
      <c r="E2" s="334" t="str">
        <f>学校名!G3</f>
        <v>福島県高等学校体育大会陸上競技大会　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平成３１年度</v>
      </c>
      <c r="AC2" s="576"/>
      <c r="AD2" s="334" t="str">
        <f>IF(AD7="","",E2)</f>
        <v>福島県高等学校体育大会陸上競技大会　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87" t="s">
        <v>360</v>
      </c>
      <c r="O3" s="587"/>
      <c r="P3" s="587"/>
      <c r="Q3" s="566">
        <f>'基本情報 '!D4</f>
        <v>0</v>
      </c>
      <c r="R3" s="609"/>
      <c r="S3" s="609"/>
      <c r="T3" s="609"/>
      <c r="U3" s="609"/>
      <c r="V3" s="372"/>
      <c r="W3" s="299" t="s">
        <v>257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87" t="s">
        <v>320</v>
      </c>
      <c r="AN3" s="587"/>
      <c r="AO3" s="587"/>
      <c r="AP3" s="566">
        <f>IF(AD7="","",Q3)</f>
        <v>0</v>
      </c>
      <c r="AQ3" s="583"/>
      <c r="AR3" s="583"/>
      <c r="AS3" s="583"/>
      <c r="AT3" s="583"/>
      <c r="AU3" s="375"/>
      <c r="AV3" s="299" t="s">
        <v>257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8" t="s">
        <v>361</v>
      </c>
      <c r="O4" s="588"/>
      <c r="P4" s="588"/>
      <c r="Q4" s="568">
        <f>'基本情報 '!D6</f>
        <v>0</v>
      </c>
      <c r="R4" s="585"/>
      <c r="S4" s="585"/>
      <c r="T4" s="585"/>
      <c r="U4" s="585"/>
      <c r="V4" s="376"/>
      <c r="W4" s="373"/>
      <c r="AC4" s="4"/>
      <c r="AD4" s="4"/>
      <c r="AE4" s="4"/>
      <c r="AF4" s="4"/>
      <c r="AG4" s="4"/>
      <c r="AH4" s="4"/>
      <c r="AI4" s="4"/>
      <c r="AJ4" s="4"/>
      <c r="AK4" s="4"/>
      <c r="AL4" s="4"/>
      <c r="AM4" s="588" t="s">
        <v>321</v>
      </c>
      <c r="AN4" s="588"/>
      <c r="AO4" s="588"/>
      <c r="AP4" s="567">
        <f>IF(AD7="","",Q4)</f>
        <v>0</v>
      </c>
      <c r="AQ4" s="614"/>
      <c r="AR4" s="614"/>
      <c r="AS4" s="614"/>
      <c r="AT4" s="614"/>
      <c r="AU4" s="374"/>
      <c r="AV4" s="373"/>
    </row>
    <row r="5" spans="1:49" ht="3" customHeight="1">
      <c r="A5" s="610" t="s">
        <v>310</v>
      </c>
      <c r="B5" s="61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0" t="s">
        <v>310</v>
      </c>
      <c r="AA5" s="61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2"/>
      <c r="B6" s="613"/>
      <c r="C6" s="615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Z6" s="612"/>
      <c r="AA6" s="613"/>
      <c r="AB6" s="615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</row>
    <row r="7" spans="1:49" ht="108" customHeight="1" thickBot="1">
      <c r="A7" s="300" t="s">
        <v>1</v>
      </c>
      <c r="B7" s="301" t="s">
        <v>315</v>
      </c>
      <c r="C7" s="302" t="s">
        <v>3</v>
      </c>
      <c r="D7" s="303" t="s">
        <v>260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女子3000m</v>
      </c>
      <c r="K7" s="304" t="str">
        <f>競技設定!I10</f>
        <v>女子100mH(0.838m)</v>
      </c>
      <c r="L7" s="304" t="str">
        <f>競技設定!I11</f>
        <v>女子400mH(0.762m)</v>
      </c>
      <c r="M7" s="304" t="str">
        <f>競技設定!I12</f>
        <v>女子2000mSC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04" t="str">
        <f>競技設定!I20</f>
        <v>女子砲丸投(4.000kg)</v>
      </c>
      <c r="V7" s="304" t="str">
        <f>競技設定!I21</f>
        <v>女子円盤投(1.000kg)</v>
      </c>
      <c r="W7" s="304" t="str">
        <f>競技設定!I22</f>
        <v>女子ハンマー投(4.000kg)</v>
      </c>
      <c r="X7" s="305" t="str">
        <f>競技設定!I23</f>
        <v>女子やり投(600g)</v>
      </c>
      <c r="Z7" s="300" t="s">
        <v>1</v>
      </c>
      <c r="AA7" s="301" t="s">
        <v>315</v>
      </c>
      <c r="AB7" s="302" t="s">
        <v>3</v>
      </c>
      <c r="AC7" s="303" t="s">
        <v>260</v>
      </c>
      <c r="AD7" s="304" t="str">
        <f>競技設定!I24</f>
        <v>女子七種競技</v>
      </c>
      <c r="AE7" s="304" t="str">
        <f>競技設定!I25</f>
        <v>1年女子4X100mR</v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3</v>
      </c>
      <c r="F59" s="3">
        <f>競技設定!K5</f>
        <v>3</v>
      </c>
      <c r="G59" s="3">
        <f>競技設定!K6</f>
        <v>3</v>
      </c>
      <c r="H59" s="3">
        <f>競技設定!K7</f>
        <v>3</v>
      </c>
      <c r="I59" s="3">
        <f>競技設定!K8</f>
        <v>3</v>
      </c>
      <c r="J59" s="3">
        <f>競技設定!K9</f>
        <v>3</v>
      </c>
      <c r="K59" s="3">
        <f>競技設定!K10</f>
        <v>3</v>
      </c>
      <c r="L59" s="3">
        <f>競技設定!K11</f>
        <v>3</v>
      </c>
      <c r="M59" s="3">
        <f>競技設定!K12</f>
        <v>3</v>
      </c>
      <c r="N59" s="3">
        <f>競技設定!K13</f>
        <v>3</v>
      </c>
      <c r="O59" s="3" t="str">
        <f>競技設定!K14</f>
        <v/>
      </c>
      <c r="P59" s="3" t="str">
        <f>競技設定!K15</f>
        <v/>
      </c>
      <c r="Q59" s="3">
        <f>競技設定!K16</f>
        <v>3</v>
      </c>
      <c r="R59" s="3">
        <f>競技設定!K17</f>
        <v>3</v>
      </c>
      <c r="S59" s="3">
        <f>競技設定!K18</f>
        <v>3</v>
      </c>
      <c r="T59" s="3">
        <f>競技設定!K19</f>
        <v>3</v>
      </c>
      <c r="U59" s="3">
        <f>競技設定!K20</f>
        <v>3</v>
      </c>
      <c r="V59" s="3">
        <f>競技設定!K21</f>
        <v>3</v>
      </c>
      <c r="W59" s="3">
        <f>競技設定!K22</f>
        <v>3</v>
      </c>
      <c r="X59" s="3">
        <f>競技設定!K23</f>
        <v>3</v>
      </c>
      <c r="AD59" s="3">
        <f>競技設定!K24</f>
        <v>3</v>
      </c>
      <c r="AE59" s="3">
        <f>競技設定!K25</f>
        <v>3</v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>
        <f>E58-E59</f>
        <v>-3</v>
      </c>
      <c r="F60" s="3">
        <f t="shared" ref="F60:X60" si="5">F58-F59</f>
        <v>-3</v>
      </c>
      <c r="G60" s="3">
        <f t="shared" si="5"/>
        <v>-3</v>
      </c>
      <c r="H60" s="3">
        <f t="shared" si="5"/>
        <v>-3</v>
      </c>
      <c r="I60" s="3">
        <f t="shared" si="5"/>
        <v>-3</v>
      </c>
      <c r="J60" s="3">
        <f t="shared" si="5"/>
        <v>-3</v>
      </c>
      <c r="K60" s="3">
        <f t="shared" si="5"/>
        <v>-3</v>
      </c>
      <c r="L60" s="3">
        <f t="shared" si="5"/>
        <v>-3</v>
      </c>
      <c r="M60" s="3">
        <f t="shared" si="5"/>
        <v>-3</v>
      </c>
      <c r="N60" s="3">
        <f t="shared" si="5"/>
        <v>-3</v>
      </c>
      <c r="O60" s="3" t="e">
        <f t="shared" si="5"/>
        <v>#VALUE!</v>
      </c>
      <c r="P60" s="3" t="e">
        <f t="shared" si="5"/>
        <v>#VALUE!</v>
      </c>
      <c r="Q60" s="3">
        <f t="shared" si="5"/>
        <v>-3</v>
      </c>
      <c r="R60" s="3">
        <f t="shared" si="5"/>
        <v>-3</v>
      </c>
      <c r="S60" s="3">
        <f t="shared" si="5"/>
        <v>-3</v>
      </c>
      <c r="T60" s="3">
        <f t="shared" si="5"/>
        <v>-3</v>
      </c>
      <c r="U60" s="3">
        <f t="shared" si="5"/>
        <v>-3</v>
      </c>
      <c r="V60" s="3">
        <f t="shared" si="5"/>
        <v>-3</v>
      </c>
      <c r="W60" s="3">
        <f t="shared" si="5"/>
        <v>-3</v>
      </c>
      <c r="X60" s="3">
        <f t="shared" si="5"/>
        <v>-3</v>
      </c>
      <c r="AD60" s="3">
        <f>AD58-AD59</f>
        <v>-3</v>
      </c>
      <c r="AE60" s="3">
        <f t="shared" ref="AE60:AW60" si="6">AE58-AE59</f>
        <v>-3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70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71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71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71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71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71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71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71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71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71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71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71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71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71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71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71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71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71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71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71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71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71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71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71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71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71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71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71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71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71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71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71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71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71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71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71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71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71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71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71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71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71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71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71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71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71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71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71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71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71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>
        <f>競技設定!J25</f>
        <v>1</v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>1</v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>1</v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AI401"/>
  <sheetViews>
    <sheetView workbookViewId="0">
      <selection activeCell="F23" sqref="F23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34" width="4.5" style="18" customWidth="1"/>
    <col min="35" max="16384" width="12.625" style="18"/>
  </cols>
  <sheetData>
    <row r="1" spans="1:35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5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139" t="str">
        <f>IF(A2="","",IF(VLOOKUP(csv!$AJ2,範囲CSV,9,FALSE)="","",VLOOKUP(csv!$AJ2,範囲CSV,9,FALSE)))</f>
        <v/>
      </c>
      <c r="J2" s="139" t="str">
        <f>IF($A2="","",IF(VLOOKUP(csv!$AJ2,範囲CSV,10,FALSE)="","",VLOOKUP(csv!$AJ2,範囲CSV,10,FALSE)))</f>
        <v/>
      </c>
      <c r="K2" s="139" t="str">
        <f t="shared" ref="K2:K65" si="0">IF($A2="","",IF(VLOOKUP($A2,生年,21,FALSE)="","",VLOOKUP($A2,生年,21,FALSE)))</f>
        <v/>
      </c>
      <c r="L2" s="139" t="str">
        <f t="shared" ref="L2:L65" si="1">IF($A2="","",IF(VLOOKUP($A2,生年,22,FALSE)="","",VLOOKUP($A2,生年,22,FALSE)))</f>
        <v/>
      </c>
      <c r="M2" s="139" t="str">
        <f>IF($A2="","",IF(VLOOKUP(csv!$AJ2,範囲CSV,13,FALSE)="","",VLOOKUP(csv!$AJ2,範囲CSV,13,FALSE)))</f>
        <v/>
      </c>
      <c r="N2" s="139" t="str">
        <f>IF($A2="","",IF(VLOOKUP(csv!$AJ2,範囲CSV,14,FALSE)="","",VLOOKUP(csv!$AJ2,範囲CSV,14,FALSE)))</f>
        <v/>
      </c>
      <c r="O2" s="139" t="str">
        <f>IF($A2="","",IF(VLOOKUP(csv!$AJ2,範囲CSV,15,FALSE)="","",VLOOKUP(csv!$AJ2,範囲CSV,15,FALSE)))</f>
        <v/>
      </c>
      <c r="P2" s="139" t="str">
        <f>IF($A2="","",IF(VLOOKUP(csv!$AJ2,範囲CSV,16,FALSE)="","",VLOOKUP(csv!$AJ2,範囲CSV,16,FALSE)))</f>
        <v/>
      </c>
      <c r="Q2" s="139" t="str">
        <f>IF($A2="","",IF(VLOOKUP(csv!$AJ2,範囲CSV,17,FALSE)="","",VLOOKUP(csv!$AJ2,範囲CSV,17,FALSE)))</f>
        <v/>
      </c>
      <c r="R2" s="139" t="str">
        <f>IF($A2="","",IF(VLOOKUP(csv!$AJ2,範囲CSV,18,FALSE)="","",VLOOKUP(csv!$AJ2,範囲CSV,18,FALSE)))</f>
        <v/>
      </c>
      <c r="S2" s="139" t="str">
        <f>IF($A2="","",IF(VLOOKUP(csv!$AJ2,範囲CSV,19,FALSE)="","",VLOOKUP(csv!$AJ2,範囲CSV,19,FALSE)))</f>
        <v/>
      </c>
      <c r="T2" s="139" t="str">
        <f>IF($A2="","",IF(VLOOKUP(csv!$AJ2,範囲CSV,20,FALSE)="","",VLOOKUP(csv!$AJ2,範囲CSV,20,FALSE)))</f>
        <v/>
      </c>
      <c r="U2" s="139" t="str">
        <f>IF($A2="","",IF(VLOOKUP(csv!$AJ2,範囲CSV,21,FALSE)="","",VLOOKUP(csv!$AJ2,範囲CSV,21,FALSE)))</f>
        <v/>
      </c>
      <c r="V2" s="139" t="str">
        <f>IF($A2="","",IF(VLOOKUP(csv!$AJ2,範囲CSV,22,FALSE)="","",VLOOKUP(csv!$AJ2,範囲CSV,22,FALSE)))</f>
        <v/>
      </c>
      <c r="W2" s="139" t="str">
        <f>IF($A2="","",IF(VLOOKUP(csv!$AJ2,範囲CSV,23,FALSE)="","",VLOOKUP(csv!$AJ2,範囲CSV,23,FALSE)))</f>
        <v/>
      </c>
      <c r="X2" s="139" t="str">
        <f>IF($A2="","",IF(VLOOKUP(csv!$AJ2,範囲CSV,24,FALSE)="","",VLOOKUP(csv!$AJ2,範囲CSV,24,FALSE)))</f>
        <v/>
      </c>
      <c r="Y2" s="139" t="str">
        <f>IF($A2="","",IF(VLOOKUP(csv!$AJ2,範囲CSV,25,FALSE)="","",VLOOKUP(csv!$AJ2,範囲CSV,25,FALSE)))</f>
        <v/>
      </c>
      <c r="Z2" s="139" t="str">
        <f>IF($A2="","",IF(VLOOKUP(csv!$AJ2,範囲CSV,26,FALSE)="","",VLOOKUP(csv!$AJ2,範囲CSV,26,FALSE)))</f>
        <v/>
      </c>
      <c r="AA2" s="139" t="str">
        <f>IF($A2="","",IF(VLOOKUP(csv!$AJ2,範囲CSV,27,FALSE)="","",VLOOKUP(csv!$AJ2,範囲CSV,27,FALSE)))</f>
        <v/>
      </c>
      <c r="AB2" s="139" t="str">
        <f>IF($A2="","",IF(VLOOKUP(csv!$AJ2,範囲CSV,28,FALSE)="","",VLOOKUP(csv!$AJ2,範囲CSV,28,FALSE)))</f>
        <v/>
      </c>
      <c r="AC2" s="139" t="str">
        <f>IF($A2="","",IF(VLOOKUP(csv!$AJ2,範囲CSV,29,FALSE)="","",VLOOKUP(csv!$AJ2,範囲CSV,29,FALSE)))</f>
        <v/>
      </c>
      <c r="AD2" s="139" t="str">
        <f>IF($A2="","",IF(VLOOKUP(csv!$AJ2,範囲CSV,30,FALSE)="","",VLOOKUP(csv!$AJ2,範囲CSV,30,FALSE)))</f>
        <v/>
      </c>
      <c r="AE2" s="139" t="str">
        <f>IF($A2="","",IF(VLOOKUP(csv!$AJ2,範囲CSV,31,FALSE)="","",VLOOKUP(csv!$AJ2,範囲CSV,31,FALSE)))</f>
        <v/>
      </c>
      <c r="AF2" s="139" t="str">
        <f>IF($A2="","",IF(VLOOKUP(csv!$AJ2,範囲CSV,32,FALSE)="","",VLOOKUP(csv!$AJ2,範囲CSV,32,FALSE)))</f>
        <v/>
      </c>
      <c r="AG2" s="139" t="str">
        <f>IF($A2="","",IF(VLOOKUP(csv!$AJ2,範囲CSV,33,FALSE)="","",VLOOKUP(csv!$AJ2,範囲CSV,33,FALSE)))</f>
        <v/>
      </c>
      <c r="AH2" s="139" t="str">
        <f>IF($A2="","",IF(VLOOKUP(csv!$AJ2,範囲CSV,34,FALSE)="","",VLOOKUP(csv!$AJ2,範囲CSV,34,FALSE)))</f>
        <v/>
      </c>
      <c r="AI2" s="139"/>
    </row>
    <row r="3" spans="1:35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139" t="str">
        <f>IF(A3="","",IF(VLOOKUP(csv!$AJ3,範囲CSV,9,FALSE)="","",VLOOKUP(csv!$AJ3,範囲CSV,9,FALSE)))</f>
        <v/>
      </c>
      <c r="J3" s="139" t="str">
        <f>IF($A3="","",IF(VLOOKUP(csv!$AJ3,範囲CSV,10,FALSE)="","",VLOOKUP(csv!$AJ3,範囲CSV,10,FALSE)))</f>
        <v/>
      </c>
      <c r="K3" s="216" t="str">
        <f t="shared" si="0"/>
        <v/>
      </c>
      <c r="L3" s="216" t="str">
        <f t="shared" si="1"/>
        <v/>
      </c>
      <c r="M3" s="139" t="str">
        <f>IF($A3="","",IF(VLOOKUP(csv!$AJ3,範囲CSV,13,FALSE)="","",VLOOKUP(csv!$AJ3,範囲CSV,13,FALSE)))</f>
        <v/>
      </c>
      <c r="N3" s="139" t="str">
        <f>IF($A3="","",IF(VLOOKUP(csv!$AJ3,範囲CSV,14,FALSE)="","",VLOOKUP(csv!$AJ3,範囲CSV,14,FALSE)))</f>
        <v/>
      </c>
      <c r="O3" s="139" t="str">
        <f>IF($A3="","",IF(VLOOKUP(csv!$AJ3,範囲CSV,15,FALSE)="","",VLOOKUP(csv!$AJ3,範囲CSV,15,FALSE)))</f>
        <v/>
      </c>
      <c r="P3" s="139" t="str">
        <f>IF($A3="","",IF(VLOOKUP(csv!$AJ3,範囲CSV,16,FALSE)="","",VLOOKUP(csv!$AJ3,範囲CSV,16,FALSE)))</f>
        <v/>
      </c>
      <c r="Q3" s="139" t="str">
        <f>IF($A3="","",IF(VLOOKUP(csv!$AJ3,範囲CSV,17,FALSE)="","",VLOOKUP(csv!$AJ3,範囲CSV,17,FALSE)))</f>
        <v/>
      </c>
      <c r="R3" s="139" t="str">
        <f>IF($A3="","",IF(VLOOKUP(csv!$AJ3,範囲CSV,18,FALSE)="","",VLOOKUP(csv!$AJ3,範囲CSV,18,FALSE)))</f>
        <v/>
      </c>
      <c r="S3" s="139" t="str">
        <f>IF($A3="","",IF(VLOOKUP(csv!$AJ3,範囲CSV,19,FALSE)="","",VLOOKUP(csv!$AJ3,範囲CSV,19,FALSE)))</f>
        <v/>
      </c>
      <c r="T3" s="139" t="str">
        <f>IF($A3="","",IF(VLOOKUP(csv!$AJ3,範囲CSV,20,FALSE)="","",VLOOKUP(csv!$AJ3,範囲CSV,20,FALSE)))</f>
        <v/>
      </c>
      <c r="U3" s="139" t="str">
        <f>IF($A3="","",IF(VLOOKUP(csv!$AJ3,範囲CSV,21,FALSE)="","",VLOOKUP(csv!$AJ3,範囲CSV,21,FALSE)))</f>
        <v/>
      </c>
      <c r="V3" s="139" t="str">
        <f>IF($A3="","",IF(VLOOKUP(csv!$AJ3,範囲CSV,22,FALSE)="","",VLOOKUP(csv!$AJ3,範囲CSV,22,FALSE)))</f>
        <v/>
      </c>
      <c r="W3" s="139" t="str">
        <f>IF($A3="","",IF(VLOOKUP(csv!$AJ3,範囲CSV,23,FALSE)="","",VLOOKUP(csv!$AJ3,範囲CSV,23,FALSE)))</f>
        <v/>
      </c>
      <c r="X3" s="139" t="str">
        <f>IF($A3="","",IF(VLOOKUP(csv!$AJ3,範囲CSV,24,FALSE)="","",VLOOKUP(csv!$AJ3,範囲CSV,24,FALSE)))</f>
        <v/>
      </c>
      <c r="Y3" s="139" t="str">
        <f>IF($A3="","",IF(VLOOKUP(csv!$AJ3,範囲CSV,25,FALSE)="","",VLOOKUP(csv!$AJ3,範囲CSV,25,FALSE)))</f>
        <v/>
      </c>
      <c r="Z3" s="139" t="str">
        <f>IF($A3="","",IF(VLOOKUP(csv!$AJ3,範囲CSV,26,FALSE)="","",VLOOKUP(csv!$AJ3,範囲CSV,26,FALSE)))</f>
        <v/>
      </c>
      <c r="AA3" s="139" t="str">
        <f>IF($A3="","",IF(VLOOKUP(csv!$AJ3,範囲CSV,27,FALSE)="","",VLOOKUP(csv!$AJ3,範囲CSV,27,FALSE)))</f>
        <v/>
      </c>
      <c r="AB3" s="139" t="str">
        <f>IF($A3="","",IF(VLOOKUP(csv!$AJ3,範囲CSV,28,FALSE)="","",VLOOKUP(csv!$AJ3,範囲CSV,28,FALSE)))</f>
        <v/>
      </c>
      <c r="AC3" s="139" t="str">
        <f>IF($A3="","",IF(VLOOKUP(csv!$AJ3,範囲CSV,29,FALSE)="","",VLOOKUP(csv!$AJ3,範囲CSV,29,FALSE)))</f>
        <v/>
      </c>
      <c r="AD3" s="139" t="str">
        <f>IF($A3="","",IF(VLOOKUP(csv!$AJ3,範囲CSV,30,FALSE)="","",VLOOKUP(csv!$AJ3,範囲CSV,30,FALSE)))</f>
        <v/>
      </c>
      <c r="AE3" s="139" t="str">
        <f>IF($A3="","",IF(VLOOKUP(csv!$AJ3,範囲CSV,31,FALSE)="","",VLOOKUP(csv!$AJ3,範囲CSV,31,FALSE)))</f>
        <v/>
      </c>
      <c r="AF3" s="139" t="str">
        <f>IF($A3="","",IF(VLOOKUP(csv!$AJ3,範囲CSV,32,FALSE)="","",VLOOKUP(csv!$AJ3,範囲CSV,32,FALSE)))</f>
        <v/>
      </c>
      <c r="AG3" s="139" t="str">
        <f>IF($A3="","",IF(VLOOKUP(csv!$AJ3,範囲CSV,33,FALSE)="","",VLOOKUP(csv!$AJ3,範囲CSV,33,FALSE)))</f>
        <v/>
      </c>
      <c r="AH3" s="139" t="str">
        <f>IF($A3="","",IF(VLOOKUP(csv!$AJ3,範囲CSV,34,FALSE)="","",VLOOKUP(csv!$AJ3,範囲CSV,34,FALSE)))</f>
        <v/>
      </c>
      <c r="AI3" s="139"/>
    </row>
    <row r="4" spans="1:35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139" t="str">
        <f>IF(A4="","",IF(VLOOKUP(csv!$AJ4,範囲CSV,9,FALSE)="","",VLOOKUP(csv!$AJ4,範囲CSV,9,FALSE)))</f>
        <v/>
      </c>
      <c r="J4" s="139" t="str">
        <f>IF($A4="","",IF(VLOOKUP(csv!$AJ4,範囲CSV,10,FALSE)="","",VLOOKUP(csv!$AJ4,範囲CSV,10,FALSE)))</f>
        <v/>
      </c>
      <c r="K4" s="216" t="str">
        <f t="shared" si="0"/>
        <v/>
      </c>
      <c r="L4" s="216" t="str">
        <f t="shared" si="1"/>
        <v/>
      </c>
      <c r="M4" s="139" t="str">
        <f>IF($A4="","",IF(VLOOKUP(csv!$AJ4,範囲CSV,13,FALSE)="","",VLOOKUP(csv!$AJ4,範囲CSV,13,FALSE)))</f>
        <v/>
      </c>
      <c r="N4" s="139" t="str">
        <f>IF($A4="","",IF(VLOOKUP(csv!$AJ4,範囲CSV,14,FALSE)="","",VLOOKUP(csv!$AJ4,範囲CSV,14,FALSE)))</f>
        <v/>
      </c>
      <c r="O4" s="139" t="str">
        <f>IF($A4="","",IF(VLOOKUP(csv!$AJ4,範囲CSV,15,FALSE)="","",VLOOKUP(csv!$AJ4,範囲CSV,15,FALSE)))</f>
        <v/>
      </c>
      <c r="P4" s="139" t="str">
        <f>IF($A4="","",IF(VLOOKUP(csv!$AJ4,範囲CSV,16,FALSE)="","",VLOOKUP(csv!$AJ4,範囲CSV,16,FALSE)))</f>
        <v/>
      </c>
      <c r="Q4" s="139" t="str">
        <f>IF($A4="","",IF(VLOOKUP(csv!$AJ4,範囲CSV,17,FALSE)="","",VLOOKUP(csv!$AJ4,範囲CSV,17,FALSE)))</f>
        <v/>
      </c>
      <c r="R4" s="139" t="str">
        <f>IF($A4="","",IF(VLOOKUP(csv!$AJ4,範囲CSV,18,FALSE)="","",VLOOKUP(csv!$AJ4,範囲CSV,18,FALSE)))</f>
        <v/>
      </c>
      <c r="S4" s="139" t="str">
        <f>IF($A4="","",IF(VLOOKUP(csv!$AJ4,範囲CSV,19,FALSE)="","",VLOOKUP(csv!$AJ4,範囲CSV,19,FALSE)))</f>
        <v/>
      </c>
      <c r="T4" s="139" t="str">
        <f>IF($A4="","",IF(VLOOKUP(csv!$AJ4,範囲CSV,20,FALSE)="","",VLOOKUP(csv!$AJ4,範囲CSV,20,FALSE)))</f>
        <v/>
      </c>
      <c r="U4" s="139" t="str">
        <f>IF($A4="","",IF(VLOOKUP(csv!$AJ4,範囲CSV,21,FALSE)="","",VLOOKUP(csv!$AJ4,範囲CSV,21,FALSE)))</f>
        <v/>
      </c>
      <c r="V4" s="139" t="str">
        <f>IF($A4="","",IF(VLOOKUP(csv!$AJ4,範囲CSV,22,FALSE)="","",VLOOKUP(csv!$AJ4,範囲CSV,22,FALSE)))</f>
        <v/>
      </c>
      <c r="W4" s="139" t="str">
        <f>IF($A4="","",IF(VLOOKUP(csv!$AJ4,範囲CSV,23,FALSE)="","",VLOOKUP(csv!$AJ4,範囲CSV,23,FALSE)))</f>
        <v/>
      </c>
      <c r="X4" s="139" t="str">
        <f>IF($A4="","",IF(VLOOKUP(csv!$AJ4,範囲CSV,24,FALSE)="","",VLOOKUP(csv!$AJ4,範囲CSV,24,FALSE)))</f>
        <v/>
      </c>
      <c r="Y4" s="139" t="str">
        <f>IF($A4="","",IF(VLOOKUP(csv!$AJ4,範囲CSV,25,FALSE)="","",VLOOKUP(csv!$AJ4,範囲CSV,25,FALSE)))</f>
        <v/>
      </c>
      <c r="Z4" s="139" t="str">
        <f>IF($A4="","",IF(VLOOKUP(csv!$AJ4,範囲CSV,26,FALSE)="","",VLOOKUP(csv!$AJ4,範囲CSV,26,FALSE)))</f>
        <v/>
      </c>
      <c r="AA4" s="139" t="str">
        <f>IF($A4="","",IF(VLOOKUP(csv!$AJ4,範囲CSV,27,FALSE)="","",VLOOKUP(csv!$AJ4,範囲CSV,27,FALSE)))</f>
        <v/>
      </c>
      <c r="AB4" s="139" t="str">
        <f>IF($A4="","",IF(VLOOKUP(csv!$AJ4,範囲CSV,28,FALSE)="","",VLOOKUP(csv!$AJ4,範囲CSV,28,FALSE)))</f>
        <v/>
      </c>
      <c r="AC4" s="139" t="str">
        <f>IF($A4="","",IF(VLOOKUP(csv!$AJ4,範囲CSV,29,FALSE)="","",VLOOKUP(csv!$AJ4,範囲CSV,29,FALSE)))</f>
        <v/>
      </c>
      <c r="AD4" s="139" t="str">
        <f>IF($A4="","",IF(VLOOKUP(csv!$AJ4,範囲CSV,30,FALSE)="","",VLOOKUP(csv!$AJ4,範囲CSV,30,FALSE)))</f>
        <v/>
      </c>
      <c r="AE4" s="139" t="str">
        <f>IF($A4="","",IF(VLOOKUP(csv!$AJ4,範囲CSV,31,FALSE)="","",VLOOKUP(csv!$AJ4,範囲CSV,31,FALSE)))</f>
        <v/>
      </c>
      <c r="AF4" s="139" t="str">
        <f>IF($A4="","",IF(VLOOKUP(csv!$AJ4,範囲CSV,32,FALSE)="","",VLOOKUP(csv!$AJ4,範囲CSV,32,FALSE)))</f>
        <v/>
      </c>
      <c r="AG4" s="139" t="str">
        <f>IF($A4="","",IF(VLOOKUP(csv!$AJ4,範囲CSV,33,FALSE)="","",VLOOKUP(csv!$AJ4,範囲CSV,33,FALSE)))</f>
        <v/>
      </c>
      <c r="AH4" s="139" t="str">
        <f>IF($A4="","",IF(VLOOKUP(csv!$AJ4,範囲CSV,34,FALSE)="","",VLOOKUP(csv!$AJ4,範囲CSV,34,FALSE)))</f>
        <v/>
      </c>
      <c r="AI4" s="139"/>
    </row>
    <row r="5" spans="1:35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139" t="str">
        <f>IF(A5="","",IF(VLOOKUP(csv!$AJ5,範囲CSV,9,FALSE)="","",VLOOKUP(csv!$AJ5,範囲CSV,9,FALSE)))</f>
        <v/>
      </c>
      <c r="J5" s="139" t="str">
        <f>IF($A5="","",IF(VLOOKUP(csv!$AJ5,範囲CSV,10,FALSE)="","",VLOOKUP(csv!$AJ5,範囲CSV,10,FALSE)))</f>
        <v/>
      </c>
      <c r="K5" s="216" t="str">
        <f t="shared" si="0"/>
        <v/>
      </c>
      <c r="L5" s="216" t="str">
        <f t="shared" si="1"/>
        <v/>
      </c>
      <c r="M5" s="139" t="str">
        <f>IF($A5="","",IF(VLOOKUP(csv!$AJ5,範囲CSV,13,FALSE)="","",VLOOKUP(csv!$AJ5,範囲CSV,13,FALSE)))</f>
        <v/>
      </c>
      <c r="N5" s="139" t="str">
        <f>IF($A5="","",IF(VLOOKUP(csv!$AJ5,範囲CSV,14,FALSE)="","",VLOOKUP(csv!$AJ5,範囲CSV,14,FALSE)))</f>
        <v/>
      </c>
      <c r="O5" s="139" t="str">
        <f>IF($A5="","",IF(VLOOKUP(csv!$AJ5,範囲CSV,15,FALSE)="","",VLOOKUP(csv!$AJ5,範囲CSV,15,FALSE)))</f>
        <v/>
      </c>
      <c r="P5" s="139" t="str">
        <f>IF($A5="","",IF(VLOOKUP(csv!$AJ5,範囲CSV,16,FALSE)="","",VLOOKUP(csv!$AJ5,範囲CSV,16,FALSE)))</f>
        <v/>
      </c>
      <c r="Q5" s="139" t="str">
        <f>IF($A5="","",IF(VLOOKUP(csv!$AJ5,範囲CSV,17,FALSE)="","",VLOOKUP(csv!$AJ5,範囲CSV,17,FALSE)))</f>
        <v/>
      </c>
      <c r="R5" s="139" t="str">
        <f>IF($A5="","",IF(VLOOKUP(csv!$AJ5,範囲CSV,18,FALSE)="","",VLOOKUP(csv!$AJ5,範囲CSV,18,FALSE)))</f>
        <v/>
      </c>
      <c r="S5" s="139" t="str">
        <f>IF($A5="","",IF(VLOOKUP(csv!$AJ5,範囲CSV,19,FALSE)="","",VLOOKUP(csv!$AJ5,範囲CSV,19,FALSE)))</f>
        <v/>
      </c>
      <c r="T5" s="139" t="str">
        <f>IF($A5="","",IF(VLOOKUP(csv!$AJ5,範囲CSV,20,FALSE)="","",VLOOKUP(csv!$AJ5,範囲CSV,20,FALSE)))</f>
        <v/>
      </c>
      <c r="U5" s="139" t="str">
        <f>IF($A5="","",IF(VLOOKUP(csv!$AJ5,範囲CSV,21,FALSE)="","",VLOOKUP(csv!$AJ5,範囲CSV,21,FALSE)))</f>
        <v/>
      </c>
      <c r="V5" s="139" t="str">
        <f>IF($A5="","",IF(VLOOKUP(csv!$AJ5,範囲CSV,22,FALSE)="","",VLOOKUP(csv!$AJ5,範囲CSV,22,FALSE)))</f>
        <v/>
      </c>
      <c r="W5" s="139" t="str">
        <f>IF($A5="","",IF(VLOOKUP(csv!$AJ5,範囲CSV,23,FALSE)="","",VLOOKUP(csv!$AJ5,範囲CSV,23,FALSE)))</f>
        <v/>
      </c>
      <c r="X5" s="139" t="str">
        <f>IF($A5="","",IF(VLOOKUP(csv!$AJ5,範囲CSV,24,FALSE)="","",VLOOKUP(csv!$AJ5,範囲CSV,24,FALSE)))</f>
        <v/>
      </c>
      <c r="Y5" s="139" t="str">
        <f>IF($A5="","",IF(VLOOKUP(csv!$AJ5,範囲CSV,25,FALSE)="","",VLOOKUP(csv!$AJ5,範囲CSV,25,FALSE)))</f>
        <v/>
      </c>
      <c r="Z5" s="139" t="str">
        <f>IF($A5="","",IF(VLOOKUP(csv!$AJ5,範囲CSV,26,FALSE)="","",VLOOKUP(csv!$AJ5,範囲CSV,26,FALSE)))</f>
        <v/>
      </c>
      <c r="AA5" s="139" t="str">
        <f>IF($A5="","",IF(VLOOKUP(csv!$AJ5,範囲CSV,27,FALSE)="","",VLOOKUP(csv!$AJ5,範囲CSV,27,FALSE)))</f>
        <v/>
      </c>
      <c r="AB5" s="139" t="str">
        <f>IF($A5="","",IF(VLOOKUP(csv!$AJ5,範囲CSV,28,FALSE)="","",VLOOKUP(csv!$AJ5,範囲CSV,28,FALSE)))</f>
        <v/>
      </c>
      <c r="AC5" s="139" t="str">
        <f>IF($A5="","",IF(VLOOKUP(csv!$AJ5,範囲CSV,29,FALSE)="","",VLOOKUP(csv!$AJ5,範囲CSV,29,FALSE)))</f>
        <v/>
      </c>
      <c r="AD5" s="139" t="str">
        <f>IF($A5="","",IF(VLOOKUP(csv!$AJ5,範囲CSV,30,FALSE)="","",VLOOKUP(csv!$AJ5,範囲CSV,30,FALSE)))</f>
        <v/>
      </c>
      <c r="AE5" s="139" t="str">
        <f>IF($A5="","",IF(VLOOKUP(csv!$AJ5,範囲CSV,31,FALSE)="","",VLOOKUP(csv!$AJ5,範囲CSV,31,FALSE)))</f>
        <v/>
      </c>
      <c r="AF5" s="139" t="str">
        <f>IF($A5="","",IF(VLOOKUP(csv!$AJ5,範囲CSV,32,FALSE)="","",VLOOKUP(csv!$AJ5,範囲CSV,32,FALSE)))</f>
        <v/>
      </c>
      <c r="AG5" s="139" t="str">
        <f>IF($A5="","",IF(VLOOKUP(csv!$AJ5,範囲CSV,33,FALSE)="","",VLOOKUP(csv!$AJ5,範囲CSV,33,FALSE)))</f>
        <v/>
      </c>
      <c r="AH5" s="139" t="str">
        <f>IF($A5="","",IF(VLOOKUP(csv!$AJ5,範囲CSV,34,FALSE)="","",VLOOKUP(csv!$AJ5,範囲CSV,34,FALSE)))</f>
        <v/>
      </c>
      <c r="AI5" s="139"/>
    </row>
    <row r="6" spans="1:35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139" t="str">
        <f>IF(A6="","",IF(VLOOKUP(csv!$AJ6,範囲CSV,9,FALSE)="","",VLOOKUP(csv!$AJ6,範囲CSV,9,FALSE)))</f>
        <v/>
      </c>
      <c r="J6" s="139" t="str">
        <f>IF($A6="","",IF(VLOOKUP(csv!$AJ6,範囲CSV,10,FALSE)="","",VLOOKUP(csv!$AJ6,範囲CSV,10,FALSE)))</f>
        <v/>
      </c>
      <c r="K6" s="216" t="str">
        <f t="shared" si="0"/>
        <v/>
      </c>
      <c r="L6" s="216" t="str">
        <f t="shared" si="1"/>
        <v/>
      </c>
      <c r="M6" s="139" t="str">
        <f>IF($A6="","",IF(VLOOKUP(csv!$AJ6,範囲CSV,13,FALSE)="","",VLOOKUP(csv!$AJ6,範囲CSV,13,FALSE)))</f>
        <v/>
      </c>
      <c r="N6" s="139" t="str">
        <f>IF($A6="","",IF(VLOOKUP(csv!$AJ6,範囲CSV,14,FALSE)="","",VLOOKUP(csv!$AJ6,範囲CSV,14,FALSE)))</f>
        <v/>
      </c>
      <c r="O6" s="139" t="str">
        <f>IF($A6="","",IF(VLOOKUP(csv!$AJ6,範囲CSV,15,FALSE)="","",VLOOKUP(csv!$AJ6,範囲CSV,15,FALSE)))</f>
        <v/>
      </c>
      <c r="P6" s="139" t="str">
        <f>IF($A6="","",IF(VLOOKUP(csv!$AJ6,範囲CSV,16,FALSE)="","",VLOOKUP(csv!$AJ6,範囲CSV,16,FALSE)))</f>
        <v/>
      </c>
      <c r="Q6" s="139" t="str">
        <f>IF($A6="","",IF(VLOOKUP(csv!$AJ6,範囲CSV,17,FALSE)="","",VLOOKUP(csv!$AJ6,範囲CSV,17,FALSE)))</f>
        <v/>
      </c>
      <c r="R6" s="139" t="str">
        <f>IF($A6="","",IF(VLOOKUP(csv!$AJ6,範囲CSV,18,FALSE)="","",VLOOKUP(csv!$AJ6,範囲CSV,18,FALSE)))</f>
        <v/>
      </c>
      <c r="S6" s="139" t="str">
        <f>IF($A6="","",IF(VLOOKUP(csv!$AJ6,範囲CSV,19,FALSE)="","",VLOOKUP(csv!$AJ6,範囲CSV,19,FALSE)))</f>
        <v/>
      </c>
      <c r="T6" s="139" t="str">
        <f>IF($A6="","",IF(VLOOKUP(csv!$AJ6,範囲CSV,20,FALSE)="","",VLOOKUP(csv!$AJ6,範囲CSV,20,FALSE)))</f>
        <v/>
      </c>
      <c r="U6" s="139" t="str">
        <f>IF($A6="","",IF(VLOOKUP(csv!$AJ6,範囲CSV,21,FALSE)="","",VLOOKUP(csv!$AJ6,範囲CSV,21,FALSE)))</f>
        <v/>
      </c>
      <c r="V6" s="139" t="str">
        <f>IF($A6="","",IF(VLOOKUP(csv!$AJ6,範囲CSV,22,FALSE)="","",VLOOKUP(csv!$AJ6,範囲CSV,22,FALSE)))</f>
        <v/>
      </c>
      <c r="W6" s="139" t="str">
        <f>IF($A6="","",IF(VLOOKUP(csv!$AJ6,範囲CSV,23,FALSE)="","",VLOOKUP(csv!$AJ6,範囲CSV,23,FALSE)))</f>
        <v/>
      </c>
      <c r="X6" s="139" t="str">
        <f>IF($A6="","",IF(VLOOKUP(csv!$AJ6,範囲CSV,24,FALSE)="","",VLOOKUP(csv!$AJ6,範囲CSV,24,FALSE)))</f>
        <v/>
      </c>
      <c r="Y6" s="139" t="str">
        <f>IF($A6="","",IF(VLOOKUP(csv!$AJ6,範囲CSV,25,FALSE)="","",VLOOKUP(csv!$AJ6,範囲CSV,25,FALSE)))</f>
        <v/>
      </c>
      <c r="Z6" s="139" t="str">
        <f>IF($A6="","",IF(VLOOKUP(csv!$AJ6,範囲CSV,26,FALSE)="","",VLOOKUP(csv!$AJ6,範囲CSV,26,FALSE)))</f>
        <v/>
      </c>
      <c r="AA6" s="139" t="str">
        <f>IF($A6="","",IF(VLOOKUP(csv!$AJ6,範囲CSV,27,FALSE)="","",VLOOKUP(csv!$AJ6,範囲CSV,27,FALSE)))</f>
        <v/>
      </c>
      <c r="AB6" s="139" t="str">
        <f>IF($A6="","",IF(VLOOKUP(csv!$AJ6,範囲CSV,28,FALSE)="","",VLOOKUP(csv!$AJ6,範囲CSV,28,FALSE)))</f>
        <v/>
      </c>
      <c r="AC6" s="139" t="str">
        <f>IF($A6="","",IF(VLOOKUP(csv!$AJ6,範囲CSV,29,FALSE)="","",VLOOKUP(csv!$AJ6,範囲CSV,29,FALSE)))</f>
        <v/>
      </c>
      <c r="AD6" s="139" t="str">
        <f>IF($A6="","",IF(VLOOKUP(csv!$AJ6,範囲CSV,30,FALSE)="","",VLOOKUP(csv!$AJ6,範囲CSV,30,FALSE)))</f>
        <v/>
      </c>
      <c r="AE6" s="139" t="str">
        <f>IF($A6="","",IF(VLOOKUP(csv!$AJ6,範囲CSV,31,FALSE)="","",VLOOKUP(csv!$AJ6,範囲CSV,31,FALSE)))</f>
        <v/>
      </c>
      <c r="AF6" s="139" t="str">
        <f>IF($A6="","",IF(VLOOKUP(csv!$AJ6,範囲CSV,32,FALSE)="","",VLOOKUP(csv!$AJ6,範囲CSV,32,FALSE)))</f>
        <v/>
      </c>
      <c r="AG6" s="139" t="str">
        <f>IF($A6="","",IF(VLOOKUP(csv!$AJ6,範囲CSV,33,FALSE)="","",VLOOKUP(csv!$AJ6,範囲CSV,33,FALSE)))</f>
        <v/>
      </c>
      <c r="AH6" s="139" t="str">
        <f>IF($A6="","",IF(VLOOKUP(csv!$AJ6,範囲CSV,34,FALSE)="","",VLOOKUP(csv!$AJ6,範囲CSV,34,FALSE)))</f>
        <v/>
      </c>
      <c r="AI6" s="139"/>
    </row>
    <row r="7" spans="1:35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139" t="str">
        <f>IF(A7="","",IF(VLOOKUP(csv!$AJ7,範囲CSV,9,FALSE)="","",VLOOKUP(csv!$AJ7,範囲CSV,9,FALSE)))</f>
        <v/>
      </c>
      <c r="J7" s="139" t="str">
        <f>IF($A7="","",IF(VLOOKUP(csv!$AJ7,範囲CSV,10,FALSE)="","",VLOOKUP(csv!$AJ7,範囲CSV,10,FALSE)))</f>
        <v/>
      </c>
      <c r="K7" s="216" t="str">
        <f t="shared" si="0"/>
        <v/>
      </c>
      <c r="L7" s="216" t="str">
        <f t="shared" si="1"/>
        <v/>
      </c>
      <c r="M7" s="139" t="str">
        <f>IF($A7="","",IF(VLOOKUP(csv!$AJ7,範囲CSV,13,FALSE)="","",VLOOKUP(csv!$AJ7,範囲CSV,13,FALSE)))</f>
        <v/>
      </c>
      <c r="N7" s="139" t="str">
        <f>IF($A7="","",IF(VLOOKUP(csv!$AJ7,範囲CSV,14,FALSE)="","",VLOOKUP(csv!$AJ7,範囲CSV,14,FALSE)))</f>
        <v/>
      </c>
      <c r="O7" s="139" t="str">
        <f>IF($A7="","",IF(VLOOKUP(csv!$AJ7,範囲CSV,15,FALSE)="","",VLOOKUP(csv!$AJ7,範囲CSV,15,FALSE)))</f>
        <v/>
      </c>
      <c r="P7" s="139" t="str">
        <f>IF($A7="","",IF(VLOOKUP(csv!$AJ7,範囲CSV,16,FALSE)="","",VLOOKUP(csv!$AJ7,範囲CSV,16,FALSE)))</f>
        <v/>
      </c>
      <c r="Q7" s="139" t="str">
        <f>IF($A7="","",IF(VLOOKUP(csv!$AJ7,範囲CSV,17,FALSE)="","",VLOOKUP(csv!$AJ7,範囲CSV,17,FALSE)))</f>
        <v/>
      </c>
      <c r="R7" s="139" t="str">
        <f>IF($A7="","",IF(VLOOKUP(csv!$AJ7,範囲CSV,18,FALSE)="","",VLOOKUP(csv!$AJ7,範囲CSV,18,FALSE)))</f>
        <v/>
      </c>
      <c r="S7" s="139" t="str">
        <f>IF($A7="","",IF(VLOOKUP(csv!$AJ7,範囲CSV,19,FALSE)="","",VLOOKUP(csv!$AJ7,範囲CSV,19,FALSE)))</f>
        <v/>
      </c>
      <c r="T7" s="139" t="str">
        <f>IF($A7="","",IF(VLOOKUP(csv!$AJ7,範囲CSV,20,FALSE)="","",VLOOKUP(csv!$AJ7,範囲CSV,20,FALSE)))</f>
        <v/>
      </c>
      <c r="U7" s="139" t="str">
        <f>IF($A7="","",IF(VLOOKUP(csv!$AJ7,範囲CSV,21,FALSE)="","",VLOOKUP(csv!$AJ7,範囲CSV,21,FALSE)))</f>
        <v/>
      </c>
      <c r="V7" s="139" t="str">
        <f>IF($A7="","",IF(VLOOKUP(csv!$AJ7,範囲CSV,22,FALSE)="","",VLOOKUP(csv!$AJ7,範囲CSV,22,FALSE)))</f>
        <v/>
      </c>
      <c r="W7" s="139" t="str">
        <f>IF($A7="","",IF(VLOOKUP(csv!$AJ7,範囲CSV,23,FALSE)="","",VLOOKUP(csv!$AJ7,範囲CSV,23,FALSE)))</f>
        <v/>
      </c>
      <c r="X7" s="139" t="str">
        <f>IF($A7="","",IF(VLOOKUP(csv!$AJ7,範囲CSV,24,FALSE)="","",VLOOKUP(csv!$AJ7,範囲CSV,24,FALSE)))</f>
        <v/>
      </c>
      <c r="Y7" s="139" t="str">
        <f>IF($A7="","",IF(VLOOKUP(csv!$AJ7,範囲CSV,25,FALSE)="","",VLOOKUP(csv!$AJ7,範囲CSV,25,FALSE)))</f>
        <v/>
      </c>
      <c r="Z7" s="139" t="str">
        <f>IF($A7="","",IF(VLOOKUP(csv!$AJ7,範囲CSV,26,FALSE)="","",VLOOKUP(csv!$AJ7,範囲CSV,26,FALSE)))</f>
        <v/>
      </c>
      <c r="AA7" s="139" t="str">
        <f>IF($A7="","",IF(VLOOKUP(csv!$AJ7,範囲CSV,27,FALSE)="","",VLOOKUP(csv!$AJ7,範囲CSV,27,FALSE)))</f>
        <v/>
      </c>
      <c r="AB7" s="139" t="str">
        <f>IF($A7="","",IF(VLOOKUP(csv!$AJ7,範囲CSV,28,FALSE)="","",VLOOKUP(csv!$AJ7,範囲CSV,28,FALSE)))</f>
        <v/>
      </c>
      <c r="AC7" s="139" t="str">
        <f>IF($A7="","",IF(VLOOKUP(csv!$AJ7,範囲CSV,29,FALSE)="","",VLOOKUP(csv!$AJ7,範囲CSV,29,FALSE)))</f>
        <v/>
      </c>
      <c r="AD7" s="139" t="str">
        <f>IF($A7="","",IF(VLOOKUP(csv!$AJ7,範囲CSV,30,FALSE)="","",VLOOKUP(csv!$AJ7,範囲CSV,30,FALSE)))</f>
        <v/>
      </c>
      <c r="AE7" s="139" t="str">
        <f>IF($A7="","",IF(VLOOKUP(csv!$AJ7,範囲CSV,31,FALSE)="","",VLOOKUP(csv!$AJ7,範囲CSV,31,FALSE)))</f>
        <v/>
      </c>
      <c r="AF7" s="139" t="str">
        <f>IF($A7="","",IF(VLOOKUP(csv!$AJ7,範囲CSV,32,FALSE)="","",VLOOKUP(csv!$AJ7,範囲CSV,32,FALSE)))</f>
        <v/>
      </c>
      <c r="AG7" s="139" t="str">
        <f>IF($A7="","",IF(VLOOKUP(csv!$AJ7,範囲CSV,33,FALSE)="","",VLOOKUP(csv!$AJ7,範囲CSV,33,FALSE)))</f>
        <v/>
      </c>
      <c r="AH7" s="139" t="str">
        <f>IF($A7="","",IF(VLOOKUP(csv!$AJ7,範囲CSV,34,FALSE)="","",VLOOKUP(csv!$AJ7,範囲CSV,34,FALSE)))</f>
        <v/>
      </c>
      <c r="AI7" s="139"/>
    </row>
    <row r="8" spans="1:35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139" t="str">
        <f>IF(A8="","",IF(VLOOKUP(csv!$AJ8,範囲CSV,9,FALSE)="","",VLOOKUP(csv!$AJ8,範囲CSV,9,FALSE)))</f>
        <v/>
      </c>
      <c r="J8" s="139" t="str">
        <f>IF($A8="","",IF(VLOOKUP(csv!$AJ8,範囲CSV,10,FALSE)="","",VLOOKUP(csv!$AJ8,範囲CSV,10,FALSE)))</f>
        <v/>
      </c>
      <c r="K8" s="216" t="str">
        <f t="shared" si="0"/>
        <v/>
      </c>
      <c r="L8" s="216" t="str">
        <f t="shared" si="1"/>
        <v/>
      </c>
      <c r="M8" s="139" t="str">
        <f>IF($A8="","",IF(VLOOKUP(csv!$AJ8,範囲CSV,13,FALSE)="","",VLOOKUP(csv!$AJ8,範囲CSV,13,FALSE)))</f>
        <v/>
      </c>
      <c r="N8" s="139" t="str">
        <f>IF($A8="","",IF(VLOOKUP(csv!$AJ8,範囲CSV,14,FALSE)="","",VLOOKUP(csv!$AJ8,範囲CSV,14,FALSE)))</f>
        <v/>
      </c>
      <c r="O8" s="139" t="str">
        <f>IF($A8="","",IF(VLOOKUP(csv!$AJ8,範囲CSV,15,FALSE)="","",VLOOKUP(csv!$AJ8,範囲CSV,15,FALSE)))</f>
        <v/>
      </c>
      <c r="P8" s="139" t="str">
        <f>IF($A8="","",IF(VLOOKUP(csv!$AJ8,範囲CSV,16,FALSE)="","",VLOOKUP(csv!$AJ8,範囲CSV,16,FALSE)))</f>
        <v/>
      </c>
      <c r="Q8" s="139" t="str">
        <f>IF($A8="","",IF(VLOOKUP(csv!$AJ8,範囲CSV,17,FALSE)="","",VLOOKUP(csv!$AJ8,範囲CSV,17,FALSE)))</f>
        <v/>
      </c>
      <c r="R8" s="139" t="str">
        <f>IF($A8="","",IF(VLOOKUP(csv!$AJ8,範囲CSV,18,FALSE)="","",VLOOKUP(csv!$AJ8,範囲CSV,18,FALSE)))</f>
        <v/>
      </c>
      <c r="S8" s="139" t="str">
        <f>IF($A8="","",IF(VLOOKUP(csv!$AJ8,範囲CSV,19,FALSE)="","",VLOOKUP(csv!$AJ8,範囲CSV,19,FALSE)))</f>
        <v/>
      </c>
      <c r="T8" s="139" t="str">
        <f>IF($A8="","",IF(VLOOKUP(csv!$AJ8,範囲CSV,20,FALSE)="","",VLOOKUP(csv!$AJ8,範囲CSV,20,FALSE)))</f>
        <v/>
      </c>
      <c r="U8" s="139" t="str">
        <f>IF($A8="","",IF(VLOOKUP(csv!$AJ8,範囲CSV,21,FALSE)="","",VLOOKUP(csv!$AJ8,範囲CSV,21,FALSE)))</f>
        <v/>
      </c>
      <c r="V8" s="139" t="str">
        <f>IF($A8="","",IF(VLOOKUP(csv!$AJ8,範囲CSV,22,FALSE)="","",VLOOKUP(csv!$AJ8,範囲CSV,22,FALSE)))</f>
        <v/>
      </c>
      <c r="W8" s="139" t="str">
        <f>IF($A8="","",IF(VLOOKUP(csv!$AJ8,範囲CSV,23,FALSE)="","",VLOOKUP(csv!$AJ8,範囲CSV,23,FALSE)))</f>
        <v/>
      </c>
      <c r="X8" s="139" t="str">
        <f>IF($A8="","",IF(VLOOKUP(csv!$AJ8,範囲CSV,24,FALSE)="","",VLOOKUP(csv!$AJ8,範囲CSV,24,FALSE)))</f>
        <v/>
      </c>
      <c r="Y8" s="139" t="str">
        <f>IF($A8="","",IF(VLOOKUP(csv!$AJ8,範囲CSV,25,FALSE)="","",VLOOKUP(csv!$AJ8,範囲CSV,25,FALSE)))</f>
        <v/>
      </c>
      <c r="Z8" s="139" t="str">
        <f>IF($A8="","",IF(VLOOKUP(csv!$AJ8,範囲CSV,26,FALSE)="","",VLOOKUP(csv!$AJ8,範囲CSV,26,FALSE)))</f>
        <v/>
      </c>
      <c r="AA8" s="139" t="str">
        <f>IF($A8="","",IF(VLOOKUP(csv!$AJ8,範囲CSV,27,FALSE)="","",VLOOKUP(csv!$AJ8,範囲CSV,27,FALSE)))</f>
        <v/>
      </c>
      <c r="AB8" s="139" t="str">
        <f>IF($A8="","",IF(VLOOKUP(csv!$AJ8,範囲CSV,28,FALSE)="","",VLOOKUP(csv!$AJ8,範囲CSV,28,FALSE)))</f>
        <v/>
      </c>
      <c r="AC8" s="139" t="str">
        <f>IF($A8="","",IF(VLOOKUP(csv!$AJ8,範囲CSV,29,FALSE)="","",VLOOKUP(csv!$AJ8,範囲CSV,29,FALSE)))</f>
        <v/>
      </c>
      <c r="AD8" s="139" t="str">
        <f>IF($A8="","",IF(VLOOKUP(csv!$AJ8,範囲CSV,30,FALSE)="","",VLOOKUP(csv!$AJ8,範囲CSV,30,FALSE)))</f>
        <v/>
      </c>
      <c r="AE8" s="139" t="str">
        <f>IF($A8="","",IF(VLOOKUP(csv!$AJ8,範囲CSV,31,FALSE)="","",VLOOKUP(csv!$AJ8,範囲CSV,31,FALSE)))</f>
        <v/>
      </c>
      <c r="AF8" s="139" t="str">
        <f>IF($A8="","",IF(VLOOKUP(csv!$AJ8,範囲CSV,32,FALSE)="","",VLOOKUP(csv!$AJ8,範囲CSV,32,FALSE)))</f>
        <v/>
      </c>
      <c r="AG8" s="139" t="str">
        <f>IF($A8="","",IF(VLOOKUP(csv!$AJ8,範囲CSV,33,FALSE)="","",VLOOKUP(csv!$AJ8,範囲CSV,33,FALSE)))</f>
        <v/>
      </c>
      <c r="AH8" s="139" t="str">
        <f>IF($A8="","",IF(VLOOKUP(csv!$AJ8,範囲CSV,34,FALSE)="","",VLOOKUP(csv!$AJ8,範囲CSV,34,FALSE)))</f>
        <v/>
      </c>
      <c r="AI8" s="139"/>
    </row>
    <row r="9" spans="1:35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139" t="str">
        <f>IF(A9="","",IF(VLOOKUP(csv!$AJ9,範囲CSV,9,FALSE)="","",VLOOKUP(csv!$AJ9,範囲CSV,9,FALSE)))</f>
        <v/>
      </c>
      <c r="J9" s="139" t="str">
        <f>IF($A9="","",IF(VLOOKUP(csv!$AJ9,範囲CSV,10,FALSE)="","",VLOOKUP(csv!$AJ9,範囲CSV,10,FALSE)))</f>
        <v/>
      </c>
      <c r="K9" s="216" t="str">
        <f t="shared" si="0"/>
        <v/>
      </c>
      <c r="L9" s="216" t="str">
        <f t="shared" si="1"/>
        <v/>
      </c>
      <c r="M9" s="139" t="str">
        <f>IF($A9="","",IF(VLOOKUP(csv!$AJ9,範囲CSV,13,FALSE)="","",VLOOKUP(csv!$AJ9,範囲CSV,13,FALSE)))</f>
        <v/>
      </c>
      <c r="N9" s="139" t="str">
        <f>IF($A9="","",IF(VLOOKUP(csv!$AJ9,範囲CSV,14,FALSE)="","",VLOOKUP(csv!$AJ9,範囲CSV,14,FALSE)))</f>
        <v/>
      </c>
      <c r="O9" s="139" t="str">
        <f>IF($A9="","",IF(VLOOKUP(csv!$AJ9,範囲CSV,15,FALSE)="","",VLOOKUP(csv!$AJ9,範囲CSV,15,FALSE)))</f>
        <v/>
      </c>
      <c r="P9" s="139" t="str">
        <f>IF($A9="","",IF(VLOOKUP(csv!$AJ9,範囲CSV,16,FALSE)="","",VLOOKUP(csv!$AJ9,範囲CSV,16,FALSE)))</f>
        <v/>
      </c>
      <c r="Q9" s="139" t="str">
        <f>IF($A9="","",IF(VLOOKUP(csv!$AJ9,範囲CSV,17,FALSE)="","",VLOOKUP(csv!$AJ9,範囲CSV,17,FALSE)))</f>
        <v/>
      </c>
      <c r="R9" s="139" t="str">
        <f>IF($A9="","",IF(VLOOKUP(csv!$AJ9,範囲CSV,18,FALSE)="","",VLOOKUP(csv!$AJ9,範囲CSV,18,FALSE)))</f>
        <v/>
      </c>
      <c r="S9" s="139" t="str">
        <f>IF($A9="","",IF(VLOOKUP(csv!$AJ9,範囲CSV,19,FALSE)="","",VLOOKUP(csv!$AJ9,範囲CSV,19,FALSE)))</f>
        <v/>
      </c>
      <c r="T9" s="139" t="str">
        <f>IF($A9="","",IF(VLOOKUP(csv!$AJ9,範囲CSV,20,FALSE)="","",VLOOKUP(csv!$AJ9,範囲CSV,20,FALSE)))</f>
        <v/>
      </c>
      <c r="U9" s="139" t="str">
        <f>IF($A9="","",IF(VLOOKUP(csv!$AJ9,範囲CSV,21,FALSE)="","",VLOOKUP(csv!$AJ9,範囲CSV,21,FALSE)))</f>
        <v/>
      </c>
      <c r="V9" s="139" t="str">
        <f>IF($A9="","",IF(VLOOKUP(csv!$AJ9,範囲CSV,22,FALSE)="","",VLOOKUP(csv!$AJ9,範囲CSV,22,FALSE)))</f>
        <v/>
      </c>
      <c r="W9" s="139" t="str">
        <f>IF($A9="","",IF(VLOOKUP(csv!$AJ9,範囲CSV,23,FALSE)="","",VLOOKUP(csv!$AJ9,範囲CSV,23,FALSE)))</f>
        <v/>
      </c>
      <c r="X9" s="139" t="str">
        <f>IF($A9="","",IF(VLOOKUP(csv!$AJ9,範囲CSV,24,FALSE)="","",VLOOKUP(csv!$AJ9,範囲CSV,24,FALSE)))</f>
        <v/>
      </c>
      <c r="Y9" s="139" t="str">
        <f>IF($A9="","",IF(VLOOKUP(csv!$AJ9,範囲CSV,25,FALSE)="","",VLOOKUP(csv!$AJ9,範囲CSV,25,FALSE)))</f>
        <v/>
      </c>
      <c r="Z9" s="139" t="str">
        <f>IF($A9="","",IF(VLOOKUP(csv!$AJ9,範囲CSV,26,FALSE)="","",VLOOKUP(csv!$AJ9,範囲CSV,26,FALSE)))</f>
        <v/>
      </c>
      <c r="AA9" s="139" t="str">
        <f>IF($A9="","",IF(VLOOKUP(csv!$AJ9,範囲CSV,27,FALSE)="","",VLOOKUP(csv!$AJ9,範囲CSV,27,FALSE)))</f>
        <v/>
      </c>
      <c r="AB9" s="139" t="str">
        <f>IF($A9="","",IF(VLOOKUP(csv!$AJ9,範囲CSV,28,FALSE)="","",VLOOKUP(csv!$AJ9,範囲CSV,28,FALSE)))</f>
        <v/>
      </c>
      <c r="AC9" s="139" t="str">
        <f>IF($A9="","",IF(VLOOKUP(csv!$AJ9,範囲CSV,29,FALSE)="","",VLOOKUP(csv!$AJ9,範囲CSV,29,FALSE)))</f>
        <v/>
      </c>
      <c r="AD9" s="139" t="str">
        <f>IF($A9="","",IF(VLOOKUP(csv!$AJ9,範囲CSV,30,FALSE)="","",VLOOKUP(csv!$AJ9,範囲CSV,30,FALSE)))</f>
        <v/>
      </c>
      <c r="AE9" s="139" t="str">
        <f>IF($A9="","",IF(VLOOKUP(csv!$AJ9,範囲CSV,31,FALSE)="","",VLOOKUP(csv!$AJ9,範囲CSV,31,FALSE)))</f>
        <v/>
      </c>
      <c r="AF9" s="139" t="str">
        <f>IF($A9="","",IF(VLOOKUP(csv!$AJ9,範囲CSV,32,FALSE)="","",VLOOKUP(csv!$AJ9,範囲CSV,32,FALSE)))</f>
        <v/>
      </c>
      <c r="AG9" s="139" t="str">
        <f>IF($A9="","",IF(VLOOKUP(csv!$AJ9,範囲CSV,33,FALSE)="","",VLOOKUP(csv!$AJ9,範囲CSV,33,FALSE)))</f>
        <v/>
      </c>
      <c r="AH9" s="139" t="str">
        <f>IF($A9="","",IF(VLOOKUP(csv!$AJ9,範囲CSV,34,FALSE)="","",VLOOKUP(csv!$AJ9,範囲CSV,34,FALSE)))</f>
        <v/>
      </c>
      <c r="AI9" s="139"/>
    </row>
    <row r="10" spans="1:35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139" t="str">
        <f>IF(A10="","",IF(VLOOKUP(csv!$AJ10,範囲CSV,9,FALSE)="","",VLOOKUP(csv!$AJ10,範囲CSV,9,FALSE)))</f>
        <v/>
      </c>
      <c r="J10" s="139" t="str">
        <f>IF($A10="","",IF(VLOOKUP(csv!$AJ10,範囲CSV,10,FALSE)="","",VLOOKUP(csv!$AJ10,範囲CSV,10,FALSE)))</f>
        <v/>
      </c>
      <c r="K10" s="216" t="str">
        <f t="shared" si="0"/>
        <v/>
      </c>
      <c r="L10" s="216" t="str">
        <f t="shared" si="1"/>
        <v/>
      </c>
      <c r="M10" s="139" t="str">
        <f>IF($A10="","",IF(VLOOKUP(csv!$AJ10,範囲CSV,13,FALSE)="","",VLOOKUP(csv!$AJ10,範囲CSV,13,FALSE)))</f>
        <v/>
      </c>
      <c r="N10" s="139" t="str">
        <f>IF($A10="","",IF(VLOOKUP(csv!$AJ10,範囲CSV,14,FALSE)="","",VLOOKUP(csv!$AJ10,範囲CSV,14,FALSE)))</f>
        <v/>
      </c>
      <c r="O10" s="139" t="str">
        <f>IF($A10="","",IF(VLOOKUP(csv!$AJ10,範囲CSV,15,FALSE)="","",VLOOKUP(csv!$AJ10,範囲CSV,15,FALSE)))</f>
        <v/>
      </c>
      <c r="P10" s="139" t="str">
        <f>IF($A10="","",IF(VLOOKUP(csv!$AJ10,範囲CSV,16,FALSE)="","",VLOOKUP(csv!$AJ10,範囲CSV,16,FALSE)))</f>
        <v/>
      </c>
      <c r="Q10" s="139" t="str">
        <f>IF($A10="","",IF(VLOOKUP(csv!$AJ10,範囲CSV,17,FALSE)="","",VLOOKUP(csv!$AJ10,範囲CSV,17,FALSE)))</f>
        <v/>
      </c>
      <c r="R10" s="139" t="str">
        <f>IF($A10="","",IF(VLOOKUP(csv!$AJ10,範囲CSV,18,FALSE)="","",VLOOKUP(csv!$AJ10,範囲CSV,18,FALSE)))</f>
        <v/>
      </c>
      <c r="S10" s="139" t="str">
        <f>IF($A10="","",IF(VLOOKUP(csv!$AJ10,範囲CSV,19,FALSE)="","",VLOOKUP(csv!$AJ10,範囲CSV,19,FALSE)))</f>
        <v/>
      </c>
      <c r="T10" s="139" t="str">
        <f>IF($A10="","",IF(VLOOKUP(csv!$AJ10,範囲CSV,20,FALSE)="","",VLOOKUP(csv!$AJ10,範囲CSV,20,FALSE)))</f>
        <v/>
      </c>
      <c r="U10" s="139" t="str">
        <f>IF($A10="","",IF(VLOOKUP(csv!$AJ10,範囲CSV,21,FALSE)="","",VLOOKUP(csv!$AJ10,範囲CSV,21,FALSE)))</f>
        <v/>
      </c>
      <c r="V10" s="139" t="str">
        <f>IF($A10="","",IF(VLOOKUP(csv!$AJ10,範囲CSV,22,FALSE)="","",VLOOKUP(csv!$AJ10,範囲CSV,22,FALSE)))</f>
        <v/>
      </c>
      <c r="W10" s="139" t="str">
        <f>IF($A10="","",IF(VLOOKUP(csv!$AJ10,範囲CSV,23,FALSE)="","",VLOOKUP(csv!$AJ10,範囲CSV,23,FALSE)))</f>
        <v/>
      </c>
      <c r="X10" s="139" t="str">
        <f>IF($A10="","",IF(VLOOKUP(csv!$AJ10,範囲CSV,24,FALSE)="","",VLOOKUP(csv!$AJ10,範囲CSV,24,FALSE)))</f>
        <v/>
      </c>
      <c r="Y10" s="139" t="str">
        <f>IF($A10="","",IF(VLOOKUP(csv!$AJ10,範囲CSV,25,FALSE)="","",VLOOKUP(csv!$AJ10,範囲CSV,25,FALSE)))</f>
        <v/>
      </c>
      <c r="Z10" s="139" t="str">
        <f>IF($A10="","",IF(VLOOKUP(csv!$AJ10,範囲CSV,26,FALSE)="","",VLOOKUP(csv!$AJ10,範囲CSV,26,FALSE)))</f>
        <v/>
      </c>
      <c r="AA10" s="139" t="str">
        <f>IF($A10="","",IF(VLOOKUP(csv!$AJ10,範囲CSV,27,FALSE)="","",VLOOKUP(csv!$AJ10,範囲CSV,27,FALSE)))</f>
        <v/>
      </c>
      <c r="AB10" s="139" t="str">
        <f>IF($A10="","",IF(VLOOKUP(csv!$AJ10,範囲CSV,28,FALSE)="","",VLOOKUP(csv!$AJ10,範囲CSV,28,FALSE)))</f>
        <v/>
      </c>
      <c r="AC10" s="139" t="str">
        <f>IF($A10="","",IF(VLOOKUP(csv!$AJ10,範囲CSV,29,FALSE)="","",VLOOKUP(csv!$AJ10,範囲CSV,29,FALSE)))</f>
        <v/>
      </c>
      <c r="AD10" s="139" t="str">
        <f>IF($A10="","",IF(VLOOKUP(csv!$AJ10,範囲CSV,30,FALSE)="","",VLOOKUP(csv!$AJ10,範囲CSV,30,FALSE)))</f>
        <v/>
      </c>
      <c r="AE10" s="139" t="str">
        <f>IF($A10="","",IF(VLOOKUP(csv!$AJ10,範囲CSV,31,FALSE)="","",VLOOKUP(csv!$AJ10,範囲CSV,31,FALSE)))</f>
        <v/>
      </c>
      <c r="AF10" s="139" t="str">
        <f>IF($A10="","",IF(VLOOKUP(csv!$AJ10,範囲CSV,32,FALSE)="","",VLOOKUP(csv!$AJ10,範囲CSV,32,FALSE)))</f>
        <v/>
      </c>
      <c r="AG10" s="139" t="str">
        <f>IF($A10="","",IF(VLOOKUP(csv!$AJ10,範囲CSV,33,FALSE)="","",VLOOKUP(csv!$AJ10,範囲CSV,33,FALSE)))</f>
        <v/>
      </c>
      <c r="AH10" s="139" t="str">
        <f>IF($A10="","",IF(VLOOKUP(csv!$AJ10,範囲CSV,34,FALSE)="","",VLOOKUP(csv!$AJ10,範囲CSV,34,FALSE)))</f>
        <v/>
      </c>
      <c r="AI10" s="139"/>
    </row>
    <row r="11" spans="1:35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139" t="str">
        <f>IF(A11="","",IF(VLOOKUP(csv!$AJ11,範囲CSV,9,FALSE)="","",VLOOKUP(csv!$AJ11,範囲CSV,9,FALSE)))</f>
        <v/>
      </c>
      <c r="J11" s="139" t="str">
        <f>IF($A11="","",IF(VLOOKUP(csv!$AJ11,範囲CSV,10,FALSE)="","",VLOOKUP(csv!$AJ11,範囲CSV,10,FALSE)))</f>
        <v/>
      </c>
      <c r="K11" s="216" t="str">
        <f t="shared" si="0"/>
        <v/>
      </c>
      <c r="L11" s="216" t="str">
        <f t="shared" si="1"/>
        <v/>
      </c>
      <c r="M11" s="139" t="str">
        <f>IF($A11="","",IF(VLOOKUP(csv!$AJ11,範囲CSV,13,FALSE)="","",VLOOKUP(csv!$AJ11,範囲CSV,13,FALSE)))</f>
        <v/>
      </c>
      <c r="N11" s="139" t="str">
        <f>IF($A11="","",IF(VLOOKUP(csv!$AJ11,範囲CSV,14,FALSE)="","",VLOOKUP(csv!$AJ11,範囲CSV,14,FALSE)))</f>
        <v/>
      </c>
      <c r="O11" s="139" t="str">
        <f>IF($A11="","",IF(VLOOKUP(csv!$AJ11,範囲CSV,15,FALSE)="","",VLOOKUP(csv!$AJ11,範囲CSV,15,FALSE)))</f>
        <v/>
      </c>
      <c r="P11" s="139" t="str">
        <f>IF($A11="","",IF(VLOOKUP(csv!$AJ11,範囲CSV,16,FALSE)="","",VLOOKUP(csv!$AJ11,範囲CSV,16,FALSE)))</f>
        <v/>
      </c>
      <c r="Q11" s="139" t="str">
        <f>IF($A11="","",IF(VLOOKUP(csv!$AJ11,範囲CSV,17,FALSE)="","",VLOOKUP(csv!$AJ11,範囲CSV,17,FALSE)))</f>
        <v/>
      </c>
      <c r="R11" s="139" t="str">
        <f>IF($A11="","",IF(VLOOKUP(csv!$AJ11,範囲CSV,18,FALSE)="","",VLOOKUP(csv!$AJ11,範囲CSV,18,FALSE)))</f>
        <v/>
      </c>
      <c r="S11" s="139" t="str">
        <f>IF($A11="","",IF(VLOOKUP(csv!$AJ11,範囲CSV,19,FALSE)="","",VLOOKUP(csv!$AJ11,範囲CSV,19,FALSE)))</f>
        <v/>
      </c>
      <c r="T11" s="139" t="str">
        <f>IF($A11="","",IF(VLOOKUP(csv!$AJ11,範囲CSV,20,FALSE)="","",VLOOKUP(csv!$AJ11,範囲CSV,20,FALSE)))</f>
        <v/>
      </c>
      <c r="U11" s="139" t="str">
        <f>IF($A11="","",IF(VLOOKUP(csv!$AJ11,範囲CSV,21,FALSE)="","",VLOOKUP(csv!$AJ11,範囲CSV,21,FALSE)))</f>
        <v/>
      </c>
      <c r="V11" s="139" t="str">
        <f>IF($A11="","",IF(VLOOKUP(csv!$AJ11,範囲CSV,22,FALSE)="","",VLOOKUP(csv!$AJ11,範囲CSV,22,FALSE)))</f>
        <v/>
      </c>
      <c r="W11" s="139" t="str">
        <f>IF($A11="","",IF(VLOOKUP(csv!$AJ11,範囲CSV,23,FALSE)="","",VLOOKUP(csv!$AJ11,範囲CSV,23,FALSE)))</f>
        <v/>
      </c>
      <c r="X11" s="139" t="str">
        <f>IF($A11="","",IF(VLOOKUP(csv!$AJ11,範囲CSV,24,FALSE)="","",VLOOKUP(csv!$AJ11,範囲CSV,24,FALSE)))</f>
        <v/>
      </c>
      <c r="Y11" s="139" t="str">
        <f>IF($A11="","",IF(VLOOKUP(csv!$AJ11,範囲CSV,25,FALSE)="","",VLOOKUP(csv!$AJ11,範囲CSV,25,FALSE)))</f>
        <v/>
      </c>
      <c r="Z11" s="139" t="str">
        <f>IF($A11="","",IF(VLOOKUP(csv!$AJ11,範囲CSV,26,FALSE)="","",VLOOKUP(csv!$AJ11,範囲CSV,26,FALSE)))</f>
        <v/>
      </c>
      <c r="AA11" s="139" t="str">
        <f>IF($A11="","",IF(VLOOKUP(csv!$AJ11,範囲CSV,27,FALSE)="","",VLOOKUP(csv!$AJ11,範囲CSV,27,FALSE)))</f>
        <v/>
      </c>
      <c r="AB11" s="139" t="str">
        <f>IF($A11="","",IF(VLOOKUP(csv!$AJ11,範囲CSV,28,FALSE)="","",VLOOKUP(csv!$AJ11,範囲CSV,28,FALSE)))</f>
        <v/>
      </c>
      <c r="AC11" s="139" t="str">
        <f>IF($A11="","",IF(VLOOKUP(csv!$AJ11,範囲CSV,29,FALSE)="","",VLOOKUP(csv!$AJ11,範囲CSV,29,FALSE)))</f>
        <v/>
      </c>
      <c r="AD11" s="139" t="str">
        <f>IF($A11="","",IF(VLOOKUP(csv!$AJ11,範囲CSV,30,FALSE)="","",VLOOKUP(csv!$AJ11,範囲CSV,30,FALSE)))</f>
        <v/>
      </c>
      <c r="AE11" s="139" t="str">
        <f>IF($A11="","",IF(VLOOKUP(csv!$AJ11,範囲CSV,31,FALSE)="","",VLOOKUP(csv!$AJ11,範囲CSV,31,FALSE)))</f>
        <v/>
      </c>
      <c r="AF11" s="139" t="str">
        <f>IF($A11="","",IF(VLOOKUP(csv!$AJ11,範囲CSV,32,FALSE)="","",VLOOKUP(csv!$AJ11,範囲CSV,32,FALSE)))</f>
        <v/>
      </c>
      <c r="AG11" s="139" t="str">
        <f>IF($A11="","",IF(VLOOKUP(csv!$AJ11,範囲CSV,33,FALSE)="","",VLOOKUP(csv!$AJ11,範囲CSV,33,FALSE)))</f>
        <v/>
      </c>
      <c r="AH11" s="139" t="str">
        <f>IF($A11="","",IF(VLOOKUP(csv!$AJ11,範囲CSV,34,FALSE)="","",VLOOKUP(csv!$AJ11,範囲CSV,34,FALSE)))</f>
        <v/>
      </c>
      <c r="AI11" s="139"/>
    </row>
    <row r="12" spans="1:35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139" t="str">
        <f>IF(A12="","",IF(VLOOKUP(csv!$AJ12,範囲CSV,9,FALSE)="","",VLOOKUP(csv!$AJ12,範囲CSV,9,FALSE)))</f>
        <v/>
      </c>
      <c r="J12" s="139" t="str">
        <f>IF($A12="","",IF(VLOOKUP(csv!$AJ12,範囲CSV,10,FALSE)="","",VLOOKUP(csv!$AJ12,範囲CSV,10,FALSE)))</f>
        <v/>
      </c>
      <c r="K12" s="216" t="str">
        <f t="shared" si="0"/>
        <v/>
      </c>
      <c r="L12" s="216" t="str">
        <f t="shared" si="1"/>
        <v/>
      </c>
      <c r="M12" s="139" t="str">
        <f>IF($A12="","",IF(VLOOKUP(csv!$AJ12,範囲CSV,13,FALSE)="","",VLOOKUP(csv!$AJ12,範囲CSV,13,FALSE)))</f>
        <v/>
      </c>
      <c r="N12" s="139" t="str">
        <f>IF($A12="","",IF(VLOOKUP(csv!$AJ12,範囲CSV,14,FALSE)="","",VLOOKUP(csv!$AJ12,範囲CSV,14,FALSE)))</f>
        <v/>
      </c>
      <c r="O12" s="139" t="str">
        <f>IF($A12="","",IF(VLOOKUP(csv!$AJ12,範囲CSV,15,FALSE)="","",VLOOKUP(csv!$AJ12,範囲CSV,15,FALSE)))</f>
        <v/>
      </c>
      <c r="P12" s="139" t="str">
        <f>IF($A12="","",IF(VLOOKUP(csv!$AJ12,範囲CSV,16,FALSE)="","",VLOOKUP(csv!$AJ12,範囲CSV,16,FALSE)))</f>
        <v/>
      </c>
      <c r="Q12" s="139" t="str">
        <f>IF($A12="","",IF(VLOOKUP(csv!$AJ12,範囲CSV,17,FALSE)="","",VLOOKUP(csv!$AJ12,範囲CSV,17,FALSE)))</f>
        <v/>
      </c>
      <c r="R12" s="139" t="str">
        <f>IF($A12="","",IF(VLOOKUP(csv!$AJ12,範囲CSV,18,FALSE)="","",VLOOKUP(csv!$AJ12,範囲CSV,18,FALSE)))</f>
        <v/>
      </c>
      <c r="S12" s="139" t="str">
        <f>IF($A12="","",IF(VLOOKUP(csv!$AJ12,範囲CSV,19,FALSE)="","",VLOOKUP(csv!$AJ12,範囲CSV,19,FALSE)))</f>
        <v/>
      </c>
      <c r="T12" s="139" t="str">
        <f>IF($A12="","",IF(VLOOKUP(csv!$AJ12,範囲CSV,20,FALSE)="","",VLOOKUP(csv!$AJ12,範囲CSV,20,FALSE)))</f>
        <v/>
      </c>
      <c r="U12" s="139" t="str">
        <f>IF($A12="","",IF(VLOOKUP(csv!$AJ12,範囲CSV,21,FALSE)="","",VLOOKUP(csv!$AJ12,範囲CSV,21,FALSE)))</f>
        <v/>
      </c>
      <c r="V12" s="139" t="str">
        <f>IF($A12="","",IF(VLOOKUP(csv!$AJ12,範囲CSV,22,FALSE)="","",VLOOKUP(csv!$AJ12,範囲CSV,22,FALSE)))</f>
        <v/>
      </c>
      <c r="W12" s="139" t="str">
        <f>IF($A12="","",IF(VLOOKUP(csv!$AJ12,範囲CSV,23,FALSE)="","",VLOOKUP(csv!$AJ12,範囲CSV,23,FALSE)))</f>
        <v/>
      </c>
      <c r="X12" s="139" t="str">
        <f>IF($A12="","",IF(VLOOKUP(csv!$AJ12,範囲CSV,24,FALSE)="","",VLOOKUP(csv!$AJ12,範囲CSV,24,FALSE)))</f>
        <v/>
      </c>
      <c r="Y12" s="139" t="str">
        <f>IF($A12="","",IF(VLOOKUP(csv!$AJ12,範囲CSV,25,FALSE)="","",VLOOKUP(csv!$AJ12,範囲CSV,25,FALSE)))</f>
        <v/>
      </c>
      <c r="Z12" s="139" t="str">
        <f>IF($A12="","",IF(VLOOKUP(csv!$AJ12,範囲CSV,26,FALSE)="","",VLOOKUP(csv!$AJ12,範囲CSV,26,FALSE)))</f>
        <v/>
      </c>
      <c r="AA12" s="139" t="str">
        <f>IF($A12="","",IF(VLOOKUP(csv!$AJ12,範囲CSV,27,FALSE)="","",VLOOKUP(csv!$AJ12,範囲CSV,27,FALSE)))</f>
        <v/>
      </c>
      <c r="AB12" s="139" t="str">
        <f>IF($A12="","",IF(VLOOKUP(csv!$AJ12,範囲CSV,28,FALSE)="","",VLOOKUP(csv!$AJ12,範囲CSV,28,FALSE)))</f>
        <v/>
      </c>
      <c r="AC12" s="139" t="str">
        <f>IF($A12="","",IF(VLOOKUP(csv!$AJ12,範囲CSV,29,FALSE)="","",VLOOKUP(csv!$AJ12,範囲CSV,29,FALSE)))</f>
        <v/>
      </c>
      <c r="AD12" s="139" t="str">
        <f>IF($A12="","",IF(VLOOKUP(csv!$AJ12,範囲CSV,30,FALSE)="","",VLOOKUP(csv!$AJ12,範囲CSV,30,FALSE)))</f>
        <v/>
      </c>
      <c r="AE12" s="139" t="str">
        <f>IF($A12="","",IF(VLOOKUP(csv!$AJ12,範囲CSV,31,FALSE)="","",VLOOKUP(csv!$AJ12,範囲CSV,31,FALSE)))</f>
        <v/>
      </c>
      <c r="AF12" s="139" t="str">
        <f>IF($A12="","",IF(VLOOKUP(csv!$AJ12,範囲CSV,32,FALSE)="","",VLOOKUP(csv!$AJ12,範囲CSV,32,FALSE)))</f>
        <v/>
      </c>
      <c r="AG12" s="139" t="str">
        <f>IF($A12="","",IF(VLOOKUP(csv!$AJ12,範囲CSV,33,FALSE)="","",VLOOKUP(csv!$AJ12,範囲CSV,33,FALSE)))</f>
        <v/>
      </c>
      <c r="AH12" s="139" t="str">
        <f>IF($A12="","",IF(VLOOKUP(csv!$AJ12,範囲CSV,34,FALSE)="","",VLOOKUP(csv!$AJ12,範囲CSV,34,FALSE)))</f>
        <v/>
      </c>
      <c r="AI12" s="139"/>
    </row>
    <row r="13" spans="1:35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139" t="str">
        <f>IF(A13="","",IF(VLOOKUP(csv!$AJ13,範囲CSV,9,FALSE)="","",VLOOKUP(csv!$AJ13,範囲CSV,9,FALSE)))</f>
        <v/>
      </c>
      <c r="J13" s="139" t="str">
        <f>IF($A13="","",IF(VLOOKUP(csv!$AJ13,範囲CSV,10,FALSE)="","",VLOOKUP(csv!$AJ13,範囲CSV,10,FALSE)))</f>
        <v/>
      </c>
      <c r="K13" s="216" t="str">
        <f t="shared" si="0"/>
        <v/>
      </c>
      <c r="L13" s="216" t="str">
        <f t="shared" si="1"/>
        <v/>
      </c>
      <c r="M13" s="139" t="str">
        <f>IF($A13="","",IF(VLOOKUP(csv!$AJ13,範囲CSV,13,FALSE)="","",VLOOKUP(csv!$AJ13,範囲CSV,13,FALSE)))</f>
        <v/>
      </c>
      <c r="N13" s="139" t="str">
        <f>IF($A13="","",IF(VLOOKUP(csv!$AJ13,範囲CSV,14,FALSE)="","",VLOOKUP(csv!$AJ13,範囲CSV,14,FALSE)))</f>
        <v/>
      </c>
      <c r="O13" s="139" t="str">
        <f>IF($A13="","",IF(VLOOKUP(csv!$AJ13,範囲CSV,15,FALSE)="","",VLOOKUP(csv!$AJ13,範囲CSV,15,FALSE)))</f>
        <v/>
      </c>
      <c r="P13" s="139" t="str">
        <f>IF($A13="","",IF(VLOOKUP(csv!$AJ13,範囲CSV,16,FALSE)="","",VLOOKUP(csv!$AJ13,範囲CSV,16,FALSE)))</f>
        <v/>
      </c>
      <c r="Q13" s="139" t="str">
        <f>IF($A13="","",IF(VLOOKUP(csv!$AJ13,範囲CSV,17,FALSE)="","",VLOOKUP(csv!$AJ13,範囲CSV,17,FALSE)))</f>
        <v/>
      </c>
      <c r="R13" s="139" t="str">
        <f>IF($A13="","",IF(VLOOKUP(csv!$AJ13,範囲CSV,18,FALSE)="","",VLOOKUP(csv!$AJ13,範囲CSV,18,FALSE)))</f>
        <v/>
      </c>
      <c r="S13" s="139" t="str">
        <f>IF($A13="","",IF(VLOOKUP(csv!$AJ13,範囲CSV,19,FALSE)="","",VLOOKUP(csv!$AJ13,範囲CSV,19,FALSE)))</f>
        <v/>
      </c>
      <c r="T13" s="139" t="str">
        <f>IF($A13="","",IF(VLOOKUP(csv!$AJ13,範囲CSV,20,FALSE)="","",VLOOKUP(csv!$AJ13,範囲CSV,20,FALSE)))</f>
        <v/>
      </c>
      <c r="U13" s="139" t="str">
        <f>IF($A13="","",IF(VLOOKUP(csv!$AJ13,範囲CSV,21,FALSE)="","",VLOOKUP(csv!$AJ13,範囲CSV,21,FALSE)))</f>
        <v/>
      </c>
      <c r="V13" s="139" t="str">
        <f>IF($A13="","",IF(VLOOKUP(csv!$AJ13,範囲CSV,22,FALSE)="","",VLOOKUP(csv!$AJ13,範囲CSV,22,FALSE)))</f>
        <v/>
      </c>
      <c r="W13" s="139" t="str">
        <f>IF($A13="","",IF(VLOOKUP(csv!$AJ13,範囲CSV,23,FALSE)="","",VLOOKUP(csv!$AJ13,範囲CSV,23,FALSE)))</f>
        <v/>
      </c>
      <c r="X13" s="139" t="str">
        <f>IF($A13="","",IF(VLOOKUP(csv!$AJ13,範囲CSV,24,FALSE)="","",VLOOKUP(csv!$AJ13,範囲CSV,24,FALSE)))</f>
        <v/>
      </c>
      <c r="Y13" s="139" t="str">
        <f>IF($A13="","",IF(VLOOKUP(csv!$AJ13,範囲CSV,25,FALSE)="","",VLOOKUP(csv!$AJ13,範囲CSV,25,FALSE)))</f>
        <v/>
      </c>
      <c r="Z13" s="139" t="str">
        <f>IF($A13="","",IF(VLOOKUP(csv!$AJ13,範囲CSV,26,FALSE)="","",VLOOKUP(csv!$AJ13,範囲CSV,26,FALSE)))</f>
        <v/>
      </c>
      <c r="AA13" s="139" t="str">
        <f>IF($A13="","",IF(VLOOKUP(csv!$AJ13,範囲CSV,27,FALSE)="","",VLOOKUP(csv!$AJ13,範囲CSV,27,FALSE)))</f>
        <v/>
      </c>
      <c r="AB13" s="139" t="str">
        <f>IF($A13="","",IF(VLOOKUP(csv!$AJ13,範囲CSV,28,FALSE)="","",VLOOKUP(csv!$AJ13,範囲CSV,28,FALSE)))</f>
        <v/>
      </c>
      <c r="AC13" s="139" t="str">
        <f>IF($A13="","",IF(VLOOKUP(csv!$AJ13,範囲CSV,29,FALSE)="","",VLOOKUP(csv!$AJ13,範囲CSV,29,FALSE)))</f>
        <v/>
      </c>
      <c r="AD13" s="139" t="str">
        <f>IF($A13="","",IF(VLOOKUP(csv!$AJ13,範囲CSV,30,FALSE)="","",VLOOKUP(csv!$AJ13,範囲CSV,30,FALSE)))</f>
        <v/>
      </c>
      <c r="AE13" s="139" t="str">
        <f>IF($A13="","",IF(VLOOKUP(csv!$AJ13,範囲CSV,31,FALSE)="","",VLOOKUP(csv!$AJ13,範囲CSV,31,FALSE)))</f>
        <v/>
      </c>
      <c r="AF13" s="139" t="str">
        <f>IF($A13="","",IF(VLOOKUP(csv!$AJ13,範囲CSV,32,FALSE)="","",VLOOKUP(csv!$AJ13,範囲CSV,32,FALSE)))</f>
        <v/>
      </c>
      <c r="AG13" s="139" t="str">
        <f>IF($A13="","",IF(VLOOKUP(csv!$AJ13,範囲CSV,33,FALSE)="","",VLOOKUP(csv!$AJ13,範囲CSV,33,FALSE)))</f>
        <v/>
      </c>
      <c r="AH13" s="139" t="str">
        <f>IF($A13="","",IF(VLOOKUP(csv!$AJ13,範囲CSV,34,FALSE)="","",VLOOKUP(csv!$AJ13,範囲CSV,34,FALSE)))</f>
        <v/>
      </c>
      <c r="AI13" s="139"/>
    </row>
    <row r="14" spans="1:35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139" t="str">
        <f>IF(A14="","",IF(VLOOKUP(csv!$AJ14,範囲CSV,9,FALSE)="","",VLOOKUP(csv!$AJ14,範囲CSV,9,FALSE)))</f>
        <v/>
      </c>
      <c r="J14" s="139" t="str">
        <f>IF($A14="","",IF(VLOOKUP(csv!$AJ14,範囲CSV,10,FALSE)="","",VLOOKUP(csv!$AJ14,範囲CSV,10,FALSE)))</f>
        <v/>
      </c>
      <c r="K14" s="216" t="str">
        <f t="shared" si="0"/>
        <v/>
      </c>
      <c r="L14" s="216" t="str">
        <f t="shared" si="1"/>
        <v/>
      </c>
      <c r="M14" s="139" t="str">
        <f>IF($A14="","",IF(VLOOKUP(csv!$AJ14,範囲CSV,13,FALSE)="","",VLOOKUP(csv!$AJ14,範囲CSV,13,FALSE)))</f>
        <v/>
      </c>
      <c r="N14" s="139" t="str">
        <f>IF($A14="","",IF(VLOOKUP(csv!$AJ14,範囲CSV,14,FALSE)="","",VLOOKUP(csv!$AJ14,範囲CSV,14,FALSE)))</f>
        <v/>
      </c>
      <c r="O14" s="139" t="str">
        <f>IF($A14="","",IF(VLOOKUP(csv!$AJ14,範囲CSV,15,FALSE)="","",VLOOKUP(csv!$AJ14,範囲CSV,15,FALSE)))</f>
        <v/>
      </c>
      <c r="P14" s="139" t="str">
        <f>IF($A14="","",IF(VLOOKUP(csv!$AJ14,範囲CSV,16,FALSE)="","",VLOOKUP(csv!$AJ14,範囲CSV,16,FALSE)))</f>
        <v/>
      </c>
      <c r="Q14" s="139" t="str">
        <f>IF($A14="","",IF(VLOOKUP(csv!$AJ14,範囲CSV,17,FALSE)="","",VLOOKUP(csv!$AJ14,範囲CSV,17,FALSE)))</f>
        <v/>
      </c>
      <c r="R14" s="139" t="str">
        <f>IF($A14="","",IF(VLOOKUP(csv!$AJ14,範囲CSV,18,FALSE)="","",VLOOKUP(csv!$AJ14,範囲CSV,18,FALSE)))</f>
        <v/>
      </c>
      <c r="S14" s="139" t="str">
        <f>IF($A14="","",IF(VLOOKUP(csv!$AJ14,範囲CSV,19,FALSE)="","",VLOOKUP(csv!$AJ14,範囲CSV,19,FALSE)))</f>
        <v/>
      </c>
      <c r="T14" s="139" t="str">
        <f>IF($A14="","",IF(VLOOKUP(csv!$AJ14,範囲CSV,20,FALSE)="","",VLOOKUP(csv!$AJ14,範囲CSV,20,FALSE)))</f>
        <v/>
      </c>
      <c r="U14" s="139" t="str">
        <f>IF($A14="","",IF(VLOOKUP(csv!$AJ14,範囲CSV,21,FALSE)="","",VLOOKUP(csv!$AJ14,範囲CSV,21,FALSE)))</f>
        <v/>
      </c>
      <c r="V14" s="139" t="str">
        <f>IF($A14="","",IF(VLOOKUP(csv!$AJ14,範囲CSV,22,FALSE)="","",VLOOKUP(csv!$AJ14,範囲CSV,22,FALSE)))</f>
        <v/>
      </c>
      <c r="W14" s="139" t="str">
        <f>IF($A14="","",IF(VLOOKUP(csv!$AJ14,範囲CSV,23,FALSE)="","",VLOOKUP(csv!$AJ14,範囲CSV,23,FALSE)))</f>
        <v/>
      </c>
      <c r="X14" s="139" t="str">
        <f>IF($A14="","",IF(VLOOKUP(csv!$AJ14,範囲CSV,24,FALSE)="","",VLOOKUP(csv!$AJ14,範囲CSV,24,FALSE)))</f>
        <v/>
      </c>
      <c r="Y14" s="139" t="str">
        <f>IF($A14="","",IF(VLOOKUP(csv!$AJ14,範囲CSV,25,FALSE)="","",VLOOKUP(csv!$AJ14,範囲CSV,25,FALSE)))</f>
        <v/>
      </c>
      <c r="Z14" s="139" t="str">
        <f>IF($A14="","",IF(VLOOKUP(csv!$AJ14,範囲CSV,26,FALSE)="","",VLOOKUP(csv!$AJ14,範囲CSV,26,FALSE)))</f>
        <v/>
      </c>
      <c r="AA14" s="139" t="str">
        <f>IF($A14="","",IF(VLOOKUP(csv!$AJ14,範囲CSV,27,FALSE)="","",VLOOKUP(csv!$AJ14,範囲CSV,27,FALSE)))</f>
        <v/>
      </c>
      <c r="AB14" s="139" t="str">
        <f>IF($A14="","",IF(VLOOKUP(csv!$AJ14,範囲CSV,28,FALSE)="","",VLOOKUP(csv!$AJ14,範囲CSV,28,FALSE)))</f>
        <v/>
      </c>
      <c r="AC14" s="139" t="str">
        <f>IF($A14="","",IF(VLOOKUP(csv!$AJ14,範囲CSV,29,FALSE)="","",VLOOKUP(csv!$AJ14,範囲CSV,29,FALSE)))</f>
        <v/>
      </c>
      <c r="AD14" s="139" t="str">
        <f>IF($A14="","",IF(VLOOKUP(csv!$AJ14,範囲CSV,30,FALSE)="","",VLOOKUP(csv!$AJ14,範囲CSV,30,FALSE)))</f>
        <v/>
      </c>
      <c r="AE14" s="139" t="str">
        <f>IF($A14="","",IF(VLOOKUP(csv!$AJ14,範囲CSV,31,FALSE)="","",VLOOKUP(csv!$AJ14,範囲CSV,31,FALSE)))</f>
        <v/>
      </c>
      <c r="AF14" s="139" t="str">
        <f>IF($A14="","",IF(VLOOKUP(csv!$AJ14,範囲CSV,32,FALSE)="","",VLOOKUP(csv!$AJ14,範囲CSV,32,FALSE)))</f>
        <v/>
      </c>
      <c r="AG14" s="139" t="str">
        <f>IF($A14="","",IF(VLOOKUP(csv!$AJ14,範囲CSV,33,FALSE)="","",VLOOKUP(csv!$AJ14,範囲CSV,33,FALSE)))</f>
        <v/>
      </c>
      <c r="AH14" s="139" t="str">
        <f>IF($A14="","",IF(VLOOKUP(csv!$AJ14,範囲CSV,34,FALSE)="","",VLOOKUP(csv!$AJ14,範囲CSV,34,FALSE)))</f>
        <v/>
      </c>
      <c r="AI14" s="139"/>
    </row>
    <row r="15" spans="1:35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139" t="str">
        <f>IF(A15="","",IF(VLOOKUP(csv!$AJ15,範囲CSV,9,FALSE)="","",VLOOKUP(csv!$AJ15,範囲CSV,9,FALSE)))</f>
        <v/>
      </c>
      <c r="J15" s="139" t="str">
        <f>IF($A15="","",IF(VLOOKUP(csv!$AJ15,範囲CSV,10,FALSE)="","",VLOOKUP(csv!$AJ15,範囲CSV,10,FALSE)))</f>
        <v/>
      </c>
      <c r="K15" s="216" t="str">
        <f t="shared" si="0"/>
        <v/>
      </c>
      <c r="L15" s="216" t="str">
        <f t="shared" si="1"/>
        <v/>
      </c>
      <c r="M15" s="139" t="str">
        <f>IF($A15="","",IF(VLOOKUP(csv!$AJ15,範囲CSV,13,FALSE)="","",VLOOKUP(csv!$AJ15,範囲CSV,13,FALSE)))</f>
        <v/>
      </c>
      <c r="N15" s="139" t="str">
        <f>IF($A15="","",IF(VLOOKUP(csv!$AJ15,範囲CSV,14,FALSE)="","",VLOOKUP(csv!$AJ15,範囲CSV,14,FALSE)))</f>
        <v/>
      </c>
      <c r="O15" s="139" t="str">
        <f>IF($A15="","",IF(VLOOKUP(csv!$AJ15,範囲CSV,15,FALSE)="","",VLOOKUP(csv!$AJ15,範囲CSV,15,FALSE)))</f>
        <v/>
      </c>
      <c r="P15" s="139" t="str">
        <f>IF($A15="","",IF(VLOOKUP(csv!$AJ15,範囲CSV,16,FALSE)="","",VLOOKUP(csv!$AJ15,範囲CSV,16,FALSE)))</f>
        <v/>
      </c>
      <c r="Q15" s="139" t="str">
        <f>IF($A15="","",IF(VLOOKUP(csv!$AJ15,範囲CSV,17,FALSE)="","",VLOOKUP(csv!$AJ15,範囲CSV,17,FALSE)))</f>
        <v/>
      </c>
      <c r="R15" s="139" t="str">
        <f>IF($A15="","",IF(VLOOKUP(csv!$AJ15,範囲CSV,18,FALSE)="","",VLOOKUP(csv!$AJ15,範囲CSV,18,FALSE)))</f>
        <v/>
      </c>
      <c r="S15" s="139" t="str">
        <f>IF($A15="","",IF(VLOOKUP(csv!$AJ15,範囲CSV,19,FALSE)="","",VLOOKUP(csv!$AJ15,範囲CSV,19,FALSE)))</f>
        <v/>
      </c>
      <c r="T15" s="139" t="str">
        <f>IF($A15="","",IF(VLOOKUP(csv!$AJ15,範囲CSV,20,FALSE)="","",VLOOKUP(csv!$AJ15,範囲CSV,20,FALSE)))</f>
        <v/>
      </c>
      <c r="U15" s="139" t="str">
        <f>IF($A15="","",IF(VLOOKUP(csv!$AJ15,範囲CSV,21,FALSE)="","",VLOOKUP(csv!$AJ15,範囲CSV,21,FALSE)))</f>
        <v/>
      </c>
      <c r="V15" s="139" t="str">
        <f>IF($A15="","",IF(VLOOKUP(csv!$AJ15,範囲CSV,22,FALSE)="","",VLOOKUP(csv!$AJ15,範囲CSV,22,FALSE)))</f>
        <v/>
      </c>
      <c r="W15" s="139" t="str">
        <f>IF($A15="","",IF(VLOOKUP(csv!$AJ15,範囲CSV,23,FALSE)="","",VLOOKUP(csv!$AJ15,範囲CSV,23,FALSE)))</f>
        <v/>
      </c>
      <c r="X15" s="139" t="str">
        <f>IF($A15="","",IF(VLOOKUP(csv!$AJ15,範囲CSV,24,FALSE)="","",VLOOKUP(csv!$AJ15,範囲CSV,24,FALSE)))</f>
        <v/>
      </c>
      <c r="Y15" s="139" t="str">
        <f>IF($A15="","",IF(VLOOKUP(csv!$AJ15,範囲CSV,25,FALSE)="","",VLOOKUP(csv!$AJ15,範囲CSV,25,FALSE)))</f>
        <v/>
      </c>
      <c r="Z15" s="139" t="str">
        <f>IF($A15="","",IF(VLOOKUP(csv!$AJ15,範囲CSV,26,FALSE)="","",VLOOKUP(csv!$AJ15,範囲CSV,26,FALSE)))</f>
        <v/>
      </c>
      <c r="AA15" s="139" t="str">
        <f>IF($A15="","",IF(VLOOKUP(csv!$AJ15,範囲CSV,27,FALSE)="","",VLOOKUP(csv!$AJ15,範囲CSV,27,FALSE)))</f>
        <v/>
      </c>
      <c r="AB15" s="139" t="str">
        <f>IF($A15="","",IF(VLOOKUP(csv!$AJ15,範囲CSV,28,FALSE)="","",VLOOKUP(csv!$AJ15,範囲CSV,28,FALSE)))</f>
        <v/>
      </c>
      <c r="AC15" s="139" t="str">
        <f>IF($A15="","",IF(VLOOKUP(csv!$AJ15,範囲CSV,29,FALSE)="","",VLOOKUP(csv!$AJ15,範囲CSV,29,FALSE)))</f>
        <v/>
      </c>
      <c r="AD15" s="139" t="str">
        <f>IF($A15="","",IF(VLOOKUP(csv!$AJ15,範囲CSV,30,FALSE)="","",VLOOKUP(csv!$AJ15,範囲CSV,30,FALSE)))</f>
        <v/>
      </c>
      <c r="AE15" s="139" t="str">
        <f>IF($A15="","",IF(VLOOKUP(csv!$AJ15,範囲CSV,31,FALSE)="","",VLOOKUP(csv!$AJ15,範囲CSV,31,FALSE)))</f>
        <v/>
      </c>
      <c r="AF15" s="139" t="str">
        <f>IF($A15="","",IF(VLOOKUP(csv!$AJ15,範囲CSV,32,FALSE)="","",VLOOKUP(csv!$AJ15,範囲CSV,32,FALSE)))</f>
        <v/>
      </c>
      <c r="AG15" s="139" t="str">
        <f>IF($A15="","",IF(VLOOKUP(csv!$AJ15,範囲CSV,33,FALSE)="","",VLOOKUP(csv!$AJ15,範囲CSV,33,FALSE)))</f>
        <v/>
      </c>
      <c r="AH15" s="139" t="str">
        <f>IF($A15="","",IF(VLOOKUP(csv!$AJ15,範囲CSV,34,FALSE)="","",VLOOKUP(csv!$AJ15,範囲CSV,34,FALSE)))</f>
        <v/>
      </c>
      <c r="AI15" s="139"/>
    </row>
    <row r="16" spans="1:35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139" t="str">
        <f>IF(A16="","",IF(VLOOKUP(csv!$AJ16,範囲CSV,9,FALSE)="","",VLOOKUP(csv!$AJ16,範囲CSV,9,FALSE)))</f>
        <v/>
      </c>
      <c r="J16" s="139" t="str">
        <f>IF($A16="","",IF(VLOOKUP(csv!$AJ16,範囲CSV,10,FALSE)="","",VLOOKUP(csv!$AJ16,範囲CSV,10,FALSE)))</f>
        <v/>
      </c>
      <c r="K16" s="216" t="str">
        <f t="shared" si="0"/>
        <v/>
      </c>
      <c r="L16" s="216" t="str">
        <f t="shared" si="1"/>
        <v/>
      </c>
      <c r="M16" s="139" t="str">
        <f>IF($A16="","",IF(VLOOKUP(csv!$AJ16,範囲CSV,13,FALSE)="","",VLOOKUP(csv!$AJ16,範囲CSV,13,FALSE)))</f>
        <v/>
      </c>
      <c r="N16" s="139" t="str">
        <f>IF($A16="","",IF(VLOOKUP(csv!$AJ16,範囲CSV,14,FALSE)="","",VLOOKUP(csv!$AJ16,範囲CSV,14,FALSE)))</f>
        <v/>
      </c>
      <c r="O16" s="139" t="str">
        <f>IF($A16="","",IF(VLOOKUP(csv!$AJ16,範囲CSV,15,FALSE)="","",VLOOKUP(csv!$AJ16,範囲CSV,15,FALSE)))</f>
        <v/>
      </c>
      <c r="P16" s="139" t="str">
        <f>IF($A16="","",IF(VLOOKUP(csv!$AJ16,範囲CSV,16,FALSE)="","",VLOOKUP(csv!$AJ16,範囲CSV,16,FALSE)))</f>
        <v/>
      </c>
      <c r="Q16" s="139" t="str">
        <f>IF($A16="","",IF(VLOOKUP(csv!$AJ16,範囲CSV,17,FALSE)="","",VLOOKUP(csv!$AJ16,範囲CSV,17,FALSE)))</f>
        <v/>
      </c>
      <c r="R16" s="139" t="str">
        <f>IF($A16="","",IF(VLOOKUP(csv!$AJ16,範囲CSV,18,FALSE)="","",VLOOKUP(csv!$AJ16,範囲CSV,18,FALSE)))</f>
        <v/>
      </c>
      <c r="S16" s="139" t="str">
        <f>IF($A16="","",IF(VLOOKUP(csv!$AJ16,範囲CSV,19,FALSE)="","",VLOOKUP(csv!$AJ16,範囲CSV,19,FALSE)))</f>
        <v/>
      </c>
      <c r="T16" s="139" t="str">
        <f>IF($A16="","",IF(VLOOKUP(csv!$AJ16,範囲CSV,20,FALSE)="","",VLOOKUP(csv!$AJ16,範囲CSV,20,FALSE)))</f>
        <v/>
      </c>
      <c r="U16" s="139" t="str">
        <f>IF($A16="","",IF(VLOOKUP(csv!$AJ16,範囲CSV,21,FALSE)="","",VLOOKUP(csv!$AJ16,範囲CSV,21,FALSE)))</f>
        <v/>
      </c>
      <c r="V16" s="139" t="str">
        <f>IF($A16="","",IF(VLOOKUP(csv!$AJ16,範囲CSV,22,FALSE)="","",VLOOKUP(csv!$AJ16,範囲CSV,22,FALSE)))</f>
        <v/>
      </c>
      <c r="W16" s="139" t="str">
        <f>IF($A16="","",IF(VLOOKUP(csv!$AJ16,範囲CSV,23,FALSE)="","",VLOOKUP(csv!$AJ16,範囲CSV,23,FALSE)))</f>
        <v/>
      </c>
      <c r="X16" s="139" t="str">
        <f>IF($A16="","",IF(VLOOKUP(csv!$AJ16,範囲CSV,24,FALSE)="","",VLOOKUP(csv!$AJ16,範囲CSV,24,FALSE)))</f>
        <v/>
      </c>
      <c r="Y16" s="139" t="str">
        <f>IF($A16="","",IF(VLOOKUP(csv!$AJ16,範囲CSV,25,FALSE)="","",VLOOKUP(csv!$AJ16,範囲CSV,25,FALSE)))</f>
        <v/>
      </c>
      <c r="Z16" s="139" t="str">
        <f>IF($A16="","",IF(VLOOKUP(csv!$AJ16,範囲CSV,26,FALSE)="","",VLOOKUP(csv!$AJ16,範囲CSV,26,FALSE)))</f>
        <v/>
      </c>
      <c r="AA16" s="139" t="str">
        <f>IF($A16="","",IF(VLOOKUP(csv!$AJ16,範囲CSV,27,FALSE)="","",VLOOKUP(csv!$AJ16,範囲CSV,27,FALSE)))</f>
        <v/>
      </c>
      <c r="AB16" s="139" t="str">
        <f>IF($A16="","",IF(VLOOKUP(csv!$AJ16,範囲CSV,28,FALSE)="","",VLOOKUP(csv!$AJ16,範囲CSV,28,FALSE)))</f>
        <v/>
      </c>
      <c r="AC16" s="139" t="str">
        <f>IF($A16="","",IF(VLOOKUP(csv!$AJ16,範囲CSV,29,FALSE)="","",VLOOKUP(csv!$AJ16,範囲CSV,29,FALSE)))</f>
        <v/>
      </c>
      <c r="AD16" s="139" t="str">
        <f>IF($A16="","",IF(VLOOKUP(csv!$AJ16,範囲CSV,30,FALSE)="","",VLOOKUP(csv!$AJ16,範囲CSV,30,FALSE)))</f>
        <v/>
      </c>
      <c r="AE16" s="139" t="str">
        <f>IF($A16="","",IF(VLOOKUP(csv!$AJ16,範囲CSV,31,FALSE)="","",VLOOKUP(csv!$AJ16,範囲CSV,31,FALSE)))</f>
        <v/>
      </c>
      <c r="AF16" s="139" t="str">
        <f>IF($A16="","",IF(VLOOKUP(csv!$AJ16,範囲CSV,32,FALSE)="","",VLOOKUP(csv!$AJ16,範囲CSV,32,FALSE)))</f>
        <v/>
      </c>
      <c r="AG16" s="139" t="str">
        <f>IF($A16="","",IF(VLOOKUP(csv!$AJ16,範囲CSV,33,FALSE)="","",VLOOKUP(csv!$AJ16,範囲CSV,33,FALSE)))</f>
        <v/>
      </c>
      <c r="AH16" s="139" t="str">
        <f>IF($A16="","",IF(VLOOKUP(csv!$AJ16,範囲CSV,34,FALSE)="","",VLOOKUP(csv!$AJ16,範囲CSV,34,FALSE)))</f>
        <v/>
      </c>
      <c r="AI16" s="139"/>
    </row>
    <row r="17" spans="1:35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139" t="str">
        <f>IF(A17="","",IF(VLOOKUP(csv!$AJ17,範囲CSV,9,FALSE)="","",VLOOKUP(csv!$AJ17,範囲CSV,9,FALSE)))</f>
        <v/>
      </c>
      <c r="J17" s="139" t="str">
        <f>IF($A17="","",IF(VLOOKUP(csv!$AJ17,範囲CSV,10,FALSE)="","",VLOOKUP(csv!$AJ17,範囲CSV,10,FALSE)))</f>
        <v/>
      </c>
      <c r="K17" s="216" t="str">
        <f t="shared" si="0"/>
        <v/>
      </c>
      <c r="L17" s="216" t="str">
        <f t="shared" si="1"/>
        <v/>
      </c>
      <c r="M17" s="139" t="str">
        <f>IF($A17="","",IF(VLOOKUP(csv!$AJ17,範囲CSV,13,FALSE)="","",VLOOKUP(csv!$AJ17,範囲CSV,13,FALSE)))</f>
        <v/>
      </c>
      <c r="N17" s="139" t="str">
        <f>IF($A17="","",IF(VLOOKUP(csv!$AJ17,範囲CSV,14,FALSE)="","",VLOOKUP(csv!$AJ17,範囲CSV,14,FALSE)))</f>
        <v/>
      </c>
      <c r="O17" s="139" t="str">
        <f>IF($A17="","",IF(VLOOKUP(csv!$AJ17,範囲CSV,15,FALSE)="","",VLOOKUP(csv!$AJ17,範囲CSV,15,FALSE)))</f>
        <v/>
      </c>
      <c r="P17" s="139" t="str">
        <f>IF($A17="","",IF(VLOOKUP(csv!$AJ17,範囲CSV,16,FALSE)="","",VLOOKUP(csv!$AJ17,範囲CSV,16,FALSE)))</f>
        <v/>
      </c>
      <c r="Q17" s="139" t="str">
        <f>IF($A17="","",IF(VLOOKUP(csv!$AJ17,範囲CSV,17,FALSE)="","",VLOOKUP(csv!$AJ17,範囲CSV,17,FALSE)))</f>
        <v/>
      </c>
      <c r="R17" s="139" t="str">
        <f>IF($A17="","",IF(VLOOKUP(csv!$AJ17,範囲CSV,18,FALSE)="","",VLOOKUP(csv!$AJ17,範囲CSV,18,FALSE)))</f>
        <v/>
      </c>
      <c r="S17" s="139" t="str">
        <f>IF($A17="","",IF(VLOOKUP(csv!$AJ17,範囲CSV,19,FALSE)="","",VLOOKUP(csv!$AJ17,範囲CSV,19,FALSE)))</f>
        <v/>
      </c>
      <c r="T17" s="139" t="str">
        <f>IF($A17="","",IF(VLOOKUP(csv!$AJ17,範囲CSV,20,FALSE)="","",VLOOKUP(csv!$AJ17,範囲CSV,20,FALSE)))</f>
        <v/>
      </c>
      <c r="U17" s="139" t="str">
        <f>IF($A17="","",IF(VLOOKUP(csv!$AJ17,範囲CSV,21,FALSE)="","",VLOOKUP(csv!$AJ17,範囲CSV,21,FALSE)))</f>
        <v/>
      </c>
      <c r="V17" s="139" t="str">
        <f>IF($A17="","",IF(VLOOKUP(csv!$AJ17,範囲CSV,22,FALSE)="","",VLOOKUP(csv!$AJ17,範囲CSV,22,FALSE)))</f>
        <v/>
      </c>
      <c r="W17" s="139" t="str">
        <f>IF($A17="","",IF(VLOOKUP(csv!$AJ17,範囲CSV,23,FALSE)="","",VLOOKUP(csv!$AJ17,範囲CSV,23,FALSE)))</f>
        <v/>
      </c>
      <c r="X17" s="139" t="str">
        <f>IF($A17="","",IF(VLOOKUP(csv!$AJ17,範囲CSV,24,FALSE)="","",VLOOKUP(csv!$AJ17,範囲CSV,24,FALSE)))</f>
        <v/>
      </c>
      <c r="Y17" s="139" t="str">
        <f>IF($A17="","",IF(VLOOKUP(csv!$AJ17,範囲CSV,25,FALSE)="","",VLOOKUP(csv!$AJ17,範囲CSV,25,FALSE)))</f>
        <v/>
      </c>
      <c r="Z17" s="139" t="str">
        <f>IF($A17="","",IF(VLOOKUP(csv!$AJ17,範囲CSV,26,FALSE)="","",VLOOKUP(csv!$AJ17,範囲CSV,26,FALSE)))</f>
        <v/>
      </c>
      <c r="AA17" s="139" t="str">
        <f>IF($A17="","",IF(VLOOKUP(csv!$AJ17,範囲CSV,27,FALSE)="","",VLOOKUP(csv!$AJ17,範囲CSV,27,FALSE)))</f>
        <v/>
      </c>
      <c r="AB17" s="139" t="str">
        <f>IF($A17="","",IF(VLOOKUP(csv!$AJ17,範囲CSV,28,FALSE)="","",VLOOKUP(csv!$AJ17,範囲CSV,28,FALSE)))</f>
        <v/>
      </c>
      <c r="AC17" s="139" t="str">
        <f>IF($A17="","",IF(VLOOKUP(csv!$AJ17,範囲CSV,29,FALSE)="","",VLOOKUP(csv!$AJ17,範囲CSV,29,FALSE)))</f>
        <v/>
      </c>
      <c r="AD17" s="139" t="str">
        <f>IF($A17="","",IF(VLOOKUP(csv!$AJ17,範囲CSV,30,FALSE)="","",VLOOKUP(csv!$AJ17,範囲CSV,30,FALSE)))</f>
        <v/>
      </c>
      <c r="AE17" s="139" t="str">
        <f>IF($A17="","",IF(VLOOKUP(csv!$AJ17,範囲CSV,31,FALSE)="","",VLOOKUP(csv!$AJ17,範囲CSV,31,FALSE)))</f>
        <v/>
      </c>
      <c r="AF17" s="139" t="str">
        <f>IF($A17="","",IF(VLOOKUP(csv!$AJ17,範囲CSV,32,FALSE)="","",VLOOKUP(csv!$AJ17,範囲CSV,32,FALSE)))</f>
        <v/>
      </c>
      <c r="AG17" s="139" t="str">
        <f>IF($A17="","",IF(VLOOKUP(csv!$AJ17,範囲CSV,33,FALSE)="","",VLOOKUP(csv!$AJ17,範囲CSV,33,FALSE)))</f>
        <v/>
      </c>
      <c r="AH17" s="139" t="str">
        <f>IF($A17="","",IF(VLOOKUP(csv!$AJ17,範囲CSV,34,FALSE)="","",VLOOKUP(csv!$AJ17,範囲CSV,34,FALSE)))</f>
        <v/>
      </c>
      <c r="AI17" s="139"/>
    </row>
    <row r="18" spans="1:35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139" t="str">
        <f>IF(A18="","",IF(VLOOKUP(csv!$AJ18,範囲CSV,9,FALSE)="","",VLOOKUP(csv!$AJ18,範囲CSV,9,FALSE)))</f>
        <v/>
      </c>
      <c r="J18" s="139" t="str">
        <f>IF($A18="","",IF(VLOOKUP(csv!$AJ18,範囲CSV,10,FALSE)="","",VLOOKUP(csv!$AJ18,範囲CSV,10,FALSE)))</f>
        <v/>
      </c>
      <c r="K18" s="216" t="str">
        <f t="shared" si="0"/>
        <v/>
      </c>
      <c r="L18" s="216" t="str">
        <f t="shared" si="1"/>
        <v/>
      </c>
      <c r="M18" s="139" t="str">
        <f>IF($A18="","",IF(VLOOKUP(csv!$AJ18,範囲CSV,13,FALSE)="","",VLOOKUP(csv!$AJ18,範囲CSV,13,FALSE)))</f>
        <v/>
      </c>
      <c r="N18" s="139" t="str">
        <f>IF($A18="","",IF(VLOOKUP(csv!$AJ18,範囲CSV,14,FALSE)="","",VLOOKUP(csv!$AJ18,範囲CSV,14,FALSE)))</f>
        <v/>
      </c>
      <c r="O18" s="139" t="str">
        <f>IF($A18="","",IF(VLOOKUP(csv!$AJ18,範囲CSV,15,FALSE)="","",VLOOKUP(csv!$AJ18,範囲CSV,15,FALSE)))</f>
        <v/>
      </c>
      <c r="P18" s="139" t="str">
        <f>IF($A18="","",IF(VLOOKUP(csv!$AJ18,範囲CSV,16,FALSE)="","",VLOOKUP(csv!$AJ18,範囲CSV,16,FALSE)))</f>
        <v/>
      </c>
      <c r="Q18" s="139" t="str">
        <f>IF($A18="","",IF(VLOOKUP(csv!$AJ18,範囲CSV,17,FALSE)="","",VLOOKUP(csv!$AJ18,範囲CSV,17,FALSE)))</f>
        <v/>
      </c>
      <c r="R18" s="139" t="str">
        <f>IF($A18="","",IF(VLOOKUP(csv!$AJ18,範囲CSV,18,FALSE)="","",VLOOKUP(csv!$AJ18,範囲CSV,18,FALSE)))</f>
        <v/>
      </c>
      <c r="S18" s="139" t="str">
        <f>IF($A18="","",IF(VLOOKUP(csv!$AJ18,範囲CSV,19,FALSE)="","",VLOOKUP(csv!$AJ18,範囲CSV,19,FALSE)))</f>
        <v/>
      </c>
      <c r="T18" s="139" t="str">
        <f>IF($A18="","",IF(VLOOKUP(csv!$AJ18,範囲CSV,20,FALSE)="","",VLOOKUP(csv!$AJ18,範囲CSV,20,FALSE)))</f>
        <v/>
      </c>
      <c r="U18" s="139" t="str">
        <f>IF($A18="","",IF(VLOOKUP(csv!$AJ18,範囲CSV,21,FALSE)="","",VLOOKUP(csv!$AJ18,範囲CSV,21,FALSE)))</f>
        <v/>
      </c>
      <c r="V18" s="139" t="str">
        <f>IF($A18="","",IF(VLOOKUP(csv!$AJ18,範囲CSV,22,FALSE)="","",VLOOKUP(csv!$AJ18,範囲CSV,22,FALSE)))</f>
        <v/>
      </c>
      <c r="W18" s="139" t="str">
        <f>IF($A18="","",IF(VLOOKUP(csv!$AJ18,範囲CSV,23,FALSE)="","",VLOOKUP(csv!$AJ18,範囲CSV,23,FALSE)))</f>
        <v/>
      </c>
      <c r="X18" s="139" t="str">
        <f>IF($A18="","",IF(VLOOKUP(csv!$AJ18,範囲CSV,24,FALSE)="","",VLOOKUP(csv!$AJ18,範囲CSV,24,FALSE)))</f>
        <v/>
      </c>
      <c r="Y18" s="139" t="str">
        <f>IF($A18="","",IF(VLOOKUP(csv!$AJ18,範囲CSV,25,FALSE)="","",VLOOKUP(csv!$AJ18,範囲CSV,25,FALSE)))</f>
        <v/>
      </c>
      <c r="Z18" s="139" t="str">
        <f>IF($A18="","",IF(VLOOKUP(csv!$AJ18,範囲CSV,26,FALSE)="","",VLOOKUP(csv!$AJ18,範囲CSV,26,FALSE)))</f>
        <v/>
      </c>
      <c r="AA18" s="139" t="str">
        <f>IF($A18="","",IF(VLOOKUP(csv!$AJ18,範囲CSV,27,FALSE)="","",VLOOKUP(csv!$AJ18,範囲CSV,27,FALSE)))</f>
        <v/>
      </c>
      <c r="AB18" s="139" t="str">
        <f>IF($A18="","",IF(VLOOKUP(csv!$AJ18,範囲CSV,28,FALSE)="","",VLOOKUP(csv!$AJ18,範囲CSV,28,FALSE)))</f>
        <v/>
      </c>
      <c r="AC18" s="139" t="str">
        <f>IF($A18="","",IF(VLOOKUP(csv!$AJ18,範囲CSV,29,FALSE)="","",VLOOKUP(csv!$AJ18,範囲CSV,29,FALSE)))</f>
        <v/>
      </c>
      <c r="AD18" s="139" t="str">
        <f>IF($A18="","",IF(VLOOKUP(csv!$AJ18,範囲CSV,30,FALSE)="","",VLOOKUP(csv!$AJ18,範囲CSV,30,FALSE)))</f>
        <v/>
      </c>
      <c r="AE18" s="139" t="str">
        <f>IF($A18="","",IF(VLOOKUP(csv!$AJ18,範囲CSV,31,FALSE)="","",VLOOKUP(csv!$AJ18,範囲CSV,31,FALSE)))</f>
        <v/>
      </c>
      <c r="AF18" s="139" t="str">
        <f>IF($A18="","",IF(VLOOKUP(csv!$AJ18,範囲CSV,32,FALSE)="","",VLOOKUP(csv!$AJ18,範囲CSV,32,FALSE)))</f>
        <v/>
      </c>
      <c r="AG18" s="139" t="str">
        <f>IF($A18="","",IF(VLOOKUP(csv!$AJ18,範囲CSV,33,FALSE)="","",VLOOKUP(csv!$AJ18,範囲CSV,33,FALSE)))</f>
        <v/>
      </c>
      <c r="AH18" s="139" t="str">
        <f>IF($A18="","",IF(VLOOKUP(csv!$AJ18,範囲CSV,34,FALSE)="","",VLOOKUP(csv!$AJ18,範囲CSV,34,FALSE)))</f>
        <v/>
      </c>
      <c r="AI18" s="139"/>
    </row>
    <row r="19" spans="1:35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139" t="str">
        <f>IF(A19="","",IF(VLOOKUP(csv!$AJ19,範囲CSV,9,FALSE)="","",VLOOKUP(csv!$AJ19,範囲CSV,9,FALSE)))</f>
        <v/>
      </c>
      <c r="J19" s="139" t="str">
        <f>IF($A19="","",IF(VLOOKUP(csv!$AJ19,範囲CSV,10,FALSE)="","",VLOOKUP(csv!$AJ19,範囲CSV,10,FALSE)))</f>
        <v/>
      </c>
      <c r="K19" s="216" t="str">
        <f t="shared" si="0"/>
        <v/>
      </c>
      <c r="L19" s="216" t="str">
        <f t="shared" si="1"/>
        <v/>
      </c>
      <c r="M19" s="139" t="str">
        <f>IF($A19="","",IF(VLOOKUP(csv!$AJ19,範囲CSV,13,FALSE)="","",VLOOKUP(csv!$AJ19,範囲CSV,13,FALSE)))</f>
        <v/>
      </c>
      <c r="N19" s="139" t="str">
        <f>IF($A19="","",IF(VLOOKUP(csv!$AJ19,範囲CSV,14,FALSE)="","",VLOOKUP(csv!$AJ19,範囲CSV,14,FALSE)))</f>
        <v/>
      </c>
      <c r="O19" s="139" t="str">
        <f>IF($A19="","",IF(VLOOKUP(csv!$AJ19,範囲CSV,15,FALSE)="","",VLOOKUP(csv!$AJ19,範囲CSV,15,FALSE)))</f>
        <v/>
      </c>
      <c r="P19" s="139" t="str">
        <f>IF($A19="","",IF(VLOOKUP(csv!$AJ19,範囲CSV,16,FALSE)="","",VLOOKUP(csv!$AJ19,範囲CSV,16,FALSE)))</f>
        <v/>
      </c>
      <c r="Q19" s="139" t="str">
        <f>IF($A19="","",IF(VLOOKUP(csv!$AJ19,範囲CSV,17,FALSE)="","",VLOOKUP(csv!$AJ19,範囲CSV,17,FALSE)))</f>
        <v/>
      </c>
      <c r="R19" s="139" t="str">
        <f>IF($A19="","",IF(VLOOKUP(csv!$AJ19,範囲CSV,18,FALSE)="","",VLOOKUP(csv!$AJ19,範囲CSV,18,FALSE)))</f>
        <v/>
      </c>
      <c r="S19" s="139" t="str">
        <f>IF($A19="","",IF(VLOOKUP(csv!$AJ19,範囲CSV,19,FALSE)="","",VLOOKUP(csv!$AJ19,範囲CSV,19,FALSE)))</f>
        <v/>
      </c>
      <c r="T19" s="139" t="str">
        <f>IF($A19="","",IF(VLOOKUP(csv!$AJ19,範囲CSV,20,FALSE)="","",VLOOKUP(csv!$AJ19,範囲CSV,20,FALSE)))</f>
        <v/>
      </c>
      <c r="U19" s="139" t="str">
        <f>IF($A19="","",IF(VLOOKUP(csv!$AJ19,範囲CSV,21,FALSE)="","",VLOOKUP(csv!$AJ19,範囲CSV,21,FALSE)))</f>
        <v/>
      </c>
      <c r="V19" s="139" t="str">
        <f>IF($A19="","",IF(VLOOKUP(csv!$AJ19,範囲CSV,22,FALSE)="","",VLOOKUP(csv!$AJ19,範囲CSV,22,FALSE)))</f>
        <v/>
      </c>
      <c r="W19" s="139" t="str">
        <f>IF($A19="","",IF(VLOOKUP(csv!$AJ19,範囲CSV,23,FALSE)="","",VLOOKUP(csv!$AJ19,範囲CSV,23,FALSE)))</f>
        <v/>
      </c>
      <c r="X19" s="139" t="str">
        <f>IF($A19="","",IF(VLOOKUP(csv!$AJ19,範囲CSV,24,FALSE)="","",VLOOKUP(csv!$AJ19,範囲CSV,24,FALSE)))</f>
        <v/>
      </c>
      <c r="Y19" s="139" t="str">
        <f>IF($A19="","",IF(VLOOKUP(csv!$AJ19,範囲CSV,25,FALSE)="","",VLOOKUP(csv!$AJ19,範囲CSV,25,FALSE)))</f>
        <v/>
      </c>
      <c r="Z19" s="139" t="str">
        <f>IF($A19="","",IF(VLOOKUP(csv!$AJ19,範囲CSV,26,FALSE)="","",VLOOKUP(csv!$AJ19,範囲CSV,26,FALSE)))</f>
        <v/>
      </c>
      <c r="AA19" s="139" t="str">
        <f>IF($A19="","",IF(VLOOKUP(csv!$AJ19,範囲CSV,27,FALSE)="","",VLOOKUP(csv!$AJ19,範囲CSV,27,FALSE)))</f>
        <v/>
      </c>
      <c r="AB19" s="139" t="str">
        <f>IF($A19="","",IF(VLOOKUP(csv!$AJ19,範囲CSV,28,FALSE)="","",VLOOKUP(csv!$AJ19,範囲CSV,28,FALSE)))</f>
        <v/>
      </c>
      <c r="AC19" s="139" t="str">
        <f>IF($A19="","",IF(VLOOKUP(csv!$AJ19,範囲CSV,29,FALSE)="","",VLOOKUP(csv!$AJ19,範囲CSV,29,FALSE)))</f>
        <v/>
      </c>
      <c r="AD19" s="139" t="str">
        <f>IF($A19="","",IF(VLOOKUP(csv!$AJ19,範囲CSV,30,FALSE)="","",VLOOKUP(csv!$AJ19,範囲CSV,30,FALSE)))</f>
        <v/>
      </c>
      <c r="AE19" s="139" t="str">
        <f>IF($A19="","",IF(VLOOKUP(csv!$AJ19,範囲CSV,31,FALSE)="","",VLOOKUP(csv!$AJ19,範囲CSV,31,FALSE)))</f>
        <v/>
      </c>
      <c r="AF19" s="139" t="str">
        <f>IF($A19="","",IF(VLOOKUP(csv!$AJ19,範囲CSV,32,FALSE)="","",VLOOKUP(csv!$AJ19,範囲CSV,32,FALSE)))</f>
        <v/>
      </c>
      <c r="AG19" s="139" t="str">
        <f>IF($A19="","",IF(VLOOKUP(csv!$AJ19,範囲CSV,33,FALSE)="","",VLOOKUP(csv!$AJ19,範囲CSV,33,FALSE)))</f>
        <v/>
      </c>
      <c r="AH19" s="139" t="str">
        <f>IF($A19="","",IF(VLOOKUP(csv!$AJ19,範囲CSV,34,FALSE)="","",VLOOKUP(csv!$AJ19,範囲CSV,34,FALSE)))</f>
        <v/>
      </c>
      <c r="AI19" s="139"/>
    </row>
    <row r="20" spans="1:35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139" t="str">
        <f>IF(A20="","",IF(VLOOKUP(csv!$AJ20,範囲CSV,9,FALSE)="","",VLOOKUP(csv!$AJ20,範囲CSV,9,FALSE)))</f>
        <v/>
      </c>
      <c r="J20" s="139" t="str">
        <f>IF($A20="","",IF(VLOOKUP(csv!$AJ20,範囲CSV,10,FALSE)="","",VLOOKUP(csv!$AJ20,範囲CSV,10,FALSE)))</f>
        <v/>
      </c>
      <c r="K20" s="216" t="str">
        <f t="shared" si="0"/>
        <v/>
      </c>
      <c r="L20" s="216" t="str">
        <f t="shared" si="1"/>
        <v/>
      </c>
      <c r="M20" s="139" t="str">
        <f>IF($A20="","",IF(VLOOKUP(csv!$AJ20,範囲CSV,13,FALSE)="","",VLOOKUP(csv!$AJ20,範囲CSV,13,FALSE)))</f>
        <v/>
      </c>
      <c r="N20" s="139" t="str">
        <f>IF($A20="","",IF(VLOOKUP(csv!$AJ20,範囲CSV,14,FALSE)="","",VLOOKUP(csv!$AJ20,範囲CSV,14,FALSE)))</f>
        <v/>
      </c>
      <c r="O20" s="139" t="str">
        <f>IF($A20="","",IF(VLOOKUP(csv!$AJ20,範囲CSV,15,FALSE)="","",VLOOKUP(csv!$AJ20,範囲CSV,15,FALSE)))</f>
        <v/>
      </c>
      <c r="P20" s="139" t="str">
        <f>IF($A20="","",IF(VLOOKUP(csv!$AJ20,範囲CSV,16,FALSE)="","",VLOOKUP(csv!$AJ20,範囲CSV,16,FALSE)))</f>
        <v/>
      </c>
      <c r="Q20" s="139" t="str">
        <f>IF($A20="","",IF(VLOOKUP(csv!$AJ20,範囲CSV,17,FALSE)="","",VLOOKUP(csv!$AJ20,範囲CSV,17,FALSE)))</f>
        <v/>
      </c>
      <c r="R20" s="139" t="str">
        <f>IF($A20="","",IF(VLOOKUP(csv!$AJ20,範囲CSV,18,FALSE)="","",VLOOKUP(csv!$AJ20,範囲CSV,18,FALSE)))</f>
        <v/>
      </c>
      <c r="S20" s="139" t="str">
        <f>IF($A20="","",IF(VLOOKUP(csv!$AJ20,範囲CSV,19,FALSE)="","",VLOOKUP(csv!$AJ20,範囲CSV,19,FALSE)))</f>
        <v/>
      </c>
      <c r="T20" s="139" t="str">
        <f>IF($A20="","",IF(VLOOKUP(csv!$AJ20,範囲CSV,20,FALSE)="","",VLOOKUP(csv!$AJ20,範囲CSV,20,FALSE)))</f>
        <v/>
      </c>
      <c r="U20" s="139" t="str">
        <f>IF($A20="","",IF(VLOOKUP(csv!$AJ20,範囲CSV,21,FALSE)="","",VLOOKUP(csv!$AJ20,範囲CSV,21,FALSE)))</f>
        <v/>
      </c>
      <c r="V20" s="139" t="str">
        <f>IF($A20="","",IF(VLOOKUP(csv!$AJ20,範囲CSV,22,FALSE)="","",VLOOKUP(csv!$AJ20,範囲CSV,22,FALSE)))</f>
        <v/>
      </c>
      <c r="W20" s="139" t="str">
        <f>IF($A20="","",IF(VLOOKUP(csv!$AJ20,範囲CSV,23,FALSE)="","",VLOOKUP(csv!$AJ20,範囲CSV,23,FALSE)))</f>
        <v/>
      </c>
      <c r="X20" s="139" t="str">
        <f>IF($A20="","",IF(VLOOKUP(csv!$AJ20,範囲CSV,24,FALSE)="","",VLOOKUP(csv!$AJ20,範囲CSV,24,FALSE)))</f>
        <v/>
      </c>
      <c r="Y20" s="139" t="str">
        <f>IF($A20="","",IF(VLOOKUP(csv!$AJ20,範囲CSV,25,FALSE)="","",VLOOKUP(csv!$AJ20,範囲CSV,25,FALSE)))</f>
        <v/>
      </c>
      <c r="Z20" s="139" t="str">
        <f>IF($A20="","",IF(VLOOKUP(csv!$AJ20,範囲CSV,26,FALSE)="","",VLOOKUP(csv!$AJ20,範囲CSV,26,FALSE)))</f>
        <v/>
      </c>
      <c r="AA20" s="139" t="str">
        <f>IF($A20="","",IF(VLOOKUP(csv!$AJ20,範囲CSV,27,FALSE)="","",VLOOKUP(csv!$AJ20,範囲CSV,27,FALSE)))</f>
        <v/>
      </c>
      <c r="AB20" s="139" t="str">
        <f>IF($A20="","",IF(VLOOKUP(csv!$AJ20,範囲CSV,28,FALSE)="","",VLOOKUP(csv!$AJ20,範囲CSV,28,FALSE)))</f>
        <v/>
      </c>
      <c r="AC20" s="139" t="str">
        <f>IF($A20="","",IF(VLOOKUP(csv!$AJ20,範囲CSV,29,FALSE)="","",VLOOKUP(csv!$AJ20,範囲CSV,29,FALSE)))</f>
        <v/>
      </c>
      <c r="AD20" s="139" t="str">
        <f>IF($A20="","",IF(VLOOKUP(csv!$AJ20,範囲CSV,30,FALSE)="","",VLOOKUP(csv!$AJ20,範囲CSV,30,FALSE)))</f>
        <v/>
      </c>
      <c r="AE20" s="139" t="str">
        <f>IF($A20="","",IF(VLOOKUP(csv!$AJ20,範囲CSV,31,FALSE)="","",VLOOKUP(csv!$AJ20,範囲CSV,31,FALSE)))</f>
        <v/>
      </c>
      <c r="AF20" s="139" t="str">
        <f>IF($A20="","",IF(VLOOKUP(csv!$AJ20,範囲CSV,32,FALSE)="","",VLOOKUP(csv!$AJ20,範囲CSV,32,FALSE)))</f>
        <v/>
      </c>
      <c r="AG20" s="139" t="str">
        <f>IF($A20="","",IF(VLOOKUP(csv!$AJ20,範囲CSV,33,FALSE)="","",VLOOKUP(csv!$AJ20,範囲CSV,33,FALSE)))</f>
        <v/>
      </c>
      <c r="AH20" s="139" t="str">
        <f>IF($A20="","",IF(VLOOKUP(csv!$AJ20,範囲CSV,34,FALSE)="","",VLOOKUP(csv!$AJ20,範囲CSV,34,FALSE)))</f>
        <v/>
      </c>
      <c r="AI20" s="139"/>
    </row>
    <row r="21" spans="1:35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139" t="str">
        <f>IF(A21="","",IF(VLOOKUP(csv!$AJ21,範囲CSV,9,FALSE)="","",VLOOKUP(csv!$AJ21,範囲CSV,9,FALSE)))</f>
        <v/>
      </c>
      <c r="J21" s="139" t="str">
        <f>IF($A21="","",IF(VLOOKUP(csv!$AJ21,範囲CSV,10,FALSE)="","",VLOOKUP(csv!$AJ21,範囲CSV,10,FALSE)))</f>
        <v/>
      </c>
      <c r="K21" s="216" t="str">
        <f t="shared" si="0"/>
        <v/>
      </c>
      <c r="L21" s="216" t="str">
        <f t="shared" si="1"/>
        <v/>
      </c>
      <c r="M21" s="139" t="str">
        <f>IF($A21="","",IF(VLOOKUP(csv!$AJ21,範囲CSV,13,FALSE)="","",VLOOKUP(csv!$AJ21,範囲CSV,13,FALSE)))</f>
        <v/>
      </c>
      <c r="N21" s="139" t="str">
        <f>IF($A21="","",IF(VLOOKUP(csv!$AJ21,範囲CSV,14,FALSE)="","",VLOOKUP(csv!$AJ21,範囲CSV,14,FALSE)))</f>
        <v/>
      </c>
      <c r="O21" s="139" t="str">
        <f>IF($A21="","",IF(VLOOKUP(csv!$AJ21,範囲CSV,15,FALSE)="","",VLOOKUP(csv!$AJ21,範囲CSV,15,FALSE)))</f>
        <v/>
      </c>
      <c r="P21" s="139" t="str">
        <f>IF($A21="","",IF(VLOOKUP(csv!$AJ21,範囲CSV,16,FALSE)="","",VLOOKUP(csv!$AJ21,範囲CSV,16,FALSE)))</f>
        <v/>
      </c>
      <c r="Q21" s="139" t="str">
        <f>IF($A21="","",IF(VLOOKUP(csv!$AJ21,範囲CSV,17,FALSE)="","",VLOOKUP(csv!$AJ21,範囲CSV,17,FALSE)))</f>
        <v/>
      </c>
      <c r="R21" s="139" t="str">
        <f>IF($A21="","",IF(VLOOKUP(csv!$AJ21,範囲CSV,18,FALSE)="","",VLOOKUP(csv!$AJ21,範囲CSV,18,FALSE)))</f>
        <v/>
      </c>
      <c r="S21" s="139" t="str">
        <f>IF($A21="","",IF(VLOOKUP(csv!$AJ21,範囲CSV,19,FALSE)="","",VLOOKUP(csv!$AJ21,範囲CSV,19,FALSE)))</f>
        <v/>
      </c>
      <c r="T21" s="139" t="str">
        <f>IF($A21="","",IF(VLOOKUP(csv!$AJ21,範囲CSV,20,FALSE)="","",VLOOKUP(csv!$AJ21,範囲CSV,20,FALSE)))</f>
        <v/>
      </c>
      <c r="U21" s="139" t="str">
        <f>IF($A21="","",IF(VLOOKUP(csv!$AJ21,範囲CSV,21,FALSE)="","",VLOOKUP(csv!$AJ21,範囲CSV,21,FALSE)))</f>
        <v/>
      </c>
      <c r="V21" s="139" t="str">
        <f>IF($A21="","",IF(VLOOKUP(csv!$AJ21,範囲CSV,22,FALSE)="","",VLOOKUP(csv!$AJ21,範囲CSV,22,FALSE)))</f>
        <v/>
      </c>
      <c r="W21" s="139" t="str">
        <f>IF($A21="","",IF(VLOOKUP(csv!$AJ21,範囲CSV,23,FALSE)="","",VLOOKUP(csv!$AJ21,範囲CSV,23,FALSE)))</f>
        <v/>
      </c>
      <c r="X21" s="139" t="str">
        <f>IF($A21="","",IF(VLOOKUP(csv!$AJ21,範囲CSV,24,FALSE)="","",VLOOKUP(csv!$AJ21,範囲CSV,24,FALSE)))</f>
        <v/>
      </c>
      <c r="Y21" s="139" t="str">
        <f>IF($A21="","",IF(VLOOKUP(csv!$AJ21,範囲CSV,25,FALSE)="","",VLOOKUP(csv!$AJ21,範囲CSV,25,FALSE)))</f>
        <v/>
      </c>
      <c r="Z21" s="139" t="str">
        <f>IF($A21="","",IF(VLOOKUP(csv!$AJ21,範囲CSV,26,FALSE)="","",VLOOKUP(csv!$AJ21,範囲CSV,26,FALSE)))</f>
        <v/>
      </c>
      <c r="AA21" s="139" t="str">
        <f>IF($A21="","",IF(VLOOKUP(csv!$AJ21,範囲CSV,27,FALSE)="","",VLOOKUP(csv!$AJ21,範囲CSV,27,FALSE)))</f>
        <v/>
      </c>
      <c r="AB21" s="139" t="str">
        <f>IF($A21="","",IF(VLOOKUP(csv!$AJ21,範囲CSV,28,FALSE)="","",VLOOKUP(csv!$AJ21,範囲CSV,28,FALSE)))</f>
        <v/>
      </c>
      <c r="AC21" s="139" t="str">
        <f>IF($A21="","",IF(VLOOKUP(csv!$AJ21,範囲CSV,29,FALSE)="","",VLOOKUP(csv!$AJ21,範囲CSV,29,FALSE)))</f>
        <v/>
      </c>
      <c r="AD21" s="139" t="str">
        <f>IF($A21="","",IF(VLOOKUP(csv!$AJ21,範囲CSV,30,FALSE)="","",VLOOKUP(csv!$AJ21,範囲CSV,30,FALSE)))</f>
        <v/>
      </c>
      <c r="AE21" s="139" t="str">
        <f>IF($A21="","",IF(VLOOKUP(csv!$AJ21,範囲CSV,31,FALSE)="","",VLOOKUP(csv!$AJ21,範囲CSV,31,FALSE)))</f>
        <v/>
      </c>
      <c r="AF21" s="139" t="str">
        <f>IF($A21="","",IF(VLOOKUP(csv!$AJ21,範囲CSV,32,FALSE)="","",VLOOKUP(csv!$AJ21,範囲CSV,32,FALSE)))</f>
        <v/>
      </c>
      <c r="AG21" s="139" t="str">
        <f>IF($A21="","",IF(VLOOKUP(csv!$AJ21,範囲CSV,33,FALSE)="","",VLOOKUP(csv!$AJ21,範囲CSV,33,FALSE)))</f>
        <v/>
      </c>
      <c r="AH21" s="139" t="str">
        <f>IF($A21="","",IF(VLOOKUP(csv!$AJ21,範囲CSV,34,FALSE)="","",VLOOKUP(csv!$AJ21,範囲CSV,34,FALSE)))</f>
        <v/>
      </c>
      <c r="AI21" s="139"/>
    </row>
    <row r="22" spans="1:35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139" t="str">
        <f>IF(A22="","",IF(VLOOKUP(csv!$AJ22,範囲CSV,9,FALSE)="","",VLOOKUP(csv!$AJ22,範囲CSV,9,FALSE)))</f>
        <v/>
      </c>
      <c r="J22" s="139" t="str">
        <f>IF($A22="","",IF(VLOOKUP(csv!$AJ22,範囲CSV,10,FALSE)="","",VLOOKUP(csv!$AJ22,範囲CSV,10,FALSE)))</f>
        <v/>
      </c>
      <c r="K22" s="216" t="str">
        <f t="shared" si="0"/>
        <v/>
      </c>
      <c r="L22" s="216" t="str">
        <f t="shared" si="1"/>
        <v/>
      </c>
      <c r="M22" s="139" t="str">
        <f>IF($A22="","",IF(VLOOKUP(csv!$AJ22,範囲CSV,13,FALSE)="","",VLOOKUP(csv!$AJ22,範囲CSV,13,FALSE)))</f>
        <v/>
      </c>
      <c r="N22" s="139" t="str">
        <f>IF($A22="","",IF(VLOOKUP(csv!$AJ22,範囲CSV,14,FALSE)="","",VLOOKUP(csv!$AJ22,範囲CSV,14,FALSE)))</f>
        <v/>
      </c>
      <c r="O22" s="139" t="str">
        <f>IF($A22="","",IF(VLOOKUP(csv!$AJ22,範囲CSV,15,FALSE)="","",VLOOKUP(csv!$AJ22,範囲CSV,15,FALSE)))</f>
        <v/>
      </c>
      <c r="P22" s="139" t="str">
        <f>IF($A22="","",IF(VLOOKUP(csv!$AJ22,範囲CSV,16,FALSE)="","",VLOOKUP(csv!$AJ22,範囲CSV,16,FALSE)))</f>
        <v/>
      </c>
      <c r="Q22" s="139" t="str">
        <f>IF($A22="","",IF(VLOOKUP(csv!$AJ22,範囲CSV,17,FALSE)="","",VLOOKUP(csv!$AJ22,範囲CSV,17,FALSE)))</f>
        <v/>
      </c>
      <c r="R22" s="139" t="str">
        <f>IF($A22="","",IF(VLOOKUP(csv!$AJ22,範囲CSV,18,FALSE)="","",VLOOKUP(csv!$AJ22,範囲CSV,18,FALSE)))</f>
        <v/>
      </c>
      <c r="S22" s="139" t="str">
        <f>IF($A22="","",IF(VLOOKUP(csv!$AJ22,範囲CSV,19,FALSE)="","",VLOOKUP(csv!$AJ22,範囲CSV,19,FALSE)))</f>
        <v/>
      </c>
      <c r="T22" s="139" t="str">
        <f>IF($A22="","",IF(VLOOKUP(csv!$AJ22,範囲CSV,20,FALSE)="","",VLOOKUP(csv!$AJ22,範囲CSV,20,FALSE)))</f>
        <v/>
      </c>
      <c r="U22" s="139" t="str">
        <f>IF($A22="","",IF(VLOOKUP(csv!$AJ22,範囲CSV,21,FALSE)="","",VLOOKUP(csv!$AJ22,範囲CSV,21,FALSE)))</f>
        <v/>
      </c>
      <c r="V22" s="139" t="str">
        <f>IF($A22="","",IF(VLOOKUP(csv!$AJ22,範囲CSV,22,FALSE)="","",VLOOKUP(csv!$AJ22,範囲CSV,22,FALSE)))</f>
        <v/>
      </c>
      <c r="W22" s="139" t="str">
        <f>IF($A22="","",IF(VLOOKUP(csv!$AJ22,範囲CSV,23,FALSE)="","",VLOOKUP(csv!$AJ22,範囲CSV,23,FALSE)))</f>
        <v/>
      </c>
      <c r="X22" s="139" t="str">
        <f>IF($A22="","",IF(VLOOKUP(csv!$AJ22,範囲CSV,24,FALSE)="","",VLOOKUP(csv!$AJ22,範囲CSV,24,FALSE)))</f>
        <v/>
      </c>
      <c r="Y22" s="139" t="str">
        <f>IF($A22="","",IF(VLOOKUP(csv!$AJ22,範囲CSV,25,FALSE)="","",VLOOKUP(csv!$AJ22,範囲CSV,25,FALSE)))</f>
        <v/>
      </c>
      <c r="Z22" s="139" t="str">
        <f>IF($A22="","",IF(VLOOKUP(csv!$AJ22,範囲CSV,26,FALSE)="","",VLOOKUP(csv!$AJ22,範囲CSV,26,FALSE)))</f>
        <v/>
      </c>
      <c r="AA22" s="139" t="str">
        <f>IF($A22="","",IF(VLOOKUP(csv!$AJ22,範囲CSV,27,FALSE)="","",VLOOKUP(csv!$AJ22,範囲CSV,27,FALSE)))</f>
        <v/>
      </c>
      <c r="AB22" s="139" t="str">
        <f>IF($A22="","",IF(VLOOKUP(csv!$AJ22,範囲CSV,28,FALSE)="","",VLOOKUP(csv!$AJ22,範囲CSV,28,FALSE)))</f>
        <v/>
      </c>
      <c r="AC22" s="139" t="str">
        <f>IF($A22="","",IF(VLOOKUP(csv!$AJ22,範囲CSV,29,FALSE)="","",VLOOKUP(csv!$AJ22,範囲CSV,29,FALSE)))</f>
        <v/>
      </c>
      <c r="AD22" s="139" t="str">
        <f>IF($A22="","",IF(VLOOKUP(csv!$AJ22,範囲CSV,30,FALSE)="","",VLOOKUP(csv!$AJ22,範囲CSV,30,FALSE)))</f>
        <v/>
      </c>
      <c r="AE22" s="139" t="str">
        <f>IF($A22="","",IF(VLOOKUP(csv!$AJ22,範囲CSV,31,FALSE)="","",VLOOKUP(csv!$AJ22,範囲CSV,31,FALSE)))</f>
        <v/>
      </c>
      <c r="AF22" s="139" t="str">
        <f>IF($A22="","",IF(VLOOKUP(csv!$AJ22,範囲CSV,32,FALSE)="","",VLOOKUP(csv!$AJ22,範囲CSV,32,FALSE)))</f>
        <v/>
      </c>
      <c r="AG22" s="139" t="str">
        <f>IF($A22="","",IF(VLOOKUP(csv!$AJ22,範囲CSV,33,FALSE)="","",VLOOKUP(csv!$AJ22,範囲CSV,33,FALSE)))</f>
        <v/>
      </c>
      <c r="AH22" s="139" t="str">
        <f>IF($A22="","",IF(VLOOKUP(csv!$AJ22,範囲CSV,34,FALSE)="","",VLOOKUP(csv!$AJ22,範囲CSV,34,FALSE)))</f>
        <v/>
      </c>
      <c r="AI22" s="139"/>
    </row>
    <row r="23" spans="1:35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139" t="str">
        <f>IF(A23="","",IF(VLOOKUP(csv!$AJ23,範囲CSV,9,FALSE)="","",VLOOKUP(csv!$AJ23,範囲CSV,9,FALSE)))</f>
        <v/>
      </c>
      <c r="J23" s="139" t="str">
        <f>IF($A23="","",IF(VLOOKUP(csv!$AJ23,範囲CSV,10,FALSE)="","",VLOOKUP(csv!$AJ23,範囲CSV,10,FALSE)))</f>
        <v/>
      </c>
      <c r="K23" s="216" t="str">
        <f t="shared" si="0"/>
        <v/>
      </c>
      <c r="L23" s="216" t="str">
        <f t="shared" si="1"/>
        <v/>
      </c>
      <c r="M23" s="139" t="str">
        <f>IF($A23="","",IF(VLOOKUP(csv!$AJ23,範囲CSV,13,FALSE)="","",VLOOKUP(csv!$AJ23,範囲CSV,13,FALSE)))</f>
        <v/>
      </c>
      <c r="N23" s="139" t="str">
        <f>IF($A23="","",IF(VLOOKUP(csv!$AJ23,範囲CSV,14,FALSE)="","",VLOOKUP(csv!$AJ23,範囲CSV,14,FALSE)))</f>
        <v/>
      </c>
      <c r="O23" s="139" t="str">
        <f>IF($A23="","",IF(VLOOKUP(csv!$AJ23,範囲CSV,15,FALSE)="","",VLOOKUP(csv!$AJ23,範囲CSV,15,FALSE)))</f>
        <v/>
      </c>
      <c r="P23" s="139" t="str">
        <f>IF($A23="","",IF(VLOOKUP(csv!$AJ23,範囲CSV,16,FALSE)="","",VLOOKUP(csv!$AJ23,範囲CSV,16,FALSE)))</f>
        <v/>
      </c>
      <c r="Q23" s="139" t="str">
        <f>IF($A23="","",IF(VLOOKUP(csv!$AJ23,範囲CSV,17,FALSE)="","",VLOOKUP(csv!$AJ23,範囲CSV,17,FALSE)))</f>
        <v/>
      </c>
      <c r="R23" s="139" t="str">
        <f>IF($A23="","",IF(VLOOKUP(csv!$AJ23,範囲CSV,18,FALSE)="","",VLOOKUP(csv!$AJ23,範囲CSV,18,FALSE)))</f>
        <v/>
      </c>
      <c r="S23" s="139" t="str">
        <f>IF($A23="","",IF(VLOOKUP(csv!$AJ23,範囲CSV,19,FALSE)="","",VLOOKUP(csv!$AJ23,範囲CSV,19,FALSE)))</f>
        <v/>
      </c>
      <c r="T23" s="139" t="str">
        <f>IF($A23="","",IF(VLOOKUP(csv!$AJ23,範囲CSV,20,FALSE)="","",VLOOKUP(csv!$AJ23,範囲CSV,20,FALSE)))</f>
        <v/>
      </c>
      <c r="U23" s="139" t="str">
        <f>IF($A23="","",IF(VLOOKUP(csv!$AJ23,範囲CSV,21,FALSE)="","",VLOOKUP(csv!$AJ23,範囲CSV,21,FALSE)))</f>
        <v/>
      </c>
      <c r="V23" s="139" t="str">
        <f>IF($A23="","",IF(VLOOKUP(csv!$AJ23,範囲CSV,22,FALSE)="","",VLOOKUP(csv!$AJ23,範囲CSV,22,FALSE)))</f>
        <v/>
      </c>
      <c r="W23" s="139" t="str">
        <f>IF($A23="","",IF(VLOOKUP(csv!$AJ23,範囲CSV,23,FALSE)="","",VLOOKUP(csv!$AJ23,範囲CSV,23,FALSE)))</f>
        <v/>
      </c>
      <c r="X23" s="139" t="str">
        <f>IF($A23="","",IF(VLOOKUP(csv!$AJ23,範囲CSV,24,FALSE)="","",VLOOKUP(csv!$AJ23,範囲CSV,24,FALSE)))</f>
        <v/>
      </c>
      <c r="Y23" s="139" t="str">
        <f>IF($A23="","",IF(VLOOKUP(csv!$AJ23,範囲CSV,25,FALSE)="","",VLOOKUP(csv!$AJ23,範囲CSV,25,FALSE)))</f>
        <v/>
      </c>
      <c r="Z23" s="139" t="str">
        <f>IF($A23="","",IF(VLOOKUP(csv!$AJ23,範囲CSV,26,FALSE)="","",VLOOKUP(csv!$AJ23,範囲CSV,26,FALSE)))</f>
        <v/>
      </c>
      <c r="AA23" s="139" t="str">
        <f>IF($A23="","",IF(VLOOKUP(csv!$AJ23,範囲CSV,27,FALSE)="","",VLOOKUP(csv!$AJ23,範囲CSV,27,FALSE)))</f>
        <v/>
      </c>
      <c r="AB23" s="139" t="str">
        <f>IF($A23="","",IF(VLOOKUP(csv!$AJ23,範囲CSV,28,FALSE)="","",VLOOKUP(csv!$AJ23,範囲CSV,28,FALSE)))</f>
        <v/>
      </c>
      <c r="AC23" s="139" t="str">
        <f>IF($A23="","",IF(VLOOKUP(csv!$AJ23,範囲CSV,29,FALSE)="","",VLOOKUP(csv!$AJ23,範囲CSV,29,FALSE)))</f>
        <v/>
      </c>
      <c r="AD23" s="139" t="str">
        <f>IF($A23="","",IF(VLOOKUP(csv!$AJ23,範囲CSV,30,FALSE)="","",VLOOKUP(csv!$AJ23,範囲CSV,30,FALSE)))</f>
        <v/>
      </c>
      <c r="AE23" s="139" t="str">
        <f>IF($A23="","",IF(VLOOKUP(csv!$AJ23,範囲CSV,31,FALSE)="","",VLOOKUP(csv!$AJ23,範囲CSV,31,FALSE)))</f>
        <v/>
      </c>
      <c r="AF23" s="139" t="str">
        <f>IF($A23="","",IF(VLOOKUP(csv!$AJ23,範囲CSV,32,FALSE)="","",VLOOKUP(csv!$AJ23,範囲CSV,32,FALSE)))</f>
        <v/>
      </c>
      <c r="AG23" s="139" t="str">
        <f>IF($A23="","",IF(VLOOKUP(csv!$AJ23,範囲CSV,33,FALSE)="","",VLOOKUP(csv!$AJ23,範囲CSV,33,FALSE)))</f>
        <v/>
      </c>
      <c r="AH23" s="139" t="str">
        <f>IF($A23="","",IF(VLOOKUP(csv!$AJ23,範囲CSV,34,FALSE)="","",VLOOKUP(csv!$AJ23,範囲CSV,34,FALSE)))</f>
        <v/>
      </c>
      <c r="AI23" s="139"/>
    </row>
    <row r="24" spans="1:35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139" t="str">
        <f>IF(A24="","",IF(VLOOKUP(csv!$AJ24,範囲CSV,9,FALSE)="","",VLOOKUP(csv!$AJ24,範囲CSV,9,FALSE)))</f>
        <v/>
      </c>
      <c r="J24" s="139" t="str">
        <f>IF($A24="","",IF(VLOOKUP(csv!$AJ24,範囲CSV,10,FALSE)="","",VLOOKUP(csv!$AJ24,範囲CSV,10,FALSE)))</f>
        <v/>
      </c>
      <c r="K24" s="216" t="str">
        <f t="shared" si="0"/>
        <v/>
      </c>
      <c r="L24" s="216" t="str">
        <f t="shared" si="1"/>
        <v/>
      </c>
      <c r="M24" s="139" t="str">
        <f>IF($A24="","",IF(VLOOKUP(csv!$AJ24,範囲CSV,13,FALSE)="","",VLOOKUP(csv!$AJ24,範囲CSV,13,FALSE)))</f>
        <v/>
      </c>
      <c r="N24" s="139" t="str">
        <f>IF($A24="","",IF(VLOOKUP(csv!$AJ24,範囲CSV,14,FALSE)="","",VLOOKUP(csv!$AJ24,範囲CSV,14,FALSE)))</f>
        <v/>
      </c>
      <c r="O24" s="139" t="str">
        <f>IF($A24="","",IF(VLOOKUP(csv!$AJ24,範囲CSV,15,FALSE)="","",VLOOKUP(csv!$AJ24,範囲CSV,15,FALSE)))</f>
        <v/>
      </c>
      <c r="P24" s="139" t="str">
        <f>IF($A24="","",IF(VLOOKUP(csv!$AJ24,範囲CSV,16,FALSE)="","",VLOOKUP(csv!$AJ24,範囲CSV,16,FALSE)))</f>
        <v/>
      </c>
      <c r="Q24" s="139" t="str">
        <f>IF($A24="","",IF(VLOOKUP(csv!$AJ24,範囲CSV,17,FALSE)="","",VLOOKUP(csv!$AJ24,範囲CSV,17,FALSE)))</f>
        <v/>
      </c>
      <c r="R24" s="139" t="str">
        <f>IF($A24="","",IF(VLOOKUP(csv!$AJ24,範囲CSV,18,FALSE)="","",VLOOKUP(csv!$AJ24,範囲CSV,18,FALSE)))</f>
        <v/>
      </c>
      <c r="S24" s="139" t="str">
        <f>IF($A24="","",IF(VLOOKUP(csv!$AJ24,範囲CSV,19,FALSE)="","",VLOOKUP(csv!$AJ24,範囲CSV,19,FALSE)))</f>
        <v/>
      </c>
      <c r="T24" s="139" t="str">
        <f>IF($A24="","",IF(VLOOKUP(csv!$AJ24,範囲CSV,20,FALSE)="","",VLOOKUP(csv!$AJ24,範囲CSV,20,FALSE)))</f>
        <v/>
      </c>
      <c r="U24" s="139" t="str">
        <f>IF($A24="","",IF(VLOOKUP(csv!$AJ24,範囲CSV,21,FALSE)="","",VLOOKUP(csv!$AJ24,範囲CSV,21,FALSE)))</f>
        <v/>
      </c>
      <c r="V24" s="139" t="str">
        <f>IF($A24="","",IF(VLOOKUP(csv!$AJ24,範囲CSV,22,FALSE)="","",VLOOKUP(csv!$AJ24,範囲CSV,22,FALSE)))</f>
        <v/>
      </c>
      <c r="W24" s="139" t="str">
        <f>IF($A24="","",IF(VLOOKUP(csv!$AJ24,範囲CSV,23,FALSE)="","",VLOOKUP(csv!$AJ24,範囲CSV,23,FALSE)))</f>
        <v/>
      </c>
      <c r="X24" s="139" t="str">
        <f>IF($A24="","",IF(VLOOKUP(csv!$AJ24,範囲CSV,24,FALSE)="","",VLOOKUP(csv!$AJ24,範囲CSV,24,FALSE)))</f>
        <v/>
      </c>
      <c r="Y24" s="139" t="str">
        <f>IF($A24="","",IF(VLOOKUP(csv!$AJ24,範囲CSV,25,FALSE)="","",VLOOKUP(csv!$AJ24,範囲CSV,25,FALSE)))</f>
        <v/>
      </c>
      <c r="Z24" s="139" t="str">
        <f>IF($A24="","",IF(VLOOKUP(csv!$AJ24,範囲CSV,26,FALSE)="","",VLOOKUP(csv!$AJ24,範囲CSV,26,FALSE)))</f>
        <v/>
      </c>
      <c r="AA24" s="139" t="str">
        <f>IF($A24="","",IF(VLOOKUP(csv!$AJ24,範囲CSV,27,FALSE)="","",VLOOKUP(csv!$AJ24,範囲CSV,27,FALSE)))</f>
        <v/>
      </c>
      <c r="AB24" s="139" t="str">
        <f>IF($A24="","",IF(VLOOKUP(csv!$AJ24,範囲CSV,28,FALSE)="","",VLOOKUP(csv!$AJ24,範囲CSV,28,FALSE)))</f>
        <v/>
      </c>
      <c r="AC24" s="139" t="str">
        <f>IF($A24="","",IF(VLOOKUP(csv!$AJ24,範囲CSV,29,FALSE)="","",VLOOKUP(csv!$AJ24,範囲CSV,29,FALSE)))</f>
        <v/>
      </c>
      <c r="AD24" s="139" t="str">
        <f>IF($A24="","",IF(VLOOKUP(csv!$AJ24,範囲CSV,30,FALSE)="","",VLOOKUP(csv!$AJ24,範囲CSV,30,FALSE)))</f>
        <v/>
      </c>
      <c r="AE24" s="139" t="str">
        <f>IF($A24="","",IF(VLOOKUP(csv!$AJ24,範囲CSV,31,FALSE)="","",VLOOKUP(csv!$AJ24,範囲CSV,31,FALSE)))</f>
        <v/>
      </c>
      <c r="AF24" s="139" t="str">
        <f>IF($A24="","",IF(VLOOKUP(csv!$AJ24,範囲CSV,32,FALSE)="","",VLOOKUP(csv!$AJ24,範囲CSV,32,FALSE)))</f>
        <v/>
      </c>
      <c r="AG24" s="139" t="str">
        <f>IF($A24="","",IF(VLOOKUP(csv!$AJ24,範囲CSV,33,FALSE)="","",VLOOKUP(csv!$AJ24,範囲CSV,33,FALSE)))</f>
        <v/>
      </c>
      <c r="AH24" s="139" t="str">
        <f>IF($A24="","",IF(VLOOKUP(csv!$AJ24,範囲CSV,34,FALSE)="","",VLOOKUP(csv!$AJ24,範囲CSV,34,FALSE)))</f>
        <v/>
      </c>
      <c r="AI24" s="139"/>
    </row>
    <row r="25" spans="1:35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139" t="str">
        <f>IF(A25="","",IF(VLOOKUP(csv!$AJ25,範囲CSV,9,FALSE)="","",VLOOKUP(csv!$AJ25,範囲CSV,9,FALSE)))</f>
        <v/>
      </c>
      <c r="J25" s="139" t="str">
        <f>IF($A25="","",IF(VLOOKUP(csv!$AJ25,範囲CSV,10,FALSE)="","",VLOOKUP(csv!$AJ25,範囲CSV,10,FALSE)))</f>
        <v/>
      </c>
      <c r="K25" s="216" t="str">
        <f t="shared" si="0"/>
        <v/>
      </c>
      <c r="L25" s="216" t="str">
        <f t="shared" si="1"/>
        <v/>
      </c>
      <c r="M25" s="139" t="str">
        <f>IF($A25="","",IF(VLOOKUP(csv!$AJ25,範囲CSV,13,FALSE)="","",VLOOKUP(csv!$AJ25,範囲CSV,13,FALSE)))</f>
        <v/>
      </c>
      <c r="N25" s="139" t="str">
        <f>IF($A25="","",IF(VLOOKUP(csv!$AJ25,範囲CSV,14,FALSE)="","",VLOOKUP(csv!$AJ25,範囲CSV,14,FALSE)))</f>
        <v/>
      </c>
      <c r="O25" s="139" t="str">
        <f>IF($A25="","",IF(VLOOKUP(csv!$AJ25,範囲CSV,15,FALSE)="","",VLOOKUP(csv!$AJ25,範囲CSV,15,FALSE)))</f>
        <v/>
      </c>
      <c r="P25" s="139" t="str">
        <f>IF($A25="","",IF(VLOOKUP(csv!$AJ25,範囲CSV,16,FALSE)="","",VLOOKUP(csv!$AJ25,範囲CSV,16,FALSE)))</f>
        <v/>
      </c>
      <c r="Q25" s="139" t="str">
        <f>IF($A25="","",IF(VLOOKUP(csv!$AJ25,範囲CSV,17,FALSE)="","",VLOOKUP(csv!$AJ25,範囲CSV,17,FALSE)))</f>
        <v/>
      </c>
      <c r="R25" s="139" t="str">
        <f>IF($A25="","",IF(VLOOKUP(csv!$AJ25,範囲CSV,18,FALSE)="","",VLOOKUP(csv!$AJ25,範囲CSV,18,FALSE)))</f>
        <v/>
      </c>
      <c r="S25" s="139" t="str">
        <f>IF($A25="","",IF(VLOOKUP(csv!$AJ25,範囲CSV,19,FALSE)="","",VLOOKUP(csv!$AJ25,範囲CSV,19,FALSE)))</f>
        <v/>
      </c>
      <c r="T25" s="139" t="str">
        <f>IF($A25="","",IF(VLOOKUP(csv!$AJ25,範囲CSV,20,FALSE)="","",VLOOKUP(csv!$AJ25,範囲CSV,20,FALSE)))</f>
        <v/>
      </c>
      <c r="U25" s="139" t="str">
        <f>IF($A25="","",IF(VLOOKUP(csv!$AJ25,範囲CSV,21,FALSE)="","",VLOOKUP(csv!$AJ25,範囲CSV,21,FALSE)))</f>
        <v/>
      </c>
      <c r="V25" s="139" t="str">
        <f>IF($A25="","",IF(VLOOKUP(csv!$AJ25,範囲CSV,22,FALSE)="","",VLOOKUP(csv!$AJ25,範囲CSV,22,FALSE)))</f>
        <v/>
      </c>
      <c r="W25" s="139" t="str">
        <f>IF($A25="","",IF(VLOOKUP(csv!$AJ25,範囲CSV,23,FALSE)="","",VLOOKUP(csv!$AJ25,範囲CSV,23,FALSE)))</f>
        <v/>
      </c>
      <c r="X25" s="139" t="str">
        <f>IF($A25="","",IF(VLOOKUP(csv!$AJ25,範囲CSV,24,FALSE)="","",VLOOKUP(csv!$AJ25,範囲CSV,24,FALSE)))</f>
        <v/>
      </c>
      <c r="Y25" s="139" t="str">
        <f>IF($A25="","",IF(VLOOKUP(csv!$AJ25,範囲CSV,25,FALSE)="","",VLOOKUP(csv!$AJ25,範囲CSV,25,FALSE)))</f>
        <v/>
      </c>
      <c r="Z25" s="139" t="str">
        <f>IF($A25="","",IF(VLOOKUP(csv!$AJ25,範囲CSV,26,FALSE)="","",VLOOKUP(csv!$AJ25,範囲CSV,26,FALSE)))</f>
        <v/>
      </c>
      <c r="AA25" s="139" t="str">
        <f>IF($A25="","",IF(VLOOKUP(csv!$AJ25,範囲CSV,27,FALSE)="","",VLOOKUP(csv!$AJ25,範囲CSV,27,FALSE)))</f>
        <v/>
      </c>
      <c r="AB25" s="139" t="str">
        <f>IF($A25="","",IF(VLOOKUP(csv!$AJ25,範囲CSV,28,FALSE)="","",VLOOKUP(csv!$AJ25,範囲CSV,28,FALSE)))</f>
        <v/>
      </c>
      <c r="AC25" s="139" t="str">
        <f>IF($A25="","",IF(VLOOKUP(csv!$AJ25,範囲CSV,29,FALSE)="","",VLOOKUP(csv!$AJ25,範囲CSV,29,FALSE)))</f>
        <v/>
      </c>
      <c r="AD25" s="139" t="str">
        <f>IF($A25="","",IF(VLOOKUP(csv!$AJ25,範囲CSV,30,FALSE)="","",VLOOKUP(csv!$AJ25,範囲CSV,30,FALSE)))</f>
        <v/>
      </c>
      <c r="AE25" s="139" t="str">
        <f>IF($A25="","",IF(VLOOKUP(csv!$AJ25,範囲CSV,31,FALSE)="","",VLOOKUP(csv!$AJ25,範囲CSV,31,FALSE)))</f>
        <v/>
      </c>
      <c r="AF25" s="139" t="str">
        <f>IF($A25="","",IF(VLOOKUP(csv!$AJ25,範囲CSV,32,FALSE)="","",VLOOKUP(csv!$AJ25,範囲CSV,32,FALSE)))</f>
        <v/>
      </c>
      <c r="AG25" s="139" t="str">
        <f>IF($A25="","",IF(VLOOKUP(csv!$AJ25,範囲CSV,33,FALSE)="","",VLOOKUP(csv!$AJ25,範囲CSV,33,FALSE)))</f>
        <v/>
      </c>
      <c r="AH25" s="139" t="str">
        <f>IF($A25="","",IF(VLOOKUP(csv!$AJ25,範囲CSV,34,FALSE)="","",VLOOKUP(csv!$AJ25,範囲CSV,34,FALSE)))</f>
        <v/>
      </c>
      <c r="AI25" s="139"/>
    </row>
    <row r="26" spans="1:35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139" t="str">
        <f>IF(A26="","",IF(VLOOKUP(csv!$AJ26,範囲CSV,9,FALSE)="","",VLOOKUP(csv!$AJ26,範囲CSV,9,FALSE)))</f>
        <v/>
      </c>
      <c r="J26" s="139" t="str">
        <f>IF($A26="","",IF(VLOOKUP(csv!$AJ26,範囲CSV,10,FALSE)="","",VLOOKUP(csv!$AJ26,範囲CSV,10,FALSE)))</f>
        <v/>
      </c>
      <c r="K26" s="216" t="str">
        <f t="shared" si="0"/>
        <v/>
      </c>
      <c r="L26" s="216" t="str">
        <f t="shared" si="1"/>
        <v/>
      </c>
      <c r="M26" s="139" t="str">
        <f>IF($A26="","",IF(VLOOKUP(csv!$AJ26,範囲CSV,13,FALSE)="","",VLOOKUP(csv!$AJ26,範囲CSV,13,FALSE)))</f>
        <v/>
      </c>
      <c r="N26" s="139" t="str">
        <f>IF($A26="","",IF(VLOOKUP(csv!$AJ26,範囲CSV,14,FALSE)="","",VLOOKUP(csv!$AJ26,範囲CSV,14,FALSE)))</f>
        <v/>
      </c>
      <c r="O26" s="139" t="str">
        <f>IF($A26="","",IF(VLOOKUP(csv!$AJ26,範囲CSV,15,FALSE)="","",VLOOKUP(csv!$AJ26,範囲CSV,15,FALSE)))</f>
        <v/>
      </c>
      <c r="P26" s="139" t="str">
        <f>IF($A26="","",IF(VLOOKUP(csv!$AJ26,範囲CSV,16,FALSE)="","",VLOOKUP(csv!$AJ26,範囲CSV,16,FALSE)))</f>
        <v/>
      </c>
      <c r="Q26" s="139" t="str">
        <f>IF($A26="","",IF(VLOOKUP(csv!$AJ26,範囲CSV,17,FALSE)="","",VLOOKUP(csv!$AJ26,範囲CSV,17,FALSE)))</f>
        <v/>
      </c>
      <c r="R26" s="139" t="str">
        <f>IF($A26="","",IF(VLOOKUP(csv!$AJ26,範囲CSV,18,FALSE)="","",VLOOKUP(csv!$AJ26,範囲CSV,18,FALSE)))</f>
        <v/>
      </c>
      <c r="S26" s="139" t="str">
        <f>IF($A26="","",IF(VLOOKUP(csv!$AJ26,範囲CSV,19,FALSE)="","",VLOOKUP(csv!$AJ26,範囲CSV,19,FALSE)))</f>
        <v/>
      </c>
      <c r="T26" s="139" t="str">
        <f>IF($A26="","",IF(VLOOKUP(csv!$AJ26,範囲CSV,20,FALSE)="","",VLOOKUP(csv!$AJ26,範囲CSV,20,FALSE)))</f>
        <v/>
      </c>
      <c r="U26" s="139" t="str">
        <f>IF($A26="","",IF(VLOOKUP(csv!$AJ26,範囲CSV,21,FALSE)="","",VLOOKUP(csv!$AJ26,範囲CSV,21,FALSE)))</f>
        <v/>
      </c>
      <c r="V26" s="139" t="str">
        <f>IF($A26="","",IF(VLOOKUP(csv!$AJ26,範囲CSV,22,FALSE)="","",VLOOKUP(csv!$AJ26,範囲CSV,22,FALSE)))</f>
        <v/>
      </c>
      <c r="W26" s="139" t="str">
        <f>IF($A26="","",IF(VLOOKUP(csv!$AJ26,範囲CSV,23,FALSE)="","",VLOOKUP(csv!$AJ26,範囲CSV,23,FALSE)))</f>
        <v/>
      </c>
      <c r="X26" s="139" t="str">
        <f>IF($A26="","",IF(VLOOKUP(csv!$AJ26,範囲CSV,24,FALSE)="","",VLOOKUP(csv!$AJ26,範囲CSV,24,FALSE)))</f>
        <v/>
      </c>
      <c r="Y26" s="139" t="str">
        <f>IF($A26="","",IF(VLOOKUP(csv!$AJ26,範囲CSV,25,FALSE)="","",VLOOKUP(csv!$AJ26,範囲CSV,25,FALSE)))</f>
        <v/>
      </c>
      <c r="Z26" s="139" t="str">
        <f>IF($A26="","",IF(VLOOKUP(csv!$AJ26,範囲CSV,26,FALSE)="","",VLOOKUP(csv!$AJ26,範囲CSV,26,FALSE)))</f>
        <v/>
      </c>
      <c r="AA26" s="139" t="str">
        <f>IF($A26="","",IF(VLOOKUP(csv!$AJ26,範囲CSV,27,FALSE)="","",VLOOKUP(csv!$AJ26,範囲CSV,27,FALSE)))</f>
        <v/>
      </c>
      <c r="AB26" s="139" t="str">
        <f>IF($A26="","",IF(VLOOKUP(csv!$AJ26,範囲CSV,28,FALSE)="","",VLOOKUP(csv!$AJ26,範囲CSV,28,FALSE)))</f>
        <v/>
      </c>
      <c r="AC26" s="139" t="str">
        <f>IF($A26="","",IF(VLOOKUP(csv!$AJ26,範囲CSV,29,FALSE)="","",VLOOKUP(csv!$AJ26,範囲CSV,29,FALSE)))</f>
        <v/>
      </c>
      <c r="AD26" s="139" t="str">
        <f>IF($A26="","",IF(VLOOKUP(csv!$AJ26,範囲CSV,30,FALSE)="","",VLOOKUP(csv!$AJ26,範囲CSV,30,FALSE)))</f>
        <v/>
      </c>
      <c r="AE26" s="139" t="str">
        <f>IF($A26="","",IF(VLOOKUP(csv!$AJ26,範囲CSV,31,FALSE)="","",VLOOKUP(csv!$AJ26,範囲CSV,31,FALSE)))</f>
        <v/>
      </c>
      <c r="AF26" s="139" t="str">
        <f>IF($A26="","",IF(VLOOKUP(csv!$AJ26,範囲CSV,32,FALSE)="","",VLOOKUP(csv!$AJ26,範囲CSV,32,FALSE)))</f>
        <v/>
      </c>
      <c r="AG26" s="139" t="str">
        <f>IF($A26="","",IF(VLOOKUP(csv!$AJ26,範囲CSV,33,FALSE)="","",VLOOKUP(csv!$AJ26,範囲CSV,33,FALSE)))</f>
        <v/>
      </c>
      <c r="AH26" s="139" t="str">
        <f>IF($A26="","",IF(VLOOKUP(csv!$AJ26,範囲CSV,34,FALSE)="","",VLOOKUP(csv!$AJ26,範囲CSV,34,FALSE)))</f>
        <v/>
      </c>
      <c r="AI26" s="139"/>
    </row>
    <row r="27" spans="1:35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139" t="str">
        <f>IF(A27="","",IF(VLOOKUP(csv!$AJ27,範囲CSV,9,FALSE)="","",VLOOKUP(csv!$AJ27,範囲CSV,9,FALSE)))</f>
        <v/>
      </c>
      <c r="J27" s="139" t="str">
        <f>IF($A27="","",IF(VLOOKUP(csv!$AJ27,範囲CSV,10,FALSE)="","",VLOOKUP(csv!$AJ27,範囲CSV,10,FALSE)))</f>
        <v/>
      </c>
      <c r="K27" s="216" t="str">
        <f t="shared" si="0"/>
        <v/>
      </c>
      <c r="L27" s="216" t="str">
        <f t="shared" si="1"/>
        <v/>
      </c>
      <c r="M27" s="139" t="str">
        <f>IF($A27="","",IF(VLOOKUP(csv!$AJ27,範囲CSV,13,FALSE)="","",VLOOKUP(csv!$AJ27,範囲CSV,13,FALSE)))</f>
        <v/>
      </c>
      <c r="N27" s="139" t="str">
        <f>IF($A27="","",IF(VLOOKUP(csv!$AJ27,範囲CSV,14,FALSE)="","",VLOOKUP(csv!$AJ27,範囲CSV,14,FALSE)))</f>
        <v/>
      </c>
      <c r="O27" s="139" t="str">
        <f>IF($A27="","",IF(VLOOKUP(csv!$AJ27,範囲CSV,15,FALSE)="","",VLOOKUP(csv!$AJ27,範囲CSV,15,FALSE)))</f>
        <v/>
      </c>
      <c r="P27" s="139" t="str">
        <f>IF($A27="","",IF(VLOOKUP(csv!$AJ27,範囲CSV,16,FALSE)="","",VLOOKUP(csv!$AJ27,範囲CSV,16,FALSE)))</f>
        <v/>
      </c>
      <c r="Q27" s="139" t="str">
        <f>IF($A27="","",IF(VLOOKUP(csv!$AJ27,範囲CSV,17,FALSE)="","",VLOOKUP(csv!$AJ27,範囲CSV,17,FALSE)))</f>
        <v/>
      </c>
      <c r="R27" s="139" t="str">
        <f>IF($A27="","",IF(VLOOKUP(csv!$AJ27,範囲CSV,18,FALSE)="","",VLOOKUP(csv!$AJ27,範囲CSV,18,FALSE)))</f>
        <v/>
      </c>
      <c r="S27" s="139" t="str">
        <f>IF($A27="","",IF(VLOOKUP(csv!$AJ27,範囲CSV,19,FALSE)="","",VLOOKUP(csv!$AJ27,範囲CSV,19,FALSE)))</f>
        <v/>
      </c>
      <c r="T27" s="139" t="str">
        <f>IF($A27="","",IF(VLOOKUP(csv!$AJ27,範囲CSV,20,FALSE)="","",VLOOKUP(csv!$AJ27,範囲CSV,20,FALSE)))</f>
        <v/>
      </c>
      <c r="U27" s="139" t="str">
        <f>IF($A27="","",IF(VLOOKUP(csv!$AJ27,範囲CSV,21,FALSE)="","",VLOOKUP(csv!$AJ27,範囲CSV,21,FALSE)))</f>
        <v/>
      </c>
      <c r="V27" s="139" t="str">
        <f>IF($A27="","",IF(VLOOKUP(csv!$AJ27,範囲CSV,22,FALSE)="","",VLOOKUP(csv!$AJ27,範囲CSV,22,FALSE)))</f>
        <v/>
      </c>
      <c r="W27" s="139" t="str">
        <f>IF($A27="","",IF(VLOOKUP(csv!$AJ27,範囲CSV,23,FALSE)="","",VLOOKUP(csv!$AJ27,範囲CSV,23,FALSE)))</f>
        <v/>
      </c>
      <c r="X27" s="139" t="str">
        <f>IF($A27="","",IF(VLOOKUP(csv!$AJ27,範囲CSV,24,FALSE)="","",VLOOKUP(csv!$AJ27,範囲CSV,24,FALSE)))</f>
        <v/>
      </c>
      <c r="Y27" s="139" t="str">
        <f>IF($A27="","",IF(VLOOKUP(csv!$AJ27,範囲CSV,25,FALSE)="","",VLOOKUP(csv!$AJ27,範囲CSV,25,FALSE)))</f>
        <v/>
      </c>
      <c r="Z27" s="139" t="str">
        <f>IF($A27="","",IF(VLOOKUP(csv!$AJ27,範囲CSV,26,FALSE)="","",VLOOKUP(csv!$AJ27,範囲CSV,26,FALSE)))</f>
        <v/>
      </c>
      <c r="AA27" s="139" t="str">
        <f>IF($A27="","",IF(VLOOKUP(csv!$AJ27,範囲CSV,27,FALSE)="","",VLOOKUP(csv!$AJ27,範囲CSV,27,FALSE)))</f>
        <v/>
      </c>
      <c r="AB27" s="139" t="str">
        <f>IF($A27="","",IF(VLOOKUP(csv!$AJ27,範囲CSV,28,FALSE)="","",VLOOKUP(csv!$AJ27,範囲CSV,28,FALSE)))</f>
        <v/>
      </c>
      <c r="AC27" s="139" t="str">
        <f>IF($A27="","",IF(VLOOKUP(csv!$AJ27,範囲CSV,29,FALSE)="","",VLOOKUP(csv!$AJ27,範囲CSV,29,FALSE)))</f>
        <v/>
      </c>
      <c r="AD27" s="139" t="str">
        <f>IF($A27="","",IF(VLOOKUP(csv!$AJ27,範囲CSV,30,FALSE)="","",VLOOKUP(csv!$AJ27,範囲CSV,30,FALSE)))</f>
        <v/>
      </c>
      <c r="AE27" s="139" t="str">
        <f>IF($A27="","",IF(VLOOKUP(csv!$AJ27,範囲CSV,31,FALSE)="","",VLOOKUP(csv!$AJ27,範囲CSV,31,FALSE)))</f>
        <v/>
      </c>
      <c r="AF27" s="139" t="str">
        <f>IF($A27="","",IF(VLOOKUP(csv!$AJ27,範囲CSV,32,FALSE)="","",VLOOKUP(csv!$AJ27,範囲CSV,32,FALSE)))</f>
        <v/>
      </c>
      <c r="AG27" s="139" t="str">
        <f>IF($A27="","",IF(VLOOKUP(csv!$AJ27,範囲CSV,33,FALSE)="","",VLOOKUP(csv!$AJ27,範囲CSV,33,FALSE)))</f>
        <v/>
      </c>
      <c r="AH27" s="139" t="str">
        <f>IF($A27="","",IF(VLOOKUP(csv!$AJ27,範囲CSV,34,FALSE)="","",VLOOKUP(csv!$AJ27,範囲CSV,34,FALSE)))</f>
        <v/>
      </c>
      <c r="AI27" s="139"/>
    </row>
    <row r="28" spans="1:35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139" t="str">
        <f>IF(A28="","",IF(VLOOKUP(csv!$AJ28,範囲CSV,9,FALSE)="","",VLOOKUP(csv!$AJ28,範囲CSV,9,FALSE)))</f>
        <v/>
      </c>
      <c r="J28" s="139" t="str">
        <f>IF($A28="","",IF(VLOOKUP(csv!$AJ28,範囲CSV,10,FALSE)="","",VLOOKUP(csv!$AJ28,範囲CSV,10,FALSE)))</f>
        <v/>
      </c>
      <c r="K28" s="216" t="str">
        <f t="shared" si="0"/>
        <v/>
      </c>
      <c r="L28" s="216" t="str">
        <f t="shared" si="1"/>
        <v/>
      </c>
      <c r="M28" s="139" t="str">
        <f>IF($A28="","",IF(VLOOKUP(csv!$AJ28,範囲CSV,13,FALSE)="","",VLOOKUP(csv!$AJ28,範囲CSV,13,FALSE)))</f>
        <v/>
      </c>
      <c r="N28" s="139" t="str">
        <f>IF($A28="","",IF(VLOOKUP(csv!$AJ28,範囲CSV,14,FALSE)="","",VLOOKUP(csv!$AJ28,範囲CSV,14,FALSE)))</f>
        <v/>
      </c>
      <c r="O28" s="139" t="str">
        <f>IF($A28="","",IF(VLOOKUP(csv!$AJ28,範囲CSV,15,FALSE)="","",VLOOKUP(csv!$AJ28,範囲CSV,15,FALSE)))</f>
        <v/>
      </c>
      <c r="P28" s="139" t="str">
        <f>IF($A28="","",IF(VLOOKUP(csv!$AJ28,範囲CSV,16,FALSE)="","",VLOOKUP(csv!$AJ28,範囲CSV,16,FALSE)))</f>
        <v/>
      </c>
      <c r="Q28" s="139" t="str">
        <f>IF($A28="","",IF(VLOOKUP(csv!$AJ28,範囲CSV,17,FALSE)="","",VLOOKUP(csv!$AJ28,範囲CSV,17,FALSE)))</f>
        <v/>
      </c>
      <c r="R28" s="139" t="str">
        <f>IF($A28="","",IF(VLOOKUP(csv!$AJ28,範囲CSV,18,FALSE)="","",VLOOKUP(csv!$AJ28,範囲CSV,18,FALSE)))</f>
        <v/>
      </c>
      <c r="S28" s="139" t="str">
        <f>IF($A28="","",IF(VLOOKUP(csv!$AJ28,範囲CSV,19,FALSE)="","",VLOOKUP(csv!$AJ28,範囲CSV,19,FALSE)))</f>
        <v/>
      </c>
      <c r="T28" s="139" t="str">
        <f>IF($A28="","",IF(VLOOKUP(csv!$AJ28,範囲CSV,20,FALSE)="","",VLOOKUP(csv!$AJ28,範囲CSV,20,FALSE)))</f>
        <v/>
      </c>
      <c r="U28" s="139" t="str">
        <f>IF($A28="","",IF(VLOOKUP(csv!$AJ28,範囲CSV,21,FALSE)="","",VLOOKUP(csv!$AJ28,範囲CSV,21,FALSE)))</f>
        <v/>
      </c>
      <c r="V28" s="139" t="str">
        <f>IF($A28="","",IF(VLOOKUP(csv!$AJ28,範囲CSV,22,FALSE)="","",VLOOKUP(csv!$AJ28,範囲CSV,22,FALSE)))</f>
        <v/>
      </c>
      <c r="W28" s="139" t="str">
        <f>IF($A28="","",IF(VLOOKUP(csv!$AJ28,範囲CSV,23,FALSE)="","",VLOOKUP(csv!$AJ28,範囲CSV,23,FALSE)))</f>
        <v/>
      </c>
      <c r="X28" s="139" t="str">
        <f>IF($A28="","",IF(VLOOKUP(csv!$AJ28,範囲CSV,24,FALSE)="","",VLOOKUP(csv!$AJ28,範囲CSV,24,FALSE)))</f>
        <v/>
      </c>
      <c r="Y28" s="139" t="str">
        <f>IF($A28="","",IF(VLOOKUP(csv!$AJ28,範囲CSV,25,FALSE)="","",VLOOKUP(csv!$AJ28,範囲CSV,25,FALSE)))</f>
        <v/>
      </c>
      <c r="Z28" s="139" t="str">
        <f>IF($A28="","",IF(VLOOKUP(csv!$AJ28,範囲CSV,26,FALSE)="","",VLOOKUP(csv!$AJ28,範囲CSV,26,FALSE)))</f>
        <v/>
      </c>
      <c r="AA28" s="139" t="str">
        <f>IF($A28="","",IF(VLOOKUP(csv!$AJ28,範囲CSV,27,FALSE)="","",VLOOKUP(csv!$AJ28,範囲CSV,27,FALSE)))</f>
        <v/>
      </c>
      <c r="AB28" s="139" t="str">
        <f>IF($A28="","",IF(VLOOKUP(csv!$AJ28,範囲CSV,28,FALSE)="","",VLOOKUP(csv!$AJ28,範囲CSV,28,FALSE)))</f>
        <v/>
      </c>
      <c r="AC28" s="139" t="str">
        <f>IF($A28="","",IF(VLOOKUP(csv!$AJ28,範囲CSV,29,FALSE)="","",VLOOKUP(csv!$AJ28,範囲CSV,29,FALSE)))</f>
        <v/>
      </c>
      <c r="AD28" s="139" t="str">
        <f>IF($A28="","",IF(VLOOKUP(csv!$AJ28,範囲CSV,30,FALSE)="","",VLOOKUP(csv!$AJ28,範囲CSV,30,FALSE)))</f>
        <v/>
      </c>
      <c r="AE28" s="139" t="str">
        <f>IF($A28="","",IF(VLOOKUP(csv!$AJ28,範囲CSV,31,FALSE)="","",VLOOKUP(csv!$AJ28,範囲CSV,31,FALSE)))</f>
        <v/>
      </c>
      <c r="AF28" s="139" t="str">
        <f>IF($A28="","",IF(VLOOKUP(csv!$AJ28,範囲CSV,32,FALSE)="","",VLOOKUP(csv!$AJ28,範囲CSV,32,FALSE)))</f>
        <v/>
      </c>
      <c r="AG28" s="139" t="str">
        <f>IF($A28="","",IF(VLOOKUP(csv!$AJ28,範囲CSV,33,FALSE)="","",VLOOKUP(csv!$AJ28,範囲CSV,33,FALSE)))</f>
        <v/>
      </c>
      <c r="AH28" s="139" t="str">
        <f>IF($A28="","",IF(VLOOKUP(csv!$AJ28,範囲CSV,34,FALSE)="","",VLOOKUP(csv!$AJ28,範囲CSV,34,FALSE)))</f>
        <v/>
      </c>
      <c r="AI28" s="139"/>
    </row>
    <row r="29" spans="1:35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139" t="str">
        <f>IF(A29="","",IF(VLOOKUP(csv!$AJ29,範囲CSV,9,FALSE)="","",VLOOKUP(csv!$AJ29,範囲CSV,9,FALSE)))</f>
        <v/>
      </c>
      <c r="J29" s="139" t="str">
        <f>IF($A29="","",IF(VLOOKUP(csv!$AJ29,範囲CSV,10,FALSE)="","",VLOOKUP(csv!$AJ29,範囲CSV,10,FALSE)))</f>
        <v/>
      </c>
      <c r="K29" s="216" t="str">
        <f t="shared" si="0"/>
        <v/>
      </c>
      <c r="L29" s="216" t="str">
        <f t="shared" si="1"/>
        <v/>
      </c>
      <c r="M29" s="139" t="str">
        <f>IF($A29="","",IF(VLOOKUP(csv!$AJ29,範囲CSV,13,FALSE)="","",VLOOKUP(csv!$AJ29,範囲CSV,13,FALSE)))</f>
        <v/>
      </c>
      <c r="N29" s="139" t="str">
        <f>IF($A29="","",IF(VLOOKUP(csv!$AJ29,範囲CSV,14,FALSE)="","",VLOOKUP(csv!$AJ29,範囲CSV,14,FALSE)))</f>
        <v/>
      </c>
      <c r="O29" s="139" t="str">
        <f>IF($A29="","",IF(VLOOKUP(csv!$AJ29,範囲CSV,15,FALSE)="","",VLOOKUP(csv!$AJ29,範囲CSV,15,FALSE)))</f>
        <v/>
      </c>
      <c r="P29" s="139" t="str">
        <f>IF($A29="","",IF(VLOOKUP(csv!$AJ29,範囲CSV,16,FALSE)="","",VLOOKUP(csv!$AJ29,範囲CSV,16,FALSE)))</f>
        <v/>
      </c>
      <c r="Q29" s="139" t="str">
        <f>IF($A29="","",IF(VLOOKUP(csv!$AJ29,範囲CSV,17,FALSE)="","",VLOOKUP(csv!$AJ29,範囲CSV,17,FALSE)))</f>
        <v/>
      </c>
      <c r="R29" s="139" t="str">
        <f>IF($A29="","",IF(VLOOKUP(csv!$AJ29,範囲CSV,18,FALSE)="","",VLOOKUP(csv!$AJ29,範囲CSV,18,FALSE)))</f>
        <v/>
      </c>
      <c r="S29" s="139" t="str">
        <f>IF($A29="","",IF(VLOOKUP(csv!$AJ29,範囲CSV,19,FALSE)="","",VLOOKUP(csv!$AJ29,範囲CSV,19,FALSE)))</f>
        <v/>
      </c>
      <c r="T29" s="139" t="str">
        <f>IF($A29="","",IF(VLOOKUP(csv!$AJ29,範囲CSV,20,FALSE)="","",VLOOKUP(csv!$AJ29,範囲CSV,20,FALSE)))</f>
        <v/>
      </c>
      <c r="U29" s="139" t="str">
        <f>IF($A29="","",IF(VLOOKUP(csv!$AJ29,範囲CSV,21,FALSE)="","",VLOOKUP(csv!$AJ29,範囲CSV,21,FALSE)))</f>
        <v/>
      </c>
      <c r="V29" s="139" t="str">
        <f>IF($A29="","",IF(VLOOKUP(csv!$AJ29,範囲CSV,22,FALSE)="","",VLOOKUP(csv!$AJ29,範囲CSV,22,FALSE)))</f>
        <v/>
      </c>
      <c r="W29" s="139" t="str">
        <f>IF($A29="","",IF(VLOOKUP(csv!$AJ29,範囲CSV,23,FALSE)="","",VLOOKUP(csv!$AJ29,範囲CSV,23,FALSE)))</f>
        <v/>
      </c>
      <c r="X29" s="139" t="str">
        <f>IF($A29="","",IF(VLOOKUP(csv!$AJ29,範囲CSV,24,FALSE)="","",VLOOKUP(csv!$AJ29,範囲CSV,24,FALSE)))</f>
        <v/>
      </c>
      <c r="Y29" s="139" t="str">
        <f>IF($A29="","",IF(VLOOKUP(csv!$AJ29,範囲CSV,25,FALSE)="","",VLOOKUP(csv!$AJ29,範囲CSV,25,FALSE)))</f>
        <v/>
      </c>
      <c r="Z29" s="139" t="str">
        <f>IF($A29="","",IF(VLOOKUP(csv!$AJ29,範囲CSV,26,FALSE)="","",VLOOKUP(csv!$AJ29,範囲CSV,26,FALSE)))</f>
        <v/>
      </c>
      <c r="AA29" s="139" t="str">
        <f>IF($A29="","",IF(VLOOKUP(csv!$AJ29,範囲CSV,27,FALSE)="","",VLOOKUP(csv!$AJ29,範囲CSV,27,FALSE)))</f>
        <v/>
      </c>
      <c r="AB29" s="139" t="str">
        <f>IF($A29="","",IF(VLOOKUP(csv!$AJ29,範囲CSV,28,FALSE)="","",VLOOKUP(csv!$AJ29,範囲CSV,28,FALSE)))</f>
        <v/>
      </c>
      <c r="AC29" s="139" t="str">
        <f>IF($A29="","",IF(VLOOKUP(csv!$AJ29,範囲CSV,29,FALSE)="","",VLOOKUP(csv!$AJ29,範囲CSV,29,FALSE)))</f>
        <v/>
      </c>
      <c r="AD29" s="139" t="str">
        <f>IF($A29="","",IF(VLOOKUP(csv!$AJ29,範囲CSV,30,FALSE)="","",VLOOKUP(csv!$AJ29,範囲CSV,30,FALSE)))</f>
        <v/>
      </c>
      <c r="AE29" s="139" t="str">
        <f>IF($A29="","",IF(VLOOKUP(csv!$AJ29,範囲CSV,31,FALSE)="","",VLOOKUP(csv!$AJ29,範囲CSV,31,FALSE)))</f>
        <v/>
      </c>
      <c r="AF29" s="139" t="str">
        <f>IF($A29="","",IF(VLOOKUP(csv!$AJ29,範囲CSV,32,FALSE)="","",VLOOKUP(csv!$AJ29,範囲CSV,32,FALSE)))</f>
        <v/>
      </c>
      <c r="AG29" s="139" t="str">
        <f>IF($A29="","",IF(VLOOKUP(csv!$AJ29,範囲CSV,33,FALSE)="","",VLOOKUP(csv!$AJ29,範囲CSV,33,FALSE)))</f>
        <v/>
      </c>
      <c r="AH29" s="139" t="str">
        <f>IF($A29="","",IF(VLOOKUP(csv!$AJ29,範囲CSV,34,FALSE)="","",VLOOKUP(csv!$AJ29,範囲CSV,34,FALSE)))</f>
        <v/>
      </c>
      <c r="AI29" s="139"/>
    </row>
    <row r="30" spans="1:35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139" t="str">
        <f>IF(A30="","",IF(VLOOKUP(csv!$AJ30,範囲CSV,9,FALSE)="","",VLOOKUP(csv!$AJ30,範囲CSV,9,FALSE)))</f>
        <v/>
      </c>
      <c r="J30" s="139" t="str">
        <f>IF($A30="","",IF(VLOOKUP(csv!$AJ30,範囲CSV,10,FALSE)="","",VLOOKUP(csv!$AJ30,範囲CSV,10,FALSE)))</f>
        <v/>
      </c>
      <c r="K30" s="216" t="str">
        <f t="shared" si="0"/>
        <v/>
      </c>
      <c r="L30" s="216" t="str">
        <f t="shared" si="1"/>
        <v/>
      </c>
      <c r="M30" s="139" t="str">
        <f>IF($A30="","",IF(VLOOKUP(csv!$AJ30,範囲CSV,13,FALSE)="","",VLOOKUP(csv!$AJ30,範囲CSV,13,FALSE)))</f>
        <v/>
      </c>
      <c r="N30" s="139" t="str">
        <f>IF($A30="","",IF(VLOOKUP(csv!$AJ30,範囲CSV,14,FALSE)="","",VLOOKUP(csv!$AJ30,範囲CSV,14,FALSE)))</f>
        <v/>
      </c>
      <c r="O30" s="139" t="str">
        <f>IF($A30="","",IF(VLOOKUP(csv!$AJ30,範囲CSV,15,FALSE)="","",VLOOKUP(csv!$AJ30,範囲CSV,15,FALSE)))</f>
        <v/>
      </c>
      <c r="P30" s="139" t="str">
        <f>IF($A30="","",IF(VLOOKUP(csv!$AJ30,範囲CSV,16,FALSE)="","",VLOOKUP(csv!$AJ30,範囲CSV,16,FALSE)))</f>
        <v/>
      </c>
      <c r="Q30" s="139" t="str">
        <f>IF($A30="","",IF(VLOOKUP(csv!$AJ30,範囲CSV,17,FALSE)="","",VLOOKUP(csv!$AJ30,範囲CSV,17,FALSE)))</f>
        <v/>
      </c>
      <c r="R30" s="139" t="str">
        <f>IF($A30="","",IF(VLOOKUP(csv!$AJ30,範囲CSV,18,FALSE)="","",VLOOKUP(csv!$AJ30,範囲CSV,18,FALSE)))</f>
        <v/>
      </c>
      <c r="S30" s="139" t="str">
        <f>IF($A30="","",IF(VLOOKUP(csv!$AJ30,範囲CSV,19,FALSE)="","",VLOOKUP(csv!$AJ30,範囲CSV,19,FALSE)))</f>
        <v/>
      </c>
      <c r="T30" s="139" t="str">
        <f>IF($A30="","",IF(VLOOKUP(csv!$AJ30,範囲CSV,20,FALSE)="","",VLOOKUP(csv!$AJ30,範囲CSV,20,FALSE)))</f>
        <v/>
      </c>
      <c r="U30" s="139" t="str">
        <f>IF($A30="","",IF(VLOOKUP(csv!$AJ30,範囲CSV,21,FALSE)="","",VLOOKUP(csv!$AJ30,範囲CSV,21,FALSE)))</f>
        <v/>
      </c>
      <c r="V30" s="139" t="str">
        <f>IF($A30="","",IF(VLOOKUP(csv!$AJ30,範囲CSV,22,FALSE)="","",VLOOKUP(csv!$AJ30,範囲CSV,22,FALSE)))</f>
        <v/>
      </c>
      <c r="W30" s="139" t="str">
        <f>IF($A30="","",IF(VLOOKUP(csv!$AJ30,範囲CSV,23,FALSE)="","",VLOOKUP(csv!$AJ30,範囲CSV,23,FALSE)))</f>
        <v/>
      </c>
      <c r="X30" s="139" t="str">
        <f>IF($A30="","",IF(VLOOKUP(csv!$AJ30,範囲CSV,24,FALSE)="","",VLOOKUP(csv!$AJ30,範囲CSV,24,FALSE)))</f>
        <v/>
      </c>
      <c r="Y30" s="139" t="str">
        <f>IF($A30="","",IF(VLOOKUP(csv!$AJ30,範囲CSV,25,FALSE)="","",VLOOKUP(csv!$AJ30,範囲CSV,25,FALSE)))</f>
        <v/>
      </c>
      <c r="Z30" s="139" t="str">
        <f>IF($A30="","",IF(VLOOKUP(csv!$AJ30,範囲CSV,26,FALSE)="","",VLOOKUP(csv!$AJ30,範囲CSV,26,FALSE)))</f>
        <v/>
      </c>
      <c r="AA30" s="139" t="str">
        <f>IF($A30="","",IF(VLOOKUP(csv!$AJ30,範囲CSV,27,FALSE)="","",VLOOKUP(csv!$AJ30,範囲CSV,27,FALSE)))</f>
        <v/>
      </c>
      <c r="AB30" s="139" t="str">
        <f>IF($A30="","",IF(VLOOKUP(csv!$AJ30,範囲CSV,28,FALSE)="","",VLOOKUP(csv!$AJ30,範囲CSV,28,FALSE)))</f>
        <v/>
      </c>
      <c r="AC30" s="139" t="str">
        <f>IF($A30="","",IF(VLOOKUP(csv!$AJ30,範囲CSV,29,FALSE)="","",VLOOKUP(csv!$AJ30,範囲CSV,29,FALSE)))</f>
        <v/>
      </c>
      <c r="AD30" s="139" t="str">
        <f>IF($A30="","",IF(VLOOKUP(csv!$AJ30,範囲CSV,30,FALSE)="","",VLOOKUP(csv!$AJ30,範囲CSV,30,FALSE)))</f>
        <v/>
      </c>
      <c r="AE30" s="139" t="str">
        <f>IF($A30="","",IF(VLOOKUP(csv!$AJ30,範囲CSV,31,FALSE)="","",VLOOKUP(csv!$AJ30,範囲CSV,31,FALSE)))</f>
        <v/>
      </c>
      <c r="AF30" s="139" t="str">
        <f>IF($A30="","",IF(VLOOKUP(csv!$AJ30,範囲CSV,32,FALSE)="","",VLOOKUP(csv!$AJ30,範囲CSV,32,FALSE)))</f>
        <v/>
      </c>
      <c r="AG30" s="139" t="str">
        <f>IF($A30="","",IF(VLOOKUP(csv!$AJ30,範囲CSV,33,FALSE)="","",VLOOKUP(csv!$AJ30,範囲CSV,33,FALSE)))</f>
        <v/>
      </c>
      <c r="AH30" s="139" t="str">
        <f>IF($A30="","",IF(VLOOKUP(csv!$AJ30,範囲CSV,34,FALSE)="","",VLOOKUP(csv!$AJ30,範囲CSV,34,FALSE)))</f>
        <v/>
      </c>
      <c r="AI30" s="139"/>
    </row>
    <row r="31" spans="1:35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139" t="str">
        <f>IF(A31="","",IF(VLOOKUP(csv!$AJ31,範囲CSV,9,FALSE)="","",VLOOKUP(csv!$AJ31,範囲CSV,9,FALSE)))</f>
        <v/>
      </c>
      <c r="J31" s="139" t="str">
        <f>IF($A31="","",IF(VLOOKUP(csv!$AJ31,範囲CSV,10,FALSE)="","",VLOOKUP(csv!$AJ31,範囲CSV,10,FALSE)))</f>
        <v/>
      </c>
      <c r="K31" s="216" t="str">
        <f t="shared" si="0"/>
        <v/>
      </c>
      <c r="L31" s="216" t="str">
        <f t="shared" si="1"/>
        <v/>
      </c>
      <c r="M31" s="139" t="str">
        <f>IF($A31="","",IF(VLOOKUP(csv!$AJ31,範囲CSV,13,FALSE)="","",VLOOKUP(csv!$AJ31,範囲CSV,13,FALSE)))</f>
        <v/>
      </c>
      <c r="N31" s="139" t="str">
        <f>IF($A31="","",IF(VLOOKUP(csv!$AJ31,範囲CSV,14,FALSE)="","",VLOOKUP(csv!$AJ31,範囲CSV,14,FALSE)))</f>
        <v/>
      </c>
      <c r="O31" s="139" t="str">
        <f>IF($A31="","",IF(VLOOKUP(csv!$AJ31,範囲CSV,15,FALSE)="","",VLOOKUP(csv!$AJ31,範囲CSV,15,FALSE)))</f>
        <v/>
      </c>
      <c r="P31" s="139" t="str">
        <f>IF($A31="","",IF(VLOOKUP(csv!$AJ31,範囲CSV,16,FALSE)="","",VLOOKUP(csv!$AJ31,範囲CSV,16,FALSE)))</f>
        <v/>
      </c>
      <c r="Q31" s="139" t="str">
        <f>IF($A31="","",IF(VLOOKUP(csv!$AJ31,範囲CSV,17,FALSE)="","",VLOOKUP(csv!$AJ31,範囲CSV,17,FALSE)))</f>
        <v/>
      </c>
      <c r="R31" s="139" t="str">
        <f>IF($A31="","",IF(VLOOKUP(csv!$AJ31,範囲CSV,18,FALSE)="","",VLOOKUP(csv!$AJ31,範囲CSV,18,FALSE)))</f>
        <v/>
      </c>
      <c r="S31" s="139" t="str">
        <f>IF($A31="","",IF(VLOOKUP(csv!$AJ31,範囲CSV,19,FALSE)="","",VLOOKUP(csv!$AJ31,範囲CSV,19,FALSE)))</f>
        <v/>
      </c>
      <c r="T31" s="139" t="str">
        <f>IF($A31="","",IF(VLOOKUP(csv!$AJ31,範囲CSV,20,FALSE)="","",VLOOKUP(csv!$AJ31,範囲CSV,20,FALSE)))</f>
        <v/>
      </c>
      <c r="U31" s="139" t="str">
        <f>IF($A31="","",IF(VLOOKUP(csv!$AJ31,範囲CSV,21,FALSE)="","",VLOOKUP(csv!$AJ31,範囲CSV,21,FALSE)))</f>
        <v/>
      </c>
      <c r="V31" s="139" t="str">
        <f>IF($A31="","",IF(VLOOKUP(csv!$AJ31,範囲CSV,22,FALSE)="","",VLOOKUP(csv!$AJ31,範囲CSV,22,FALSE)))</f>
        <v/>
      </c>
      <c r="W31" s="139" t="str">
        <f>IF($A31="","",IF(VLOOKUP(csv!$AJ31,範囲CSV,23,FALSE)="","",VLOOKUP(csv!$AJ31,範囲CSV,23,FALSE)))</f>
        <v/>
      </c>
      <c r="X31" s="139" t="str">
        <f>IF($A31="","",IF(VLOOKUP(csv!$AJ31,範囲CSV,24,FALSE)="","",VLOOKUP(csv!$AJ31,範囲CSV,24,FALSE)))</f>
        <v/>
      </c>
      <c r="Y31" s="139" t="str">
        <f>IF($A31="","",IF(VLOOKUP(csv!$AJ31,範囲CSV,25,FALSE)="","",VLOOKUP(csv!$AJ31,範囲CSV,25,FALSE)))</f>
        <v/>
      </c>
      <c r="Z31" s="139" t="str">
        <f>IF($A31="","",IF(VLOOKUP(csv!$AJ31,範囲CSV,26,FALSE)="","",VLOOKUP(csv!$AJ31,範囲CSV,26,FALSE)))</f>
        <v/>
      </c>
      <c r="AA31" s="139" t="str">
        <f>IF($A31="","",IF(VLOOKUP(csv!$AJ31,範囲CSV,27,FALSE)="","",VLOOKUP(csv!$AJ31,範囲CSV,27,FALSE)))</f>
        <v/>
      </c>
      <c r="AB31" s="139" t="str">
        <f>IF($A31="","",IF(VLOOKUP(csv!$AJ31,範囲CSV,28,FALSE)="","",VLOOKUP(csv!$AJ31,範囲CSV,28,FALSE)))</f>
        <v/>
      </c>
      <c r="AC31" s="139" t="str">
        <f>IF($A31="","",IF(VLOOKUP(csv!$AJ31,範囲CSV,29,FALSE)="","",VLOOKUP(csv!$AJ31,範囲CSV,29,FALSE)))</f>
        <v/>
      </c>
      <c r="AD31" s="139" t="str">
        <f>IF($A31="","",IF(VLOOKUP(csv!$AJ31,範囲CSV,30,FALSE)="","",VLOOKUP(csv!$AJ31,範囲CSV,30,FALSE)))</f>
        <v/>
      </c>
      <c r="AE31" s="139" t="str">
        <f>IF($A31="","",IF(VLOOKUP(csv!$AJ31,範囲CSV,31,FALSE)="","",VLOOKUP(csv!$AJ31,範囲CSV,31,FALSE)))</f>
        <v/>
      </c>
      <c r="AF31" s="139" t="str">
        <f>IF($A31="","",IF(VLOOKUP(csv!$AJ31,範囲CSV,32,FALSE)="","",VLOOKUP(csv!$AJ31,範囲CSV,32,FALSE)))</f>
        <v/>
      </c>
      <c r="AG31" s="139" t="str">
        <f>IF($A31="","",IF(VLOOKUP(csv!$AJ31,範囲CSV,33,FALSE)="","",VLOOKUP(csv!$AJ31,範囲CSV,33,FALSE)))</f>
        <v/>
      </c>
      <c r="AH31" s="139" t="str">
        <f>IF($A31="","",IF(VLOOKUP(csv!$AJ31,範囲CSV,34,FALSE)="","",VLOOKUP(csv!$AJ31,範囲CSV,34,FALSE)))</f>
        <v/>
      </c>
      <c r="AI31" s="139"/>
    </row>
    <row r="32" spans="1:35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139" t="str">
        <f>IF(A32="","",IF(VLOOKUP(csv!$AJ32,範囲CSV,9,FALSE)="","",VLOOKUP(csv!$AJ32,範囲CSV,9,FALSE)))</f>
        <v/>
      </c>
      <c r="J32" s="139" t="str">
        <f>IF($A32="","",IF(VLOOKUP(csv!$AJ32,範囲CSV,10,FALSE)="","",VLOOKUP(csv!$AJ32,範囲CSV,10,FALSE)))</f>
        <v/>
      </c>
      <c r="K32" s="216" t="str">
        <f t="shared" si="0"/>
        <v/>
      </c>
      <c r="L32" s="216" t="str">
        <f t="shared" si="1"/>
        <v/>
      </c>
      <c r="M32" s="139" t="str">
        <f>IF($A32="","",IF(VLOOKUP(csv!$AJ32,範囲CSV,13,FALSE)="","",VLOOKUP(csv!$AJ32,範囲CSV,13,FALSE)))</f>
        <v/>
      </c>
      <c r="N32" s="139" t="str">
        <f>IF($A32="","",IF(VLOOKUP(csv!$AJ32,範囲CSV,14,FALSE)="","",VLOOKUP(csv!$AJ32,範囲CSV,14,FALSE)))</f>
        <v/>
      </c>
      <c r="O32" s="139" t="str">
        <f>IF($A32="","",IF(VLOOKUP(csv!$AJ32,範囲CSV,15,FALSE)="","",VLOOKUP(csv!$AJ32,範囲CSV,15,FALSE)))</f>
        <v/>
      </c>
      <c r="P32" s="139" t="str">
        <f>IF($A32="","",IF(VLOOKUP(csv!$AJ32,範囲CSV,16,FALSE)="","",VLOOKUP(csv!$AJ32,範囲CSV,16,FALSE)))</f>
        <v/>
      </c>
      <c r="Q32" s="139" t="str">
        <f>IF($A32="","",IF(VLOOKUP(csv!$AJ32,範囲CSV,17,FALSE)="","",VLOOKUP(csv!$AJ32,範囲CSV,17,FALSE)))</f>
        <v/>
      </c>
      <c r="R32" s="139" t="str">
        <f>IF($A32="","",IF(VLOOKUP(csv!$AJ32,範囲CSV,18,FALSE)="","",VLOOKUP(csv!$AJ32,範囲CSV,18,FALSE)))</f>
        <v/>
      </c>
      <c r="S32" s="139" t="str">
        <f>IF($A32="","",IF(VLOOKUP(csv!$AJ32,範囲CSV,19,FALSE)="","",VLOOKUP(csv!$AJ32,範囲CSV,19,FALSE)))</f>
        <v/>
      </c>
      <c r="T32" s="139" t="str">
        <f>IF($A32="","",IF(VLOOKUP(csv!$AJ32,範囲CSV,20,FALSE)="","",VLOOKUP(csv!$AJ32,範囲CSV,20,FALSE)))</f>
        <v/>
      </c>
      <c r="U32" s="139" t="str">
        <f>IF($A32="","",IF(VLOOKUP(csv!$AJ32,範囲CSV,21,FALSE)="","",VLOOKUP(csv!$AJ32,範囲CSV,21,FALSE)))</f>
        <v/>
      </c>
      <c r="V32" s="139" t="str">
        <f>IF($A32="","",IF(VLOOKUP(csv!$AJ32,範囲CSV,22,FALSE)="","",VLOOKUP(csv!$AJ32,範囲CSV,22,FALSE)))</f>
        <v/>
      </c>
      <c r="W32" s="139" t="str">
        <f>IF($A32="","",IF(VLOOKUP(csv!$AJ32,範囲CSV,23,FALSE)="","",VLOOKUP(csv!$AJ32,範囲CSV,23,FALSE)))</f>
        <v/>
      </c>
      <c r="X32" s="139" t="str">
        <f>IF($A32="","",IF(VLOOKUP(csv!$AJ32,範囲CSV,24,FALSE)="","",VLOOKUP(csv!$AJ32,範囲CSV,24,FALSE)))</f>
        <v/>
      </c>
      <c r="Y32" s="139" t="str">
        <f>IF($A32="","",IF(VLOOKUP(csv!$AJ32,範囲CSV,25,FALSE)="","",VLOOKUP(csv!$AJ32,範囲CSV,25,FALSE)))</f>
        <v/>
      </c>
      <c r="Z32" s="139" t="str">
        <f>IF($A32="","",IF(VLOOKUP(csv!$AJ32,範囲CSV,26,FALSE)="","",VLOOKUP(csv!$AJ32,範囲CSV,26,FALSE)))</f>
        <v/>
      </c>
      <c r="AA32" s="139" t="str">
        <f>IF($A32="","",IF(VLOOKUP(csv!$AJ32,範囲CSV,27,FALSE)="","",VLOOKUP(csv!$AJ32,範囲CSV,27,FALSE)))</f>
        <v/>
      </c>
      <c r="AB32" s="139" t="str">
        <f>IF($A32="","",IF(VLOOKUP(csv!$AJ32,範囲CSV,28,FALSE)="","",VLOOKUP(csv!$AJ32,範囲CSV,28,FALSE)))</f>
        <v/>
      </c>
      <c r="AC32" s="139" t="str">
        <f>IF($A32="","",IF(VLOOKUP(csv!$AJ32,範囲CSV,29,FALSE)="","",VLOOKUP(csv!$AJ32,範囲CSV,29,FALSE)))</f>
        <v/>
      </c>
      <c r="AD32" s="139" t="str">
        <f>IF($A32="","",IF(VLOOKUP(csv!$AJ32,範囲CSV,30,FALSE)="","",VLOOKUP(csv!$AJ32,範囲CSV,30,FALSE)))</f>
        <v/>
      </c>
      <c r="AE32" s="139" t="str">
        <f>IF($A32="","",IF(VLOOKUP(csv!$AJ32,範囲CSV,31,FALSE)="","",VLOOKUP(csv!$AJ32,範囲CSV,31,FALSE)))</f>
        <v/>
      </c>
      <c r="AF32" s="139" t="str">
        <f>IF($A32="","",IF(VLOOKUP(csv!$AJ32,範囲CSV,32,FALSE)="","",VLOOKUP(csv!$AJ32,範囲CSV,32,FALSE)))</f>
        <v/>
      </c>
      <c r="AG32" s="139" t="str">
        <f>IF($A32="","",IF(VLOOKUP(csv!$AJ32,範囲CSV,33,FALSE)="","",VLOOKUP(csv!$AJ32,範囲CSV,33,FALSE)))</f>
        <v/>
      </c>
      <c r="AH32" s="139" t="str">
        <f>IF($A32="","",IF(VLOOKUP(csv!$AJ32,範囲CSV,34,FALSE)="","",VLOOKUP(csv!$AJ32,範囲CSV,34,FALSE)))</f>
        <v/>
      </c>
      <c r="AI32" s="139"/>
    </row>
    <row r="33" spans="1:35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139" t="str">
        <f>IF(A33="","",IF(VLOOKUP(csv!$AJ33,範囲CSV,9,FALSE)="","",VLOOKUP(csv!$AJ33,範囲CSV,9,FALSE)))</f>
        <v/>
      </c>
      <c r="J33" s="139" t="str">
        <f>IF($A33="","",IF(VLOOKUP(csv!$AJ33,範囲CSV,10,FALSE)="","",VLOOKUP(csv!$AJ33,範囲CSV,10,FALSE)))</f>
        <v/>
      </c>
      <c r="K33" s="216" t="str">
        <f t="shared" si="0"/>
        <v/>
      </c>
      <c r="L33" s="216" t="str">
        <f t="shared" si="1"/>
        <v/>
      </c>
      <c r="M33" s="139" t="str">
        <f>IF($A33="","",IF(VLOOKUP(csv!$AJ33,範囲CSV,13,FALSE)="","",VLOOKUP(csv!$AJ33,範囲CSV,13,FALSE)))</f>
        <v/>
      </c>
      <c r="N33" s="139" t="str">
        <f>IF($A33="","",IF(VLOOKUP(csv!$AJ33,範囲CSV,14,FALSE)="","",VLOOKUP(csv!$AJ33,範囲CSV,14,FALSE)))</f>
        <v/>
      </c>
      <c r="O33" s="139" t="str">
        <f>IF($A33="","",IF(VLOOKUP(csv!$AJ33,範囲CSV,15,FALSE)="","",VLOOKUP(csv!$AJ33,範囲CSV,15,FALSE)))</f>
        <v/>
      </c>
      <c r="P33" s="139" t="str">
        <f>IF($A33="","",IF(VLOOKUP(csv!$AJ33,範囲CSV,16,FALSE)="","",VLOOKUP(csv!$AJ33,範囲CSV,16,FALSE)))</f>
        <v/>
      </c>
      <c r="Q33" s="139" t="str">
        <f>IF($A33="","",IF(VLOOKUP(csv!$AJ33,範囲CSV,17,FALSE)="","",VLOOKUP(csv!$AJ33,範囲CSV,17,FALSE)))</f>
        <v/>
      </c>
      <c r="R33" s="139" t="str">
        <f>IF($A33="","",IF(VLOOKUP(csv!$AJ33,範囲CSV,18,FALSE)="","",VLOOKUP(csv!$AJ33,範囲CSV,18,FALSE)))</f>
        <v/>
      </c>
      <c r="S33" s="139" t="str">
        <f>IF($A33="","",IF(VLOOKUP(csv!$AJ33,範囲CSV,19,FALSE)="","",VLOOKUP(csv!$AJ33,範囲CSV,19,FALSE)))</f>
        <v/>
      </c>
      <c r="T33" s="139" t="str">
        <f>IF($A33="","",IF(VLOOKUP(csv!$AJ33,範囲CSV,20,FALSE)="","",VLOOKUP(csv!$AJ33,範囲CSV,20,FALSE)))</f>
        <v/>
      </c>
      <c r="U33" s="139" t="str">
        <f>IF($A33="","",IF(VLOOKUP(csv!$AJ33,範囲CSV,21,FALSE)="","",VLOOKUP(csv!$AJ33,範囲CSV,21,FALSE)))</f>
        <v/>
      </c>
      <c r="V33" s="139" t="str">
        <f>IF($A33="","",IF(VLOOKUP(csv!$AJ33,範囲CSV,22,FALSE)="","",VLOOKUP(csv!$AJ33,範囲CSV,22,FALSE)))</f>
        <v/>
      </c>
      <c r="W33" s="139" t="str">
        <f>IF($A33="","",IF(VLOOKUP(csv!$AJ33,範囲CSV,23,FALSE)="","",VLOOKUP(csv!$AJ33,範囲CSV,23,FALSE)))</f>
        <v/>
      </c>
      <c r="X33" s="139" t="str">
        <f>IF($A33="","",IF(VLOOKUP(csv!$AJ33,範囲CSV,24,FALSE)="","",VLOOKUP(csv!$AJ33,範囲CSV,24,FALSE)))</f>
        <v/>
      </c>
      <c r="Y33" s="139" t="str">
        <f>IF($A33="","",IF(VLOOKUP(csv!$AJ33,範囲CSV,25,FALSE)="","",VLOOKUP(csv!$AJ33,範囲CSV,25,FALSE)))</f>
        <v/>
      </c>
      <c r="Z33" s="139" t="str">
        <f>IF($A33="","",IF(VLOOKUP(csv!$AJ33,範囲CSV,26,FALSE)="","",VLOOKUP(csv!$AJ33,範囲CSV,26,FALSE)))</f>
        <v/>
      </c>
      <c r="AA33" s="139" t="str">
        <f>IF($A33="","",IF(VLOOKUP(csv!$AJ33,範囲CSV,27,FALSE)="","",VLOOKUP(csv!$AJ33,範囲CSV,27,FALSE)))</f>
        <v/>
      </c>
      <c r="AB33" s="139" t="str">
        <f>IF($A33="","",IF(VLOOKUP(csv!$AJ33,範囲CSV,28,FALSE)="","",VLOOKUP(csv!$AJ33,範囲CSV,28,FALSE)))</f>
        <v/>
      </c>
      <c r="AC33" s="139" t="str">
        <f>IF($A33="","",IF(VLOOKUP(csv!$AJ33,範囲CSV,29,FALSE)="","",VLOOKUP(csv!$AJ33,範囲CSV,29,FALSE)))</f>
        <v/>
      </c>
      <c r="AD33" s="139" t="str">
        <f>IF($A33="","",IF(VLOOKUP(csv!$AJ33,範囲CSV,30,FALSE)="","",VLOOKUP(csv!$AJ33,範囲CSV,30,FALSE)))</f>
        <v/>
      </c>
      <c r="AE33" s="139" t="str">
        <f>IF($A33="","",IF(VLOOKUP(csv!$AJ33,範囲CSV,31,FALSE)="","",VLOOKUP(csv!$AJ33,範囲CSV,31,FALSE)))</f>
        <v/>
      </c>
      <c r="AF33" s="139" t="str">
        <f>IF($A33="","",IF(VLOOKUP(csv!$AJ33,範囲CSV,32,FALSE)="","",VLOOKUP(csv!$AJ33,範囲CSV,32,FALSE)))</f>
        <v/>
      </c>
      <c r="AG33" s="139" t="str">
        <f>IF($A33="","",IF(VLOOKUP(csv!$AJ33,範囲CSV,33,FALSE)="","",VLOOKUP(csv!$AJ33,範囲CSV,33,FALSE)))</f>
        <v/>
      </c>
      <c r="AH33" s="139" t="str">
        <f>IF($A33="","",IF(VLOOKUP(csv!$AJ33,範囲CSV,34,FALSE)="","",VLOOKUP(csv!$AJ33,範囲CSV,34,FALSE)))</f>
        <v/>
      </c>
      <c r="AI33" s="139"/>
    </row>
    <row r="34" spans="1:35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139" t="str">
        <f>IF(A34="","",IF(VLOOKUP(csv!$AJ34,範囲CSV,9,FALSE)="","",VLOOKUP(csv!$AJ34,範囲CSV,9,FALSE)))</f>
        <v/>
      </c>
      <c r="J34" s="139" t="str">
        <f>IF($A34="","",IF(VLOOKUP(csv!$AJ34,範囲CSV,10,FALSE)="","",VLOOKUP(csv!$AJ34,範囲CSV,10,FALSE)))</f>
        <v/>
      </c>
      <c r="K34" s="216" t="str">
        <f t="shared" si="0"/>
        <v/>
      </c>
      <c r="L34" s="216" t="str">
        <f t="shared" si="1"/>
        <v/>
      </c>
      <c r="M34" s="139" t="str">
        <f>IF($A34="","",IF(VLOOKUP(csv!$AJ34,範囲CSV,13,FALSE)="","",VLOOKUP(csv!$AJ34,範囲CSV,13,FALSE)))</f>
        <v/>
      </c>
      <c r="N34" s="139" t="str">
        <f>IF($A34="","",IF(VLOOKUP(csv!$AJ34,範囲CSV,14,FALSE)="","",VLOOKUP(csv!$AJ34,範囲CSV,14,FALSE)))</f>
        <v/>
      </c>
      <c r="O34" s="139" t="str">
        <f>IF($A34="","",IF(VLOOKUP(csv!$AJ34,範囲CSV,15,FALSE)="","",VLOOKUP(csv!$AJ34,範囲CSV,15,FALSE)))</f>
        <v/>
      </c>
      <c r="P34" s="139" t="str">
        <f>IF($A34="","",IF(VLOOKUP(csv!$AJ34,範囲CSV,16,FALSE)="","",VLOOKUP(csv!$AJ34,範囲CSV,16,FALSE)))</f>
        <v/>
      </c>
      <c r="Q34" s="139" t="str">
        <f>IF($A34="","",IF(VLOOKUP(csv!$AJ34,範囲CSV,17,FALSE)="","",VLOOKUP(csv!$AJ34,範囲CSV,17,FALSE)))</f>
        <v/>
      </c>
      <c r="R34" s="139" t="str">
        <f>IF($A34="","",IF(VLOOKUP(csv!$AJ34,範囲CSV,18,FALSE)="","",VLOOKUP(csv!$AJ34,範囲CSV,18,FALSE)))</f>
        <v/>
      </c>
      <c r="S34" s="139" t="str">
        <f>IF($A34="","",IF(VLOOKUP(csv!$AJ34,範囲CSV,19,FALSE)="","",VLOOKUP(csv!$AJ34,範囲CSV,19,FALSE)))</f>
        <v/>
      </c>
      <c r="T34" s="139" t="str">
        <f>IF($A34="","",IF(VLOOKUP(csv!$AJ34,範囲CSV,20,FALSE)="","",VLOOKUP(csv!$AJ34,範囲CSV,20,FALSE)))</f>
        <v/>
      </c>
      <c r="U34" s="139" t="str">
        <f>IF($A34="","",IF(VLOOKUP(csv!$AJ34,範囲CSV,21,FALSE)="","",VLOOKUP(csv!$AJ34,範囲CSV,21,FALSE)))</f>
        <v/>
      </c>
      <c r="V34" s="139" t="str">
        <f>IF($A34="","",IF(VLOOKUP(csv!$AJ34,範囲CSV,22,FALSE)="","",VLOOKUP(csv!$AJ34,範囲CSV,22,FALSE)))</f>
        <v/>
      </c>
      <c r="W34" s="139" t="str">
        <f>IF($A34="","",IF(VLOOKUP(csv!$AJ34,範囲CSV,23,FALSE)="","",VLOOKUP(csv!$AJ34,範囲CSV,23,FALSE)))</f>
        <v/>
      </c>
      <c r="X34" s="139" t="str">
        <f>IF($A34="","",IF(VLOOKUP(csv!$AJ34,範囲CSV,24,FALSE)="","",VLOOKUP(csv!$AJ34,範囲CSV,24,FALSE)))</f>
        <v/>
      </c>
      <c r="Y34" s="139" t="str">
        <f>IF($A34="","",IF(VLOOKUP(csv!$AJ34,範囲CSV,25,FALSE)="","",VLOOKUP(csv!$AJ34,範囲CSV,25,FALSE)))</f>
        <v/>
      </c>
      <c r="Z34" s="139" t="str">
        <f>IF($A34="","",IF(VLOOKUP(csv!$AJ34,範囲CSV,26,FALSE)="","",VLOOKUP(csv!$AJ34,範囲CSV,26,FALSE)))</f>
        <v/>
      </c>
      <c r="AA34" s="139" t="str">
        <f>IF($A34="","",IF(VLOOKUP(csv!$AJ34,範囲CSV,27,FALSE)="","",VLOOKUP(csv!$AJ34,範囲CSV,27,FALSE)))</f>
        <v/>
      </c>
      <c r="AB34" s="139" t="str">
        <f>IF($A34="","",IF(VLOOKUP(csv!$AJ34,範囲CSV,28,FALSE)="","",VLOOKUP(csv!$AJ34,範囲CSV,28,FALSE)))</f>
        <v/>
      </c>
      <c r="AC34" s="139" t="str">
        <f>IF($A34="","",IF(VLOOKUP(csv!$AJ34,範囲CSV,29,FALSE)="","",VLOOKUP(csv!$AJ34,範囲CSV,29,FALSE)))</f>
        <v/>
      </c>
      <c r="AD34" s="139" t="str">
        <f>IF($A34="","",IF(VLOOKUP(csv!$AJ34,範囲CSV,30,FALSE)="","",VLOOKUP(csv!$AJ34,範囲CSV,30,FALSE)))</f>
        <v/>
      </c>
      <c r="AE34" s="139" t="str">
        <f>IF($A34="","",IF(VLOOKUP(csv!$AJ34,範囲CSV,31,FALSE)="","",VLOOKUP(csv!$AJ34,範囲CSV,31,FALSE)))</f>
        <v/>
      </c>
      <c r="AF34" s="139" t="str">
        <f>IF($A34="","",IF(VLOOKUP(csv!$AJ34,範囲CSV,32,FALSE)="","",VLOOKUP(csv!$AJ34,範囲CSV,32,FALSE)))</f>
        <v/>
      </c>
      <c r="AG34" s="139" t="str">
        <f>IF($A34="","",IF(VLOOKUP(csv!$AJ34,範囲CSV,33,FALSE)="","",VLOOKUP(csv!$AJ34,範囲CSV,33,FALSE)))</f>
        <v/>
      </c>
      <c r="AH34" s="139" t="str">
        <f>IF($A34="","",IF(VLOOKUP(csv!$AJ34,範囲CSV,34,FALSE)="","",VLOOKUP(csv!$AJ34,範囲CSV,34,FALSE)))</f>
        <v/>
      </c>
      <c r="AI34" s="139"/>
    </row>
    <row r="35" spans="1:35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139" t="str">
        <f>IF(A35="","",IF(VLOOKUP(csv!$AJ35,範囲CSV,9,FALSE)="","",VLOOKUP(csv!$AJ35,範囲CSV,9,FALSE)))</f>
        <v/>
      </c>
      <c r="J35" s="139" t="str">
        <f>IF($A35="","",IF(VLOOKUP(csv!$AJ35,範囲CSV,10,FALSE)="","",VLOOKUP(csv!$AJ35,範囲CSV,10,FALSE)))</f>
        <v/>
      </c>
      <c r="K35" s="216" t="str">
        <f t="shared" si="0"/>
        <v/>
      </c>
      <c r="L35" s="216" t="str">
        <f t="shared" si="1"/>
        <v/>
      </c>
      <c r="M35" s="139" t="str">
        <f>IF($A35="","",IF(VLOOKUP(csv!$AJ35,範囲CSV,13,FALSE)="","",VLOOKUP(csv!$AJ35,範囲CSV,13,FALSE)))</f>
        <v/>
      </c>
      <c r="N35" s="139" t="str">
        <f>IF($A35="","",IF(VLOOKUP(csv!$AJ35,範囲CSV,14,FALSE)="","",VLOOKUP(csv!$AJ35,範囲CSV,14,FALSE)))</f>
        <v/>
      </c>
      <c r="O35" s="139" t="str">
        <f>IF($A35="","",IF(VLOOKUP(csv!$AJ35,範囲CSV,15,FALSE)="","",VLOOKUP(csv!$AJ35,範囲CSV,15,FALSE)))</f>
        <v/>
      </c>
      <c r="P35" s="139" t="str">
        <f>IF($A35="","",IF(VLOOKUP(csv!$AJ35,範囲CSV,16,FALSE)="","",VLOOKUP(csv!$AJ35,範囲CSV,16,FALSE)))</f>
        <v/>
      </c>
      <c r="Q35" s="139" t="str">
        <f>IF($A35="","",IF(VLOOKUP(csv!$AJ35,範囲CSV,17,FALSE)="","",VLOOKUP(csv!$AJ35,範囲CSV,17,FALSE)))</f>
        <v/>
      </c>
      <c r="R35" s="139" t="str">
        <f>IF($A35="","",IF(VLOOKUP(csv!$AJ35,範囲CSV,18,FALSE)="","",VLOOKUP(csv!$AJ35,範囲CSV,18,FALSE)))</f>
        <v/>
      </c>
      <c r="S35" s="139" t="str">
        <f>IF($A35="","",IF(VLOOKUP(csv!$AJ35,範囲CSV,19,FALSE)="","",VLOOKUP(csv!$AJ35,範囲CSV,19,FALSE)))</f>
        <v/>
      </c>
      <c r="T35" s="139" t="str">
        <f>IF($A35="","",IF(VLOOKUP(csv!$AJ35,範囲CSV,20,FALSE)="","",VLOOKUP(csv!$AJ35,範囲CSV,20,FALSE)))</f>
        <v/>
      </c>
      <c r="U35" s="139" t="str">
        <f>IF($A35="","",IF(VLOOKUP(csv!$AJ35,範囲CSV,21,FALSE)="","",VLOOKUP(csv!$AJ35,範囲CSV,21,FALSE)))</f>
        <v/>
      </c>
      <c r="V35" s="139" t="str">
        <f>IF($A35="","",IF(VLOOKUP(csv!$AJ35,範囲CSV,22,FALSE)="","",VLOOKUP(csv!$AJ35,範囲CSV,22,FALSE)))</f>
        <v/>
      </c>
      <c r="W35" s="139" t="str">
        <f>IF($A35="","",IF(VLOOKUP(csv!$AJ35,範囲CSV,23,FALSE)="","",VLOOKUP(csv!$AJ35,範囲CSV,23,FALSE)))</f>
        <v/>
      </c>
      <c r="X35" s="139" t="str">
        <f>IF($A35="","",IF(VLOOKUP(csv!$AJ35,範囲CSV,24,FALSE)="","",VLOOKUP(csv!$AJ35,範囲CSV,24,FALSE)))</f>
        <v/>
      </c>
      <c r="Y35" s="139" t="str">
        <f>IF($A35="","",IF(VLOOKUP(csv!$AJ35,範囲CSV,25,FALSE)="","",VLOOKUP(csv!$AJ35,範囲CSV,25,FALSE)))</f>
        <v/>
      </c>
      <c r="Z35" s="139" t="str">
        <f>IF($A35="","",IF(VLOOKUP(csv!$AJ35,範囲CSV,26,FALSE)="","",VLOOKUP(csv!$AJ35,範囲CSV,26,FALSE)))</f>
        <v/>
      </c>
      <c r="AA35" s="139" t="str">
        <f>IF($A35="","",IF(VLOOKUP(csv!$AJ35,範囲CSV,27,FALSE)="","",VLOOKUP(csv!$AJ35,範囲CSV,27,FALSE)))</f>
        <v/>
      </c>
      <c r="AB35" s="139" t="str">
        <f>IF($A35="","",IF(VLOOKUP(csv!$AJ35,範囲CSV,28,FALSE)="","",VLOOKUP(csv!$AJ35,範囲CSV,28,FALSE)))</f>
        <v/>
      </c>
      <c r="AC35" s="139" t="str">
        <f>IF($A35="","",IF(VLOOKUP(csv!$AJ35,範囲CSV,29,FALSE)="","",VLOOKUP(csv!$AJ35,範囲CSV,29,FALSE)))</f>
        <v/>
      </c>
      <c r="AD35" s="139" t="str">
        <f>IF($A35="","",IF(VLOOKUP(csv!$AJ35,範囲CSV,30,FALSE)="","",VLOOKUP(csv!$AJ35,範囲CSV,30,FALSE)))</f>
        <v/>
      </c>
      <c r="AE35" s="139" t="str">
        <f>IF($A35="","",IF(VLOOKUP(csv!$AJ35,範囲CSV,31,FALSE)="","",VLOOKUP(csv!$AJ35,範囲CSV,31,FALSE)))</f>
        <v/>
      </c>
      <c r="AF35" s="139" t="str">
        <f>IF($A35="","",IF(VLOOKUP(csv!$AJ35,範囲CSV,32,FALSE)="","",VLOOKUP(csv!$AJ35,範囲CSV,32,FALSE)))</f>
        <v/>
      </c>
      <c r="AG35" s="139" t="str">
        <f>IF($A35="","",IF(VLOOKUP(csv!$AJ35,範囲CSV,33,FALSE)="","",VLOOKUP(csv!$AJ35,範囲CSV,33,FALSE)))</f>
        <v/>
      </c>
      <c r="AH35" s="139" t="str">
        <f>IF($A35="","",IF(VLOOKUP(csv!$AJ35,範囲CSV,34,FALSE)="","",VLOOKUP(csv!$AJ35,範囲CSV,34,FALSE)))</f>
        <v/>
      </c>
      <c r="AI35" s="139"/>
    </row>
    <row r="36" spans="1:35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139" t="str">
        <f>IF(A36="","",IF(VLOOKUP(csv!$AJ36,範囲CSV,9,FALSE)="","",VLOOKUP(csv!$AJ36,範囲CSV,9,FALSE)))</f>
        <v/>
      </c>
      <c r="J36" s="139" t="str">
        <f>IF($A36="","",IF(VLOOKUP(csv!$AJ36,範囲CSV,10,FALSE)="","",VLOOKUP(csv!$AJ36,範囲CSV,10,FALSE)))</f>
        <v/>
      </c>
      <c r="K36" s="216" t="str">
        <f t="shared" si="0"/>
        <v/>
      </c>
      <c r="L36" s="216" t="str">
        <f t="shared" si="1"/>
        <v/>
      </c>
      <c r="M36" s="139" t="str">
        <f>IF($A36="","",IF(VLOOKUP(csv!$AJ36,範囲CSV,13,FALSE)="","",VLOOKUP(csv!$AJ36,範囲CSV,13,FALSE)))</f>
        <v/>
      </c>
      <c r="N36" s="139" t="str">
        <f>IF($A36="","",IF(VLOOKUP(csv!$AJ36,範囲CSV,14,FALSE)="","",VLOOKUP(csv!$AJ36,範囲CSV,14,FALSE)))</f>
        <v/>
      </c>
      <c r="O36" s="139" t="str">
        <f>IF($A36="","",IF(VLOOKUP(csv!$AJ36,範囲CSV,15,FALSE)="","",VLOOKUP(csv!$AJ36,範囲CSV,15,FALSE)))</f>
        <v/>
      </c>
      <c r="P36" s="139" t="str">
        <f>IF($A36="","",IF(VLOOKUP(csv!$AJ36,範囲CSV,16,FALSE)="","",VLOOKUP(csv!$AJ36,範囲CSV,16,FALSE)))</f>
        <v/>
      </c>
      <c r="Q36" s="139" t="str">
        <f>IF($A36="","",IF(VLOOKUP(csv!$AJ36,範囲CSV,17,FALSE)="","",VLOOKUP(csv!$AJ36,範囲CSV,17,FALSE)))</f>
        <v/>
      </c>
      <c r="R36" s="139" t="str">
        <f>IF($A36="","",IF(VLOOKUP(csv!$AJ36,範囲CSV,18,FALSE)="","",VLOOKUP(csv!$AJ36,範囲CSV,18,FALSE)))</f>
        <v/>
      </c>
      <c r="S36" s="139" t="str">
        <f>IF($A36="","",IF(VLOOKUP(csv!$AJ36,範囲CSV,19,FALSE)="","",VLOOKUP(csv!$AJ36,範囲CSV,19,FALSE)))</f>
        <v/>
      </c>
      <c r="T36" s="139" t="str">
        <f>IF($A36="","",IF(VLOOKUP(csv!$AJ36,範囲CSV,20,FALSE)="","",VLOOKUP(csv!$AJ36,範囲CSV,20,FALSE)))</f>
        <v/>
      </c>
      <c r="U36" s="139" t="str">
        <f>IF($A36="","",IF(VLOOKUP(csv!$AJ36,範囲CSV,21,FALSE)="","",VLOOKUP(csv!$AJ36,範囲CSV,21,FALSE)))</f>
        <v/>
      </c>
      <c r="V36" s="139" t="str">
        <f>IF($A36="","",IF(VLOOKUP(csv!$AJ36,範囲CSV,22,FALSE)="","",VLOOKUP(csv!$AJ36,範囲CSV,22,FALSE)))</f>
        <v/>
      </c>
      <c r="W36" s="139" t="str">
        <f>IF($A36="","",IF(VLOOKUP(csv!$AJ36,範囲CSV,23,FALSE)="","",VLOOKUP(csv!$AJ36,範囲CSV,23,FALSE)))</f>
        <v/>
      </c>
      <c r="X36" s="139" t="str">
        <f>IF($A36="","",IF(VLOOKUP(csv!$AJ36,範囲CSV,24,FALSE)="","",VLOOKUP(csv!$AJ36,範囲CSV,24,FALSE)))</f>
        <v/>
      </c>
      <c r="Y36" s="139" t="str">
        <f>IF($A36="","",IF(VLOOKUP(csv!$AJ36,範囲CSV,25,FALSE)="","",VLOOKUP(csv!$AJ36,範囲CSV,25,FALSE)))</f>
        <v/>
      </c>
      <c r="Z36" s="139" t="str">
        <f>IF($A36="","",IF(VLOOKUP(csv!$AJ36,範囲CSV,26,FALSE)="","",VLOOKUP(csv!$AJ36,範囲CSV,26,FALSE)))</f>
        <v/>
      </c>
      <c r="AA36" s="139" t="str">
        <f>IF($A36="","",IF(VLOOKUP(csv!$AJ36,範囲CSV,27,FALSE)="","",VLOOKUP(csv!$AJ36,範囲CSV,27,FALSE)))</f>
        <v/>
      </c>
      <c r="AB36" s="139" t="str">
        <f>IF($A36="","",IF(VLOOKUP(csv!$AJ36,範囲CSV,28,FALSE)="","",VLOOKUP(csv!$AJ36,範囲CSV,28,FALSE)))</f>
        <v/>
      </c>
      <c r="AC36" s="139" t="str">
        <f>IF($A36="","",IF(VLOOKUP(csv!$AJ36,範囲CSV,29,FALSE)="","",VLOOKUP(csv!$AJ36,範囲CSV,29,FALSE)))</f>
        <v/>
      </c>
      <c r="AD36" s="139" t="str">
        <f>IF($A36="","",IF(VLOOKUP(csv!$AJ36,範囲CSV,30,FALSE)="","",VLOOKUP(csv!$AJ36,範囲CSV,30,FALSE)))</f>
        <v/>
      </c>
      <c r="AE36" s="139" t="str">
        <f>IF($A36="","",IF(VLOOKUP(csv!$AJ36,範囲CSV,31,FALSE)="","",VLOOKUP(csv!$AJ36,範囲CSV,31,FALSE)))</f>
        <v/>
      </c>
      <c r="AF36" s="139" t="str">
        <f>IF($A36="","",IF(VLOOKUP(csv!$AJ36,範囲CSV,32,FALSE)="","",VLOOKUP(csv!$AJ36,範囲CSV,32,FALSE)))</f>
        <v/>
      </c>
      <c r="AG36" s="139" t="str">
        <f>IF($A36="","",IF(VLOOKUP(csv!$AJ36,範囲CSV,33,FALSE)="","",VLOOKUP(csv!$AJ36,範囲CSV,33,FALSE)))</f>
        <v/>
      </c>
      <c r="AH36" s="139" t="str">
        <f>IF($A36="","",IF(VLOOKUP(csv!$AJ36,範囲CSV,34,FALSE)="","",VLOOKUP(csv!$AJ36,範囲CSV,34,FALSE)))</f>
        <v/>
      </c>
      <c r="AI36" s="139"/>
    </row>
    <row r="37" spans="1:35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139" t="str">
        <f>IF(A37="","",IF(VLOOKUP(csv!$AJ37,範囲CSV,9,FALSE)="","",VLOOKUP(csv!$AJ37,範囲CSV,9,FALSE)))</f>
        <v/>
      </c>
      <c r="J37" s="139" t="str">
        <f>IF($A37="","",IF(VLOOKUP(csv!$AJ37,範囲CSV,10,FALSE)="","",VLOOKUP(csv!$AJ37,範囲CSV,10,FALSE)))</f>
        <v/>
      </c>
      <c r="K37" s="216" t="str">
        <f t="shared" si="0"/>
        <v/>
      </c>
      <c r="L37" s="216" t="str">
        <f t="shared" si="1"/>
        <v/>
      </c>
      <c r="M37" s="139" t="str">
        <f>IF($A37="","",IF(VLOOKUP(csv!$AJ37,範囲CSV,13,FALSE)="","",VLOOKUP(csv!$AJ37,範囲CSV,13,FALSE)))</f>
        <v/>
      </c>
      <c r="N37" s="139" t="str">
        <f>IF($A37="","",IF(VLOOKUP(csv!$AJ37,範囲CSV,14,FALSE)="","",VLOOKUP(csv!$AJ37,範囲CSV,14,FALSE)))</f>
        <v/>
      </c>
      <c r="O37" s="139" t="str">
        <f>IF($A37="","",IF(VLOOKUP(csv!$AJ37,範囲CSV,15,FALSE)="","",VLOOKUP(csv!$AJ37,範囲CSV,15,FALSE)))</f>
        <v/>
      </c>
      <c r="P37" s="139" t="str">
        <f>IF($A37="","",IF(VLOOKUP(csv!$AJ37,範囲CSV,16,FALSE)="","",VLOOKUP(csv!$AJ37,範囲CSV,16,FALSE)))</f>
        <v/>
      </c>
      <c r="Q37" s="139" t="str">
        <f>IF($A37="","",IF(VLOOKUP(csv!$AJ37,範囲CSV,17,FALSE)="","",VLOOKUP(csv!$AJ37,範囲CSV,17,FALSE)))</f>
        <v/>
      </c>
      <c r="R37" s="139" t="str">
        <f>IF($A37="","",IF(VLOOKUP(csv!$AJ37,範囲CSV,18,FALSE)="","",VLOOKUP(csv!$AJ37,範囲CSV,18,FALSE)))</f>
        <v/>
      </c>
      <c r="S37" s="139" t="str">
        <f>IF($A37="","",IF(VLOOKUP(csv!$AJ37,範囲CSV,19,FALSE)="","",VLOOKUP(csv!$AJ37,範囲CSV,19,FALSE)))</f>
        <v/>
      </c>
      <c r="T37" s="139" t="str">
        <f>IF($A37="","",IF(VLOOKUP(csv!$AJ37,範囲CSV,20,FALSE)="","",VLOOKUP(csv!$AJ37,範囲CSV,20,FALSE)))</f>
        <v/>
      </c>
      <c r="U37" s="139" t="str">
        <f>IF($A37="","",IF(VLOOKUP(csv!$AJ37,範囲CSV,21,FALSE)="","",VLOOKUP(csv!$AJ37,範囲CSV,21,FALSE)))</f>
        <v/>
      </c>
      <c r="V37" s="139" t="str">
        <f>IF($A37="","",IF(VLOOKUP(csv!$AJ37,範囲CSV,22,FALSE)="","",VLOOKUP(csv!$AJ37,範囲CSV,22,FALSE)))</f>
        <v/>
      </c>
      <c r="W37" s="139" t="str">
        <f>IF($A37="","",IF(VLOOKUP(csv!$AJ37,範囲CSV,23,FALSE)="","",VLOOKUP(csv!$AJ37,範囲CSV,23,FALSE)))</f>
        <v/>
      </c>
      <c r="X37" s="139" t="str">
        <f>IF($A37="","",IF(VLOOKUP(csv!$AJ37,範囲CSV,24,FALSE)="","",VLOOKUP(csv!$AJ37,範囲CSV,24,FALSE)))</f>
        <v/>
      </c>
      <c r="Y37" s="139" t="str">
        <f>IF($A37="","",IF(VLOOKUP(csv!$AJ37,範囲CSV,25,FALSE)="","",VLOOKUP(csv!$AJ37,範囲CSV,25,FALSE)))</f>
        <v/>
      </c>
      <c r="Z37" s="139" t="str">
        <f>IF($A37="","",IF(VLOOKUP(csv!$AJ37,範囲CSV,26,FALSE)="","",VLOOKUP(csv!$AJ37,範囲CSV,26,FALSE)))</f>
        <v/>
      </c>
      <c r="AA37" s="139" t="str">
        <f>IF($A37="","",IF(VLOOKUP(csv!$AJ37,範囲CSV,27,FALSE)="","",VLOOKUP(csv!$AJ37,範囲CSV,27,FALSE)))</f>
        <v/>
      </c>
      <c r="AB37" s="139" t="str">
        <f>IF($A37="","",IF(VLOOKUP(csv!$AJ37,範囲CSV,28,FALSE)="","",VLOOKUP(csv!$AJ37,範囲CSV,28,FALSE)))</f>
        <v/>
      </c>
      <c r="AC37" s="139" t="str">
        <f>IF($A37="","",IF(VLOOKUP(csv!$AJ37,範囲CSV,29,FALSE)="","",VLOOKUP(csv!$AJ37,範囲CSV,29,FALSE)))</f>
        <v/>
      </c>
      <c r="AD37" s="139" t="str">
        <f>IF($A37="","",IF(VLOOKUP(csv!$AJ37,範囲CSV,30,FALSE)="","",VLOOKUP(csv!$AJ37,範囲CSV,30,FALSE)))</f>
        <v/>
      </c>
      <c r="AE37" s="139" t="str">
        <f>IF($A37="","",IF(VLOOKUP(csv!$AJ37,範囲CSV,31,FALSE)="","",VLOOKUP(csv!$AJ37,範囲CSV,31,FALSE)))</f>
        <v/>
      </c>
      <c r="AF37" s="139" t="str">
        <f>IF($A37="","",IF(VLOOKUP(csv!$AJ37,範囲CSV,32,FALSE)="","",VLOOKUP(csv!$AJ37,範囲CSV,32,FALSE)))</f>
        <v/>
      </c>
      <c r="AG37" s="139" t="str">
        <f>IF($A37="","",IF(VLOOKUP(csv!$AJ37,範囲CSV,33,FALSE)="","",VLOOKUP(csv!$AJ37,範囲CSV,33,FALSE)))</f>
        <v/>
      </c>
      <c r="AH37" s="139" t="str">
        <f>IF($A37="","",IF(VLOOKUP(csv!$AJ37,範囲CSV,34,FALSE)="","",VLOOKUP(csv!$AJ37,範囲CSV,34,FALSE)))</f>
        <v/>
      </c>
      <c r="AI37" s="139"/>
    </row>
    <row r="38" spans="1:35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139" t="str">
        <f>IF(A38="","",IF(VLOOKUP(csv!$AJ38,範囲CSV,9,FALSE)="","",VLOOKUP(csv!$AJ38,範囲CSV,9,FALSE)))</f>
        <v/>
      </c>
      <c r="J38" s="139" t="str">
        <f>IF($A38="","",IF(VLOOKUP(csv!$AJ38,範囲CSV,10,FALSE)="","",VLOOKUP(csv!$AJ38,範囲CSV,10,FALSE)))</f>
        <v/>
      </c>
      <c r="K38" s="216" t="str">
        <f t="shared" si="0"/>
        <v/>
      </c>
      <c r="L38" s="216" t="str">
        <f t="shared" si="1"/>
        <v/>
      </c>
      <c r="M38" s="139" t="str">
        <f>IF($A38="","",IF(VLOOKUP(csv!$AJ38,範囲CSV,13,FALSE)="","",VLOOKUP(csv!$AJ38,範囲CSV,13,FALSE)))</f>
        <v/>
      </c>
      <c r="N38" s="139" t="str">
        <f>IF($A38="","",IF(VLOOKUP(csv!$AJ38,範囲CSV,14,FALSE)="","",VLOOKUP(csv!$AJ38,範囲CSV,14,FALSE)))</f>
        <v/>
      </c>
      <c r="O38" s="139" t="str">
        <f>IF($A38="","",IF(VLOOKUP(csv!$AJ38,範囲CSV,15,FALSE)="","",VLOOKUP(csv!$AJ38,範囲CSV,15,FALSE)))</f>
        <v/>
      </c>
      <c r="P38" s="139" t="str">
        <f>IF($A38="","",IF(VLOOKUP(csv!$AJ38,範囲CSV,16,FALSE)="","",VLOOKUP(csv!$AJ38,範囲CSV,16,FALSE)))</f>
        <v/>
      </c>
      <c r="Q38" s="139" t="str">
        <f>IF($A38="","",IF(VLOOKUP(csv!$AJ38,範囲CSV,17,FALSE)="","",VLOOKUP(csv!$AJ38,範囲CSV,17,FALSE)))</f>
        <v/>
      </c>
      <c r="R38" s="139" t="str">
        <f>IF($A38="","",IF(VLOOKUP(csv!$AJ38,範囲CSV,18,FALSE)="","",VLOOKUP(csv!$AJ38,範囲CSV,18,FALSE)))</f>
        <v/>
      </c>
      <c r="S38" s="139" t="str">
        <f>IF($A38="","",IF(VLOOKUP(csv!$AJ38,範囲CSV,19,FALSE)="","",VLOOKUP(csv!$AJ38,範囲CSV,19,FALSE)))</f>
        <v/>
      </c>
      <c r="T38" s="139" t="str">
        <f>IF($A38="","",IF(VLOOKUP(csv!$AJ38,範囲CSV,20,FALSE)="","",VLOOKUP(csv!$AJ38,範囲CSV,20,FALSE)))</f>
        <v/>
      </c>
      <c r="U38" s="139" t="str">
        <f>IF($A38="","",IF(VLOOKUP(csv!$AJ38,範囲CSV,21,FALSE)="","",VLOOKUP(csv!$AJ38,範囲CSV,21,FALSE)))</f>
        <v/>
      </c>
      <c r="V38" s="139" t="str">
        <f>IF($A38="","",IF(VLOOKUP(csv!$AJ38,範囲CSV,22,FALSE)="","",VLOOKUP(csv!$AJ38,範囲CSV,22,FALSE)))</f>
        <v/>
      </c>
      <c r="W38" s="139" t="str">
        <f>IF($A38="","",IF(VLOOKUP(csv!$AJ38,範囲CSV,23,FALSE)="","",VLOOKUP(csv!$AJ38,範囲CSV,23,FALSE)))</f>
        <v/>
      </c>
      <c r="X38" s="139" t="str">
        <f>IF($A38="","",IF(VLOOKUP(csv!$AJ38,範囲CSV,24,FALSE)="","",VLOOKUP(csv!$AJ38,範囲CSV,24,FALSE)))</f>
        <v/>
      </c>
      <c r="Y38" s="139" t="str">
        <f>IF($A38="","",IF(VLOOKUP(csv!$AJ38,範囲CSV,25,FALSE)="","",VLOOKUP(csv!$AJ38,範囲CSV,25,FALSE)))</f>
        <v/>
      </c>
      <c r="Z38" s="139" t="str">
        <f>IF($A38="","",IF(VLOOKUP(csv!$AJ38,範囲CSV,26,FALSE)="","",VLOOKUP(csv!$AJ38,範囲CSV,26,FALSE)))</f>
        <v/>
      </c>
      <c r="AA38" s="139" t="str">
        <f>IF($A38="","",IF(VLOOKUP(csv!$AJ38,範囲CSV,27,FALSE)="","",VLOOKUP(csv!$AJ38,範囲CSV,27,FALSE)))</f>
        <v/>
      </c>
      <c r="AB38" s="139" t="str">
        <f>IF($A38="","",IF(VLOOKUP(csv!$AJ38,範囲CSV,28,FALSE)="","",VLOOKUP(csv!$AJ38,範囲CSV,28,FALSE)))</f>
        <v/>
      </c>
      <c r="AC38" s="139" t="str">
        <f>IF($A38="","",IF(VLOOKUP(csv!$AJ38,範囲CSV,29,FALSE)="","",VLOOKUP(csv!$AJ38,範囲CSV,29,FALSE)))</f>
        <v/>
      </c>
      <c r="AD38" s="139" t="str">
        <f>IF($A38="","",IF(VLOOKUP(csv!$AJ38,範囲CSV,30,FALSE)="","",VLOOKUP(csv!$AJ38,範囲CSV,30,FALSE)))</f>
        <v/>
      </c>
      <c r="AE38" s="139" t="str">
        <f>IF($A38="","",IF(VLOOKUP(csv!$AJ38,範囲CSV,31,FALSE)="","",VLOOKUP(csv!$AJ38,範囲CSV,31,FALSE)))</f>
        <v/>
      </c>
      <c r="AF38" s="139" t="str">
        <f>IF($A38="","",IF(VLOOKUP(csv!$AJ38,範囲CSV,32,FALSE)="","",VLOOKUP(csv!$AJ38,範囲CSV,32,FALSE)))</f>
        <v/>
      </c>
      <c r="AG38" s="139" t="str">
        <f>IF($A38="","",IF(VLOOKUP(csv!$AJ38,範囲CSV,33,FALSE)="","",VLOOKUP(csv!$AJ38,範囲CSV,33,FALSE)))</f>
        <v/>
      </c>
      <c r="AH38" s="139" t="str">
        <f>IF($A38="","",IF(VLOOKUP(csv!$AJ38,範囲CSV,34,FALSE)="","",VLOOKUP(csv!$AJ38,範囲CSV,34,FALSE)))</f>
        <v/>
      </c>
      <c r="AI38" s="139"/>
    </row>
    <row r="39" spans="1:35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139" t="str">
        <f>IF(A39="","",IF(VLOOKUP(csv!$AJ39,範囲CSV,9,FALSE)="","",VLOOKUP(csv!$AJ39,範囲CSV,9,FALSE)))</f>
        <v/>
      </c>
      <c r="J39" s="139" t="str">
        <f>IF($A39="","",IF(VLOOKUP(csv!$AJ39,範囲CSV,10,FALSE)="","",VLOOKUP(csv!$AJ39,範囲CSV,10,FALSE)))</f>
        <v/>
      </c>
      <c r="K39" s="216" t="str">
        <f t="shared" si="0"/>
        <v/>
      </c>
      <c r="L39" s="216" t="str">
        <f t="shared" si="1"/>
        <v/>
      </c>
      <c r="M39" s="139" t="str">
        <f>IF($A39="","",IF(VLOOKUP(csv!$AJ39,範囲CSV,13,FALSE)="","",VLOOKUP(csv!$AJ39,範囲CSV,13,FALSE)))</f>
        <v/>
      </c>
      <c r="N39" s="139" t="str">
        <f>IF($A39="","",IF(VLOOKUP(csv!$AJ39,範囲CSV,14,FALSE)="","",VLOOKUP(csv!$AJ39,範囲CSV,14,FALSE)))</f>
        <v/>
      </c>
      <c r="O39" s="139" t="str">
        <f>IF($A39="","",IF(VLOOKUP(csv!$AJ39,範囲CSV,15,FALSE)="","",VLOOKUP(csv!$AJ39,範囲CSV,15,FALSE)))</f>
        <v/>
      </c>
      <c r="P39" s="139" t="str">
        <f>IF($A39="","",IF(VLOOKUP(csv!$AJ39,範囲CSV,16,FALSE)="","",VLOOKUP(csv!$AJ39,範囲CSV,16,FALSE)))</f>
        <v/>
      </c>
      <c r="Q39" s="139" t="str">
        <f>IF($A39="","",IF(VLOOKUP(csv!$AJ39,範囲CSV,17,FALSE)="","",VLOOKUP(csv!$AJ39,範囲CSV,17,FALSE)))</f>
        <v/>
      </c>
      <c r="R39" s="139" t="str">
        <f>IF($A39="","",IF(VLOOKUP(csv!$AJ39,範囲CSV,18,FALSE)="","",VLOOKUP(csv!$AJ39,範囲CSV,18,FALSE)))</f>
        <v/>
      </c>
      <c r="S39" s="139" t="str">
        <f>IF($A39="","",IF(VLOOKUP(csv!$AJ39,範囲CSV,19,FALSE)="","",VLOOKUP(csv!$AJ39,範囲CSV,19,FALSE)))</f>
        <v/>
      </c>
      <c r="T39" s="139" t="str">
        <f>IF($A39="","",IF(VLOOKUP(csv!$AJ39,範囲CSV,20,FALSE)="","",VLOOKUP(csv!$AJ39,範囲CSV,20,FALSE)))</f>
        <v/>
      </c>
      <c r="U39" s="139" t="str">
        <f>IF($A39="","",IF(VLOOKUP(csv!$AJ39,範囲CSV,21,FALSE)="","",VLOOKUP(csv!$AJ39,範囲CSV,21,FALSE)))</f>
        <v/>
      </c>
      <c r="V39" s="139" t="str">
        <f>IF($A39="","",IF(VLOOKUP(csv!$AJ39,範囲CSV,22,FALSE)="","",VLOOKUP(csv!$AJ39,範囲CSV,22,FALSE)))</f>
        <v/>
      </c>
      <c r="W39" s="139" t="str">
        <f>IF($A39="","",IF(VLOOKUP(csv!$AJ39,範囲CSV,23,FALSE)="","",VLOOKUP(csv!$AJ39,範囲CSV,23,FALSE)))</f>
        <v/>
      </c>
      <c r="X39" s="139" t="str">
        <f>IF($A39="","",IF(VLOOKUP(csv!$AJ39,範囲CSV,24,FALSE)="","",VLOOKUP(csv!$AJ39,範囲CSV,24,FALSE)))</f>
        <v/>
      </c>
      <c r="Y39" s="139" t="str">
        <f>IF($A39="","",IF(VLOOKUP(csv!$AJ39,範囲CSV,25,FALSE)="","",VLOOKUP(csv!$AJ39,範囲CSV,25,FALSE)))</f>
        <v/>
      </c>
      <c r="Z39" s="139" t="str">
        <f>IF($A39="","",IF(VLOOKUP(csv!$AJ39,範囲CSV,26,FALSE)="","",VLOOKUP(csv!$AJ39,範囲CSV,26,FALSE)))</f>
        <v/>
      </c>
      <c r="AA39" s="139" t="str">
        <f>IF($A39="","",IF(VLOOKUP(csv!$AJ39,範囲CSV,27,FALSE)="","",VLOOKUP(csv!$AJ39,範囲CSV,27,FALSE)))</f>
        <v/>
      </c>
      <c r="AB39" s="139" t="str">
        <f>IF($A39="","",IF(VLOOKUP(csv!$AJ39,範囲CSV,28,FALSE)="","",VLOOKUP(csv!$AJ39,範囲CSV,28,FALSE)))</f>
        <v/>
      </c>
      <c r="AC39" s="139" t="str">
        <f>IF($A39="","",IF(VLOOKUP(csv!$AJ39,範囲CSV,29,FALSE)="","",VLOOKUP(csv!$AJ39,範囲CSV,29,FALSE)))</f>
        <v/>
      </c>
      <c r="AD39" s="139" t="str">
        <f>IF($A39="","",IF(VLOOKUP(csv!$AJ39,範囲CSV,30,FALSE)="","",VLOOKUP(csv!$AJ39,範囲CSV,30,FALSE)))</f>
        <v/>
      </c>
      <c r="AE39" s="139" t="str">
        <f>IF($A39="","",IF(VLOOKUP(csv!$AJ39,範囲CSV,31,FALSE)="","",VLOOKUP(csv!$AJ39,範囲CSV,31,FALSE)))</f>
        <v/>
      </c>
      <c r="AF39" s="139" t="str">
        <f>IF($A39="","",IF(VLOOKUP(csv!$AJ39,範囲CSV,32,FALSE)="","",VLOOKUP(csv!$AJ39,範囲CSV,32,FALSE)))</f>
        <v/>
      </c>
      <c r="AG39" s="139" t="str">
        <f>IF($A39="","",IF(VLOOKUP(csv!$AJ39,範囲CSV,33,FALSE)="","",VLOOKUP(csv!$AJ39,範囲CSV,33,FALSE)))</f>
        <v/>
      </c>
      <c r="AH39" s="139" t="str">
        <f>IF($A39="","",IF(VLOOKUP(csv!$AJ39,範囲CSV,34,FALSE)="","",VLOOKUP(csv!$AJ39,範囲CSV,34,FALSE)))</f>
        <v/>
      </c>
      <c r="AI39" s="139"/>
    </row>
    <row r="40" spans="1:35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139" t="str">
        <f>IF(A40="","",IF(VLOOKUP(csv!$AJ40,範囲CSV,9,FALSE)="","",VLOOKUP(csv!$AJ40,範囲CSV,9,FALSE)))</f>
        <v/>
      </c>
      <c r="J40" s="139" t="str">
        <f>IF($A40="","",IF(VLOOKUP(csv!$AJ40,範囲CSV,10,FALSE)="","",VLOOKUP(csv!$AJ40,範囲CSV,10,FALSE)))</f>
        <v/>
      </c>
      <c r="K40" s="216" t="str">
        <f t="shared" si="0"/>
        <v/>
      </c>
      <c r="L40" s="216" t="str">
        <f t="shared" si="1"/>
        <v/>
      </c>
      <c r="M40" s="139" t="str">
        <f>IF($A40="","",IF(VLOOKUP(csv!$AJ40,範囲CSV,13,FALSE)="","",VLOOKUP(csv!$AJ40,範囲CSV,13,FALSE)))</f>
        <v/>
      </c>
      <c r="N40" s="139" t="str">
        <f>IF($A40="","",IF(VLOOKUP(csv!$AJ40,範囲CSV,14,FALSE)="","",VLOOKUP(csv!$AJ40,範囲CSV,14,FALSE)))</f>
        <v/>
      </c>
      <c r="O40" s="139" t="str">
        <f>IF($A40="","",IF(VLOOKUP(csv!$AJ40,範囲CSV,15,FALSE)="","",VLOOKUP(csv!$AJ40,範囲CSV,15,FALSE)))</f>
        <v/>
      </c>
      <c r="P40" s="139" t="str">
        <f>IF($A40="","",IF(VLOOKUP(csv!$AJ40,範囲CSV,16,FALSE)="","",VLOOKUP(csv!$AJ40,範囲CSV,16,FALSE)))</f>
        <v/>
      </c>
      <c r="Q40" s="139" t="str">
        <f>IF($A40="","",IF(VLOOKUP(csv!$AJ40,範囲CSV,17,FALSE)="","",VLOOKUP(csv!$AJ40,範囲CSV,17,FALSE)))</f>
        <v/>
      </c>
      <c r="R40" s="139" t="str">
        <f>IF($A40="","",IF(VLOOKUP(csv!$AJ40,範囲CSV,18,FALSE)="","",VLOOKUP(csv!$AJ40,範囲CSV,18,FALSE)))</f>
        <v/>
      </c>
      <c r="S40" s="139" t="str">
        <f>IF($A40="","",IF(VLOOKUP(csv!$AJ40,範囲CSV,19,FALSE)="","",VLOOKUP(csv!$AJ40,範囲CSV,19,FALSE)))</f>
        <v/>
      </c>
      <c r="T40" s="139" t="str">
        <f>IF($A40="","",IF(VLOOKUP(csv!$AJ40,範囲CSV,20,FALSE)="","",VLOOKUP(csv!$AJ40,範囲CSV,20,FALSE)))</f>
        <v/>
      </c>
      <c r="U40" s="139" t="str">
        <f>IF($A40="","",IF(VLOOKUP(csv!$AJ40,範囲CSV,21,FALSE)="","",VLOOKUP(csv!$AJ40,範囲CSV,21,FALSE)))</f>
        <v/>
      </c>
      <c r="V40" s="139" t="str">
        <f>IF($A40="","",IF(VLOOKUP(csv!$AJ40,範囲CSV,22,FALSE)="","",VLOOKUP(csv!$AJ40,範囲CSV,22,FALSE)))</f>
        <v/>
      </c>
      <c r="W40" s="139" t="str">
        <f>IF($A40="","",IF(VLOOKUP(csv!$AJ40,範囲CSV,23,FALSE)="","",VLOOKUP(csv!$AJ40,範囲CSV,23,FALSE)))</f>
        <v/>
      </c>
      <c r="X40" s="139" t="str">
        <f>IF($A40="","",IF(VLOOKUP(csv!$AJ40,範囲CSV,24,FALSE)="","",VLOOKUP(csv!$AJ40,範囲CSV,24,FALSE)))</f>
        <v/>
      </c>
      <c r="Y40" s="139" t="str">
        <f>IF($A40="","",IF(VLOOKUP(csv!$AJ40,範囲CSV,25,FALSE)="","",VLOOKUP(csv!$AJ40,範囲CSV,25,FALSE)))</f>
        <v/>
      </c>
      <c r="Z40" s="139" t="str">
        <f>IF($A40="","",IF(VLOOKUP(csv!$AJ40,範囲CSV,26,FALSE)="","",VLOOKUP(csv!$AJ40,範囲CSV,26,FALSE)))</f>
        <v/>
      </c>
      <c r="AA40" s="139" t="str">
        <f>IF($A40="","",IF(VLOOKUP(csv!$AJ40,範囲CSV,27,FALSE)="","",VLOOKUP(csv!$AJ40,範囲CSV,27,FALSE)))</f>
        <v/>
      </c>
      <c r="AB40" s="139" t="str">
        <f>IF($A40="","",IF(VLOOKUP(csv!$AJ40,範囲CSV,28,FALSE)="","",VLOOKUP(csv!$AJ40,範囲CSV,28,FALSE)))</f>
        <v/>
      </c>
      <c r="AC40" s="139" t="str">
        <f>IF($A40="","",IF(VLOOKUP(csv!$AJ40,範囲CSV,29,FALSE)="","",VLOOKUP(csv!$AJ40,範囲CSV,29,FALSE)))</f>
        <v/>
      </c>
      <c r="AD40" s="139" t="str">
        <f>IF($A40="","",IF(VLOOKUP(csv!$AJ40,範囲CSV,30,FALSE)="","",VLOOKUP(csv!$AJ40,範囲CSV,30,FALSE)))</f>
        <v/>
      </c>
      <c r="AE40" s="139" t="str">
        <f>IF($A40="","",IF(VLOOKUP(csv!$AJ40,範囲CSV,31,FALSE)="","",VLOOKUP(csv!$AJ40,範囲CSV,31,FALSE)))</f>
        <v/>
      </c>
      <c r="AF40" s="139" t="str">
        <f>IF($A40="","",IF(VLOOKUP(csv!$AJ40,範囲CSV,32,FALSE)="","",VLOOKUP(csv!$AJ40,範囲CSV,32,FALSE)))</f>
        <v/>
      </c>
      <c r="AG40" s="139" t="str">
        <f>IF($A40="","",IF(VLOOKUP(csv!$AJ40,範囲CSV,33,FALSE)="","",VLOOKUP(csv!$AJ40,範囲CSV,33,FALSE)))</f>
        <v/>
      </c>
      <c r="AH40" s="139" t="str">
        <f>IF($A40="","",IF(VLOOKUP(csv!$AJ40,範囲CSV,34,FALSE)="","",VLOOKUP(csv!$AJ40,範囲CSV,34,FALSE)))</f>
        <v/>
      </c>
      <c r="AI40" s="139"/>
    </row>
    <row r="41" spans="1:35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139" t="str">
        <f>IF(A41="","",IF(VLOOKUP(csv!$AJ41,範囲CSV,9,FALSE)="","",VLOOKUP(csv!$AJ41,範囲CSV,9,FALSE)))</f>
        <v/>
      </c>
      <c r="J41" s="139" t="str">
        <f>IF($A41="","",IF(VLOOKUP(csv!$AJ41,範囲CSV,10,FALSE)="","",VLOOKUP(csv!$AJ41,範囲CSV,10,FALSE)))</f>
        <v/>
      </c>
      <c r="K41" s="216" t="str">
        <f t="shared" si="0"/>
        <v/>
      </c>
      <c r="L41" s="216" t="str">
        <f t="shared" si="1"/>
        <v/>
      </c>
      <c r="M41" s="139" t="str">
        <f>IF($A41="","",IF(VLOOKUP(csv!$AJ41,範囲CSV,13,FALSE)="","",VLOOKUP(csv!$AJ41,範囲CSV,13,FALSE)))</f>
        <v/>
      </c>
      <c r="N41" s="139" t="str">
        <f>IF($A41="","",IF(VLOOKUP(csv!$AJ41,範囲CSV,14,FALSE)="","",VLOOKUP(csv!$AJ41,範囲CSV,14,FALSE)))</f>
        <v/>
      </c>
      <c r="O41" s="139" t="str">
        <f>IF($A41="","",IF(VLOOKUP(csv!$AJ41,範囲CSV,15,FALSE)="","",VLOOKUP(csv!$AJ41,範囲CSV,15,FALSE)))</f>
        <v/>
      </c>
      <c r="P41" s="139" t="str">
        <f>IF($A41="","",IF(VLOOKUP(csv!$AJ41,範囲CSV,16,FALSE)="","",VLOOKUP(csv!$AJ41,範囲CSV,16,FALSE)))</f>
        <v/>
      </c>
      <c r="Q41" s="139" t="str">
        <f>IF($A41="","",IF(VLOOKUP(csv!$AJ41,範囲CSV,17,FALSE)="","",VLOOKUP(csv!$AJ41,範囲CSV,17,FALSE)))</f>
        <v/>
      </c>
      <c r="R41" s="139" t="str">
        <f>IF($A41="","",IF(VLOOKUP(csv!$AJ41,範囲CSV,18,FALSE)="","",VLOOKUP(csv!$AJ41,範囲CSV,18,FALSE)))</f>
        <v/>
      </c>
      <c r="S41" s="139" t="str">
        <f>IF($A41="","",IF(VLOOKUP(csv!$AJ41,範囲CSV,19,FALSE)="","",VLOOKUP(csv!$AJ41,範囲CSV,19,FALSE)))</f>
        <v/>
      </c>
      <c r="T41" s="139" t="str">
        <f>IF($A41="","",IF(VLOOKUP(csv!$AJ41,範囲CSV,20,FALSE)="","",VLOOKUP(csv!$AJ41,範囲CSV,20,FALSE)))</f>
        <v/>
      </c>
      <c r="U41" s="139" t="str">
        <f>IF($A41="","",IF(VLOOKUP(csv!$AJ41,範囲CSV,21,FALSE)="","",VLOOKUP(csv!$AJ41,範囲CSV,21,FALSE)))</f>
        <v/>
      </c>
      <c r="V41" s="139" t="str">
        <f>IF($A41="","",IF(VLOOKUP(csv!$AJ41,範囲CSV,22,FALSE)="","",VLOOKUP(csv!$AJ41,範囲CSV,22,FALSE)))</f>
        <v/>
      </c>
      <c r="W41" s="139" t="str">
        <f>IF($A41="","",IF(VLOOKUP(csv!$AJ41,範囲CSV,23,FALSE)="","",VLOOKUP(csv!$AJ41,範囲CSV,23,FALSE)))</f>
        <v/>
      </c>
      <c r="X41" s="139" t="str">
        <f>IF($A41="","",IF(VLOOKUP(csv!$AJ41,範囲CSV,24,FALSE)="","",VLOOKUP(csv!$AJ41,範囲CSV,24,FALSE)))</f>
        <v/>
      </c>
      <c r="Y41" s="139" t="str">
        <f>IF($A41="","",IF(VLOOKUP(csv!$AJ41,範囲CSV,25,FALSE)="","",VLOOKUP(csv!$AJ41,範囲CSV,25,FALSE)))</f>
        <v/>
      </c>
      <c r="Z41" s="139" t="str">
        <f>IF($A41="","",IF(VLOOKUP(csv!$AJ41,範囲CSV,26,FALSE)="","",VLOOKUP(csv!$AJ41,範囲CSV,26,FALSE)))</f>
        <v/>
      </c>
      <c r="AA41" s="139" t="str">
        <f>IF($A41="","",IF(VLOOKUP(csv!$AJ41,範囲CSV,27,FALSE)="","",VLOOKUP(csv!$AJ41,範囲CSV,27,FALSE)))</f>
        <v/>
      </c>
      <c r="AB41" s="139" t="str">
        <f>IF($A41="","",IF(VLOOKUP(csv!$AJ41,範囲CSV,28,FALSE)="","",VLOOKUP(csv!$AJ41,範囲CSV,28,FALSE)))</f>
        <v/>
      </c>
      <c r="AC41" s="139" t="str">
        <f>IF($A41="","",IF(VLOOKUP(csv!$AJ41,範囲CSV,29,FALSE)="","",VLOOKUP(csv!$AJ41,範囲CSV,29,FALSE)))</f>
        <v/>
      </c>
      <c r="AD41" s="139" t="str">
        <f>IF($A41="","",IF(VLOOKUP(csv!$AJ41,範囲CSV,30,FALSE)="","",VLOOKUP(csv!$AJ41,範囲CSV,30,FALSE)))</f>
        <v/>
      </c>
      <c r="AE41" s="139" t="str">
        <f>IF($A41="","",IF(VLOOKUP(csv!$AJ41,範囲CSV,31,FALSE)="","",VLOOKUP(csv!$AJ41,範囲CSV,31,FALSE)))</f>
        <v/>
      </c>
      <c r="AF41" s="139" t="str">
        <f>IF($A41="","",IF(VLOOKUP(csv!$AJ41,範囲CSV,32,FALSE)="","",VLOOKUP(csv!$AJ41,範囲CSV,32,FALSE)))</f>
        <v/>
      </c>
      <c r="AG41" s="139" t="str">
        <f>IF($A41="","",IF(VLOOKUP(csv!$AJ41,範囲CSV,33,FALSE)="","",VLOOKUP(csv!$AJ41,範囲CSV,33,FALSE)))</f>
        <v/>
      </c>
      <c r="AH41" s="139" t="str">
        <f>IF($A41="","",IF(VLOOKUP(csv!$AJ41,範囲CSV,34,FALSE)="","",VLOOKUP(csv!$AJ41,範囲CSV,34,FALSE)))</f>
        <v/>
      </c>
      <c r="AI41" s="139"/>
    </row>
    <row r="42" spans="1:35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139" t="str">
        <f>IF(A42="","",IF(VLOOKUP(csv!$AJ42,範囲CSV,9,FALSE)="","",VLOOKUP(csv!$AJ42,範囲CSV,9,FALSE)))</f>
        <v/>
      </c>
      <c r="J42" s="139" t="str">
        <f>IF($A42="","",IF(VLOOKUP(csv!$AJ42,範囲CSV,10,FALSE)="","",VLOOKUP(csv!$AJ42,範囲CSV,10,FALSE)))</f>
        <v/>
      </c>
      <c r="K42" s="216" t="str">
        <f t="shared" si="0"/>
        <v/>
      </c>
      <c r="L42" s="216" t="str">
        <f t="shared" si="1"/>
        <v/>
      </c>
      <c r="M42" s="139" t="str">
        <f>IF($A42="","",IF(VLOOKUP(csv!$AJ42,範囲CSV,13,FALSE)="","",VLOOKUP(csv!$AJ42,範囲CSV,13,FALSE)))</f>
        <v/>
      </c>
      <c r="N42" s="139" t="str">
        <f>IF($A42="","",IF(VLOOKUP(csv!$AJ42,範囲CSV,14,FALSE)="","",VLOOKUP(csv!$AJ42,範囲CSV,14,FALSE)))</f>
        <v/>
      </c>
      <c r="O42" s="139" t="str">
        <f>IF($A42="","",IF(VLOOKUP(csv!$AJ42,範囲CSV,15,FALSE)="","",VLOOKUP(csv!$AJ42,範囲CSV,15,FALSE)))</f>
        <v/>
      </c>
      <c r="P42" s="139" t="str">
        <f>IF($A42="","",IF(VLOOKUP(csv!$AJ42,範囲CSV,16,FALSE)="","",VLOOKUP(csv!$AJ42,範囲CSV,16,FALSE)))</f>
        <v/>
      </c>
      <c r="Q42" s="139" t="str">
        <f>IF($A42="","",IF(VLOOKUP(csv!$AJ42,範囲CSV,17,FALSE)="","",VLOOKUP(csv!$AJ42,範囲CSV,17,FALSE)))</f>
        <v/>
      </c>
      <c r="R42" s="139" t="str">
        <f>IF($A42="","",IF(VLOOKUP(csv!$AJ42,範囲CSV,18,FALSE)="","",VLOOKUP(csv!$AJ42,範囲CSV,18,FALSE)))</f>
        <v/>
      </c>
      <c r="S42" s="139" t="str">
        <f>IF($A42="","",IF(VLOOKUP(csv!$AJ42,範囲CSV,19,FALSE)="","",VLOOKUP(csv!$AJ42,範囲CSV,19,FALSE)))</f>
        <v/>
      </c>
      <c r="T42" s="139" t="str">
        <f>IF($A42="","",IF(VLOOKUP(csv!$AJ42,範囲CSV,20,FALSE)="","",VLOOKUP(csv!$AJ42,範囲CSV,20,FALSE)))</f>
        <v/>
      </c>
      <c r="U42" s="139" t="str">
        <f>IF($A42="","",IF(VLOOKUP(csv!$AJ42,範囲CSV,21,FALSE)="","",VLOOKUP(csv!$AJ42,範囲CSV,21,FALSE)))</f>
        <v/>
      </c>
      <c r="V42" s="139" t="str">
        <f>IF($A42="","",IF(VLOOKUP(csv!$AJ42,範囲CSV,22,FALSE)="","",VLOOKUP(csv!$AJ42,範囲CSV,22,FALSE)))</f>
        <v/>
      </c>
      <c r="W42" s="139" t="str">
        <f>IF($A42="","",IF(VLOOKUP(csv!$AJ42,範囲CSV,23,FALSE)="","",VLOOKUP(csv!$AJ42,範囲CSV,23,FALSE)))</f>
        <v/>
      </c>
      <c r="X42" s="139" t="str">
        <f>IF($A42="","",IF(VLOOKUP(csv!$AJ42,範囲CSV,24,FALSE)="","",VLOOKUP(csv!$AJ42,範囲CSV,24,FALSE)))</f>
        <v/>
      </c>
      <c r="Y42" s="139" t="str">
        <f>IF($A42="","",IF(VLOOKUP(csv!$AJ42,範囲CSV,25,FALSE)="","",VLOOKUP(csv!$AJ42,範囲CSV,25,FALSE)))</f>
        <v/>
      </c>
      <c r="Z42" s="139" t="str">
        <f>IF($A42="","",IF(VLOOKUP(csv!$AJ42,範囲CSV,26,FALSE)="","",VLOOKUP(csv!$AJ42,範囲CSV,26,FALSE)))</f>
        <v/>
      </c>
      <c r="AA42" s="139" t="str">
        <f>IF($A42="","",IF(VLOOKUP(csv!$AJ42,範囲CSV,27,FALSE)="","",VLOOKUP(csv!$AJ42,範囲CSV,27,FALSE)))</f>
        <v/>
      </c>
      <c r="AB42" s="139" t="str">
        <f>IF($A42="","",IF(VLOOKUP(csv!$AJ42,範囲CSV,28,FALSE)="","",VLOOKUP(csv!$AJ42,範囲CSV,28,FALSE)))</f>
        <v/>
      </c>
      <c r="AC42" s="139" t="str">
        <f>IF($A42="","",IF(VLOOKUP(csv!$AJ42,範囲CSV,29,FALSE)="","",VLOOKUP(csv!$AJ42,範囲CSV,29,FALSE)))</f>
        <v/>
      </c>
      <c r="AD42" s="139" t="str">
        <f>IF($A42="","",IF(VLOOKUP(csv!$AJ42,範囲CSV,30,FALSE)="","",VLOOKUP(csv!$AJ42,範囲CSV,30,FALSE)))</f>
        <v/>
      </c>
      <c r="AE42" s="139" t="str">
        <f>IF($A42="","",IF(VLOOKUP(csv!$AJ42,範囲CSV,31,FALSE)="","",VLOOKUP(csv!$AJ42,範囲CSV,31,FALSE)))</f>
        <v/>
      </c>
      <c r="AF42" s="139" t="str">
        <f>IF($A42="","",IF(VLOOKUP(csv!$AJ42,範囲CSV,32,FALSE)="","",VLOOKUP(csv!$AJ42,範囲CSV,32,FALSE)))</f>
        <v/>
      </c>
      <c r="AG42" s="139" t="str">
        <f>IF($A42="","",IF(VLOOKUP(csv!$AJ42,範囲CSV,33,FALSE)="","",VLOOKUP(csv!$AJ42,範囲CSV,33,FALSE)))</f>
        <v/>
      </c>
      <c r="AH42" s="139" t="str">
        <f>IF($A42="","",IF(VLOOKUP(csv!$AJ42,範囲CSV,34,FALSE)="","",VLOOKUP(csv!$AJ42,範囲CSV,34,FALSE)))</f>
        <v/>
      </c>
      <c r="AI42" s="139"/>
    </row>
    <row r="43" spans="1:35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139" t="str">
        <f>IF(A43="","",IF(VLOOKUP(csv!$AJ43,範囲CSV,9,FALSE)="","",VLOOKUP(csv!$AJ43,範囲CSV,9,FALSE)))</f>
        <v/>
      </c>
      <c r="J43" s="139" t="str">
        <f>IF($A43="","",IF(VLOOKUP(csv!$AJ43,範囲CSV,10,FALSE)="","",VLOOKUP(csv!$AJ43,範囲CSV,10,FALSE)))</f>
        <v/>
      </c>
      <c r="K43" s="216" t="str">
        <f t="shared" si="0"/>
        <v/>
      </c>
      <c r="L43" s="216" t="str">
        <f t="shared" si="1"/>
        <v/>
      </c>
      <c r="M43" s="139" t="str">
        <f>IF($A43="","",IF(VLOOKUP(csv!$AJ43,範囲CSV,13,FALSE)="","",VLOOKUP(csv!$AJ43,範囲CSV,13,FALSE)))</f>
        <v/>
      </c>
      <c r="N43" s="139" t="str">
        <f>IF($A43="","",IF(VLOOKUP(csv!$AJ43,範囲CSV,14,FALSE)="","",VLOOKUP(csv!$AJ43,範囲CSV,14,FALSE)))</f>
        <v/>
      </c>
      <c r="O43" s="139" t="str">
        <f>IF($A43="","",IF(VLOOKUP(csv!$AJ43,範囲CSV,15,FALSE)="","",VLOOKUP(csv!$AJ43,範囲CSV,15,FALSE)))</f>
        <v/>
      </c>
      <c r="P43" s="139" t="str">
        <f>IF($A43="","",IF(VLOOKUP(csv!$AJ43,範囲CSV,16,FALSE)="","",VLOOKUP(csv!$AJ43,範囲CSV,16,FALSE)))</f>
        <v/>
      </c>
      <c r="Q43" s="139" t="str">
        <f>IF($A43="","",IF(VLOOKUP(csv!$AJ43,範囲CSV,17,FALSE)="","",VLOOKUP(csv!$AJ43,範囲CSV,17,FALSE)))</f>
        <v/>
      </c>
      <c r="R43" s="139" t="str">
        <f>IF($A43="","",IF(VLOOKUP(csv!$AJ43,範囲CSV,18,FALSE)="","",VLOOKUP(csv!$AJ43,範囲CSV,18,FALSE)))</f>
        <v/>
      </c>
      <c r="S43" s="139" t="str">
        <f>IF($A43="","",IF(VLOOKUP(csv!$AJ43,範囲CSV,19,FALSE)="","",VLOOKUP(csv!$AJ43,範囲CSV,19,FALSE)))</f>
        <v/>
      </c>
      <c r="T43" s="139" t="str">
        <f>IF($A43="","",IF(VLOOKUP(csv!$AJ43,範囲CSV,20,FALSE)="","",VLOOKUP(csv!$AJ43,範囲CSV,20,FALSE)))</f>
        <v/>
      </c>
      <c r="U43" s="139" t="str">
        <f>IF($A43="","",IF(VLOOKUP(csv!$AJ43,範囲CSV,21,FALSE)="","",VLOOKUP(csv!$AJ43,範囲CSV,21,FALSE)))</f>
        <v/>
      </c>
      <c r="V43" s="139" t="str">
        <f>IF($A43="","",IF(VLOOKUP(csv!$AJ43,範囲CSV,22,FALSE)="","",VLOOKUP(csv!$AJ43,範囲CSV,22,FALSE)))</f>
        <v/>
      </c>
      <c r="W43" s="139" t="str">
        <f>IF($A43="","",IF(VLOOKUP(csv!$AJ43,範囲CSV,23,FALSE)="","",VLOOKUP(csv!$AJ43,範囲CSV,23,FALSE)))</f>
        <v/>
      </c>
      <c r="X43" s="139" t="str">
        <f>IF($A43="","",IF(VLOOKUP(csv!$AJ43,範囲CSV,24,FALSE)="","",VLOOKUP(csv!$AJ43,範囲CSV,24,FALSE)))</f>
        <v/>
      </c>
      <c r="Y43" s="139" t="str">
        <f>IF($A43="","",IF(VLOOKUP(csv!$AJ43,範囲CSV,25,FALSE)="","",VLOOKUP(csv!$AJ43,範囲CSV,25,FALSE)))</f>
        <v/>
      </c>
      <c r="Z43" s="139" t="str">
        <f>IF($A43="","",IF(VLOOKUP(csv!$AJ43,範囲CSV,26,FALSE)="","",VLOOKUP(csv!$AJ43,範囲CSV,26,FALSE)))</f>
        <v/>
      </c>
      <c r="AA43" s="139" t="str">
        <f>IF($A43="","",IF(VLOOKUP(csv!$AJ43,範囲CSV,27,FALSE)="","",VLOOKUP(csv!$AJ43,範囲CSV,27,FALSE)))</f>
        <v/>
      </c>
      <c r="AB43" s="139" t="str">
        <f>IF($A43="","",IF(VLOOKUP(csv!$AJ43,範囲CSV,28,FALSE)="","",VLOOKUP(csv!$AJ43,範囲CSV,28,FALSE)))</f>
        <v/>
      </c>
      <c r="AC43" s="139" t="str">
        <f>IF($A43="","",IF(VLOOKUP(csv!$AJ43,範囲CSV,29,FALSE)="","",VLOOKUP(csv!$AJ43,範囲CSV,29,FALSE)))</f>
        <v/>
      </c>
      <c r="AD43" s="139" t="str">
        <f>IF($A43="","",IF(VLOOKUP(csv!$AJ43,範囲CSV,30,FALSE)="","",VLOOKUP(csv!$AJ43,範囲CSV,30,FALSE)))</f>
        <v/>
      </c>
      <c r="AE43" s="139" t="str">
        <f>IF($A43="","",IF(VLOOKUP(csv!$AJ43,範囲CSV,31,FALSE)="","",VLOOKUP(csv!$AJ43,範囲CSV,31,FALSE)))</f>
        <v/>
      </c>
      <c r="AF43" s="139" t="str">
        <f>IF($A43="","",IF(VLOOKUP(csv!$AJ43,範囲CSV,32,FALSE)="","",VLOOKUP(csv!$AJ43,範囲CSV,32,FALSE)))</f>
        <v/>
      </c>
      <c r="AG43" s="139" t="str">
        <f>IF($A43="","",IF(VLOOKUP(csv!$AJ43,範囲CSV,33,FALSE)="","",VLOOKUP(csv!$AJ43,範囲CSV,33,FALSE)))</f>
        <v/>
      </c>
      <c r="AH43" s="139" t="str">
        <f>IF($A43="","",IF(VLOOKUP(csv!$AJ43,範囲CSV,34,FALSE)="","",VLOOKUP(csv!$AJ43,範囲CSV,34,FALSE)))</f>
        <v/>
      </c>
      <c r="AI43" s="139"/>
    </row>
    <row r="44" spans="1:35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139" t="str">
        <f>IF(A44="","",IF(VLOOKUP(csv!$AJ44,範囲CSV,9,FALSE)="","",VLOOKUP(csv!$AJ44,範囲CSV,9,FALSE)))</f>
        <v/>
      </c>
      <c r="J44" s="139" t="str">
        <f>IF($A44="","",IF(VLOOKUP(csv!$AJ44,範囲CSV,10,FALSE)="","",VLOOKUP(csv!$AJ44,範囲CSV,10,FALSE)))</f>
        <v/>
      </c>
      <c r="K44" s="216" t="str">
        <f t="shared" si="0"/>
        <v/>
      </c>
      <c r="L44" s="216" t="str">
        <f t="shared" si="1"/>
        <v/>
      </c>
      <c r="M44" s="139" t="str">
        <f>IF($A44="","",IF(VLOOKUP(csv!$AJ44,範囲CSV,13,FALSE)="","",VLOOKUP(csv!$AJ44,範囲CSV,13,FALSE)))</f>
        <v/>
      </c>
      <c r="N44" s="139" t="str">
        <f>IF($A44="","",IF(VLOOKUP(csv!$AJ44,範囲CSV,14,FALSE)="","",VLOOKUP(csv!$AJ44,範囲CSV,14,FALSE)))</f>
        <v/>
      </c>
      <c r="O44" s="139" t="str">
        <f>IF($A44="","",IF(VLOOKUP(csv!$AJ44,範囲CSV,15,FALSE)="","",VLOOKUP(csv!$AJ44,範囲CSV,15,FALSE)))</f>
        <v/>
      </c>
      <c r="P44" s="139" t="str">
        <f>IF($A44="","",IF(VLOOKUP(csv!$AJ44,範囲CSV,16,FALSE)="","",VLOOKUP(csv!$AJ44,範囲CSV,16,FALSE)))</f>
        <v/>
      </c>
      <c r="Q44" s="139" t="str">
        <f>IF($A44="","",IF(VLOOKUP(csv!$AJ44,範囲CSV,17,FALSE)="","",VLOOKUP(csv!$AJ44,範囲CSV,17,FALSE)))</f>
        <v/>
      </c>
      <c r="R44" s="139" t="str">
        <f>IF($A44="","",IF(VLOOKUP(csv!$AJ44,範囲CSV,18,FALSE)="","",VLOOKUP(csv!$AJ44,範囲CSV,18,FALSE)))</f>
        <v/>
      </c>
      <c r="S44" s="139" t="str">
        <f>IF($A44="","",IF(VLOOKUP(csv!$AJ44,範囲CSV,19,FALSE)="","",VLOOKUP(csv!$AJ44,範囲CSV,19,FALSE)))</f>
        <v/>
      </c>
      <c r="T44" s="139" t="str">
        <f>IF($A44="","",IF(VLOOKUP(csv!$AJ44,範囲CSV,20,FALSE)="","",VLOOKUP(csv!$AJ44,範囲CSV,20,FALSE)))</f>
        <v/>
      </c>
      <c r="U44" s="139" t="str">
        <f>IF($A44="","",IF(VLOOKUP(csv!$AJ44,範囲CSV,21,FALSE)="","",VLOOKUP(csv!$AJ44,範囲CSV,21,FALSE)))</f>
        <v/>
      </c>
      <c r="V44" s="139" t="str">
        <f>IF($A44="","",IF(VLOOKUP(csv!$AJ44,範囲CSV,22,FALSE)="","",VLOOKUP(csv!$AJ44,範囲CSV,22,FALSE)))</f>
        <v/>
      </c>
      <c r="W44" s="139" t="str">
        <f>IF($A44="","",IF(VLOOKUP(csv!$AJ44,範囲CSV,23,FALSE)="","",VLOOKUP(csv!$AJ44,範囲CSV,23,FALSE)))</f>
        <v/>
      </c>
      <c r="X44" s="139" t="str">
        <f>IF($A44="","",IF(VLOOKUP(csv!$AJ44,範囲CSV,24,FALSE)="","",VLOOKUP(csv!$AJ44,範囲CSV,24,FALSE)))</f>
        <v/>
      </c>
      <c r="Y44" s="139" t="str">
        <f>IF($A44="","",IF(VLOOKUP(csv!$AJ44,範囲CSV,25,FALSE)="","",VLOOKUP(csv!$AJ44,範囲CSV,25,FALSE)))</f>
        <v/>
      </c>
      <c r="Z44" s="139" t="str">
        <f>IF($A44="","",IF(VLOOKUP(csv!$AJ44,範囲CSV,26,FALSE)="","",VLOOKUP(csv!$AJ44,範囲CSV,26,FALSE)))</f>
        <v/>
      </c>
      <c r="AA44" s="139" t="str">
        <f>IF($A44="","",IF(VLOOKUP(csv!$AJ44,範囲CSV,27,FALSE)="","",VLOOKUP(csv!$AJ44,範囲CSV,27,FALSE)))</f>
        <v/>
      </c>
      <c r="AB44" s="139" t="str">
        <f>IF($A44="","",IF(VLOOKUP(csv!$AJ44,範囲CSV,28,FALSE)="","",VLOOKUP(csv!$AJ44,範囲CSV,28,FALSE)))</f>
        <v/>
      </c>
      <c r="AC44" s="139" t="str">
        <f>IF($A44="","",IF(VLOOKUP(csv!$AJ44,範囲CSV,29,FALSE)="","",VLOOKUP(csv!$AJ44,範囲CSV,29,FALSE)))</f>
        <v/>
      </c>
      <c r="AD44" s="139" t="str">
        <f>IF($A44="","",IF(VLOOKUP(csv!$AJ44,範囲CSV,30,FALSE)="","",VLOOKUP(csv!$AJ44,範囲CSV,30,FALSE)))</f>
        <v/>
      </c>
      <c r="AE44" s="139" t="str">
        <f>IF($A44="","",IF(VLOOKUP(csv!$AJ44,範囲CSV,31,FALSE)="","",VLOOKUP(csv!$AJ44,範囲CSV,31,FALSE)))</f>
        <v/>
      </c>
      <c r="AF44" s="139" t="str">
        <f>IF($A44="","",IF(VLOOKUP(csv!$AJ44,範囲CSV,32,FALSE)="","",VLOOKUP(csv!$AJ44,範囲CSV,32,FALSE)))</f>
        <v/>
      </c>
      <c r="AG44" s="139" t="str">
        <f>IF($A44="","",IF(VLOOKUP(csv!$AJ44,範囲CSV,33,FALSE)="","",VLOOKUP(csv!$AJ44,範囲CSV,33,FALSE)))</f>
        <v/>
      </c>
      <c r="AH44" s="139" t="str">
        <f>IF($A44="","",IF(VLOOKUP(csv!$AJ44,範囲CSV,34,FALSE)="","",VLOOKUP(csv!$AJ44,範囲CSV,34,FALSE)))</f>
        <v/>
      </c>
      <c r="AI44" s="139"/>
    </row>
    <row r="45" spans="1:35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139" t="str">
        <f>IF(A45="","",IF(VLOOKUP(csv!$AJ45,範囲CSV,9,FALSE)="","",VLOOKUP(csv!$AJ45,範囲CSV,9,FALSE)))</f>
        <v/>
      </c>
      <c r="J45" s="139" t="str">
        <f>IF($A45="","",IF(VLOOKUP(csv!$AJ45,範囲CSV,10,FALSE)="","",VLOOKUP(csv!$AJ45,範囲CSV,10,FALSE)))</f>
        <v/>
      </c>
      <c r="K45" s="216" t="str">
        <f t="shared" si="0"/>
        <v/>
      </c>
      <c r="L45" s="216" t="str">
        <f t="shared" si="1"/>
        <v/>
      </c>
      <c r="M45" s="139" t="str">
        <f>IF($A45="","",IF(VLOOKUP(csv!$AJ45,範囲CSV,13,FALSE)="","",VLOOKUP(csv!$AJ45,範囲CSV,13,FALSE)))</f>
        <v/>
      </c>
      <c r="N45" s="139" t="str">
        <f>IF($A45="","",IF(VLOOKUP(csv!$AJ45,範囲CSV,14,FALSE)="","",VLOOKUP(csv!$AJ45,範囲CSV,14,FALSE)))</f>
        <v/>
      </c>
      <c r="O45" s="139" t="str">
        <f>IF($A45="","",IF(VLOOKUP(csv!$AJ45,範囲CSV,15,FALSE)="","",VLOOKUP(csv!$AJ45,範囲CSV,15,FALSE)))</f>
        <v/>
      </c>
      <c r="P45" s="139" t="str">
        <f>IF($A45="","",IF(VLOOKUP(csv!$AJ45,範囲CSV,16,FALSE)="","",VLOOKUP(csv!$AJ45,範囲CSV,16,FALSE)))</f>
        <v/>
      </c>
      <c r="Q45" s="139" t="str">
        <f>IF($A45="","",IF(VLOOKUP(csv!$AJ45,範囲CSV,17,FALSE)="","",VLOOKUP(csv!$AJ45,範囲CSV,17,FALSE)))</f>
        <v/>
      </c>
      <c r="R45" s="139" t="str">
        <f>IF($A45="","",IF(VLOOKUP(csv!$AJ45,範囲CSV,18,FALSE)="","",VLOOKUP(csv!$AJ45,範囲CSV,18,FALSE)))</f>
        <v/>
      </c>
      <c r="S45" s="139" t="str">
        <f>IF($A45="","",IF(VLOOKUP(csv!$AJ45,範囲CSV,19,FALSE)="","",VLOOKUP(csv!$AJ45,範囲CSV,19,FALSE)))</f>
        <v/>
      </c>
      <c r="T45" s="139" t="str">
        <f>IF($A45="","",IF(VLOOKUP(csv!$AJ45,範囲CSV,20,FALSE)="","",VLOOKUP(csv!$AJ45,範囲CSV,20,FALSE)))</f>
        <v/>
      </c>
      <c r="U45" s="139" t="str">
        <f>IF($A45="","",IF(VLOOKUP(csv!$AJ45,範囲CSV,21,FALSE)="","",VLOOKUP(csv!$AJ45,範囲CSV,21,FALSE)))</f>
        <v/>
      </c>
      <c r="V45" s="139" t="str">
        <f>IF($A45="","",IF(VLOOKUP(csv!$AJ45,範囲CSV,22,FALSE)="","",VLOOKUP(csv!$AJ45,範囲CSV,22,FALSE)))</f>
        <v/>
      </c>
      <c r="W45" s="139" t="str">
        <f>IF($A45="","",IF(VLOOKUP(csv!$AJ45,範囲CSV,23,FALSE)="","",VLOOKUP(csv!$AJ45,範囲CSV,23,FALSE)))</f>
        <v/>
      </c>
      <c r="X45" s="139" t="str">
        <f>IF($A45="","",IF(VLOOKUP(csv!$AJ45,範囲CSV,24,FALSE)="","",VLOOKUP(csv!$AJ45,範囲CSV,24,FALSE)))</f>
        <v/>
      </c>
      <c r="Y45" s="139" t="str">
        <f>IF($A45="","",IF(VLOOKUP(csv!$AJ45,範囲CSV,25,FALSE)="","",VLOOKUP(csv!$AJ45,範囲CSV,25,FALSE)))</f>
        <v/>
      </c>
      <c r="Z45" s="139" t="str">
        <f>IF($A45="","",IF(VLOOKUP(csv!$AJ45,範囲CSV,26,FALSE)="","",VLOOKUP(csv!$AJ45,範囲CSV,26,FALSE)))</f>
        <v/>
      </c>
      <c r="AA45" s="139" t="str">
        <f>IF($A45="","",IF(VLOOKUP(csv!$AJ45,範囲CSV,27,FALSE)="","",VLOOKUP(csv!$AJ45,範囲CSV,27,FALSE)))</f>
        <v/>
      </c>
      <c r="AB45" s="139" t="str">
        <f>IF($A45="","",IF(VLOOKUP(csv!$AJ45,範囲CSV,28,FALSE)="","",VLOOKUP(csv!$AJ45,範囲CSV,28,FALSE)))</f>
        <v/>
      </c>
      <c r="AC45" s="139" t="str">
        <f>IF($A45="","",IF(VLOOKUP(csv!$AJ45,範囲CSV,29,FALSE)="","",VLOOKUP(csv!$AJ45,範囲CSV,29,FALSE)))</f>
        <v/>
      </c>
      <c r="AD45" s="139" t="str">
        <f>IF($A45="","",IF(VLOOKUP(csv!$AJ45,範囲CSV,30,FALSE)="","",VLOOKUP(csv!$AJ45,範囲CSV,30,FALSE)))</f>
        <v/>
      </c>
      <c r="AE45" s="139" t="str">
        <f>IF($A45="","",IF(VLOOKUP(csv!$AJ45,範囲CSV,31,FALSE)="","",VLOOKUP(csv!$AJ45,範囲CSV,31,FALSE)))</f>
        <v/>
      </c>
      <c r="AF45" s="139" t="str">
        <f>IF($A45="","",IF(VLOOKUP(csv!$AJ45,範囲CSV,32,FALSE)="","",VLOOKUP(csv!$AJ45,範囲CSV,32,FALSE)))</f>
        <v/>
      </c>
      <c r="AG45" s="139" t="str">
        <f>IF($A45="","",IF(VLOOKUP(csv!$AJ45,範囲CSV,33,FALSE)="","",VLOOKUP(csv!$AJ45,範囲CSV,33,FALSE)))</f>
        <v/>
      </c>
      <c r="AH45" s="139" t="str">
        <f>IF($A45="","",IF(VLOOKUP(csv!$AJ45,範囲CSV,34,FALSE)="","",VLOOKUP(csv!$AJ45,範囲CSV,34,FALSE)))</f>
        <v/>
      </c>
      <c r="AI45" s="139"/>
    </row>
    <row r="46" spans="1:35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139" t="str">
        <f>IF(A46="","",IF(VLOOKUP(csv!$AJ46,範囲CSV,9,FALSE)="","",VLOOKUP(csv!$AJ46,範囲CSV,9,FALSE)))</f>
        <v/>
      </c>
      <c r="J46" s="139" t="str">
        <f>IF($A46="","",IF(VLOOKUP(csv!$AJ46,範囲CSV,10,FALSE)="","",VLOOKUP(csv!$AJ46,範囲CSV,10,FALSE)))</f>
        <v/>
      </c>
      <c r="K46" s="216" t="str">
        <f t="shared" si="0"/>
        <v/>
      </c>
      <c r="L46" s="216" t="str">
        <f t="shared" si="1"/>
        <v/>
      </c>
      <c r="M46" s="139" t="str">
        <f>IF($A46="","",IF(VLOOKUP(csv!$AJ46,範囲CSV,13,FALSE)="","",VLOOKUP(csv!$AJ46,範囲CSV,13,FALSE)))</f>
        <v/>
      </c>
      <c r="N46" s="139" t="str">
        <f>IF($A46="","",IF(VLOOKUP(csv!$AJ46,範囲CSV,14,FALSE)="","",VLOOKUP(csv!$AJ46,範囲CSV,14,FALSE)))</f>
        <v/>
      </c>
      <c r="O46" s="139" t="str">
        <f>IF($A46="","",IF(VLOOKUP(csv!$AJ46,範囲CSV,15,FALSE)="","",VLOOKUP(csv!$AJ46,範囲CSV,15,FALSE)))</f>
        <v/>
      </c>
      <c r="P46" s="139" t="str">
        <f>IF($A46="","",IF(VLOOKUP(csv!$AJ46,範囲CSV,16,FALSE)="","",VLOOKUP(csv!$AJ46,範囲CSV,16,FALSE)))</f>
        <v/>
      </c>
      <c r="Q46" s="139" t="str">
        <f>IF($A46="","",IF(VLOOKUP(csv!$AJ46,範囲CSV,17,FALSE)="","",VLOOKUP(csv!$AJ46,範囲CSV,17,FALSE)))</f>
        <v/>
      </c>
      <c r="R46" s="139" t="str">
        <f>IF($A46="","",IF(VLOOKUP(csv!$AJ46,範囲CSV,18,FALSE)="","",VLOOKUP(csv!$AJ46,範囲CSV,18,FALSE)))</f>
        <v/>
      </c>
      <c r="S46" s="139" t="str">
        <f>IF($A46="","",IF(VLOOKUP(csv!$AJ46,範囲CSV,19,FALSE)="","",VLOOKUP(csv!$AJ46,範囲CSV,19,FALSE)))</f>
        <v/>
      </c>
      <c r="T46" s="139" t="str">
        <f>IF($A46="","",IF(VLOOKUP(csv!$AJ46,範囲CSV,20,FALSE)="","",VLOOKUP(csv!$AJ46,範囲CSV,20,FALSE)))</f>
        <v/>
      </c>
      <c r="U46" s="139" t="str">
        <f>IF($A46="","",IF(VLOOKUP(csv!$AJ46,範囲CSV,21,FALSE)="","",VLOOKUP(csv!$AJ46,範囲CSV,21,FALSE)))</f>
        <v/>
      </c>
      <c r="V46" s="139" t="str">
        <f>IF($A46="","",IF(VLOOKUP(csv!$AJ46,範囲CSV,22,FALSE)="","",VLOOKUP(csv!$AJ46,範囲CSV,22,FALSE)))</f>
        <v/>
      </c>
      <c r="W46" s="139" t="str">
        <f>IF($A46="","",IF(VLOOKUP(csv!$AJ46,範囲CSV,23,FALSE)="","",VLOOKUP(csv!$AJ46,範囲CSV,23,FALSE)))</f>
        <v/>
      </c>
      <c r="X46" s="139" t="str">
        <f>IF($A46="","",IF(VLOOKUP(csv!$AJ46,範囲CSV,24,FALSE)="","",VLOOKUP(csv!$AJ46,範囲CSV,24,FALSE)))</f>
        <v/>
      </c>
      <c r="Y46" s="139" t="str">
        <f>IF($A46="","",IF(VLOOKUP(csv!$AJ46,範囲CSV,25,FALSE)="","",VLOOKUP(csv!$AJ46,範囲CSV,25,FALSE)))</f>
        <v/>
      </c>
      <c r="Z46" s="139" t="str">
        <f>IF($A46="","",IF(VLOOKUP(csv!$AJ46,範囲CSV,26,FALSE)="","",VLOOKUP(csv!$AJ46,範囲CSV,26,FALSE)))</f>
        <v/>
      </c>
      <c r="AA46" s="139" t="str">
        <f>IF($A46="","",IF(VLOOKUP(csv!$AJ46,範囲CSV,27,FALSE)="","",VLOOKUP(csv!$AJ46,範囲CSV,27,FALSE)))</f>
        <v/>
      </c>
      <c r="AB46" s="139" t="str">
        <f>IF($A46="","",IF(VLOOKUP(csv!$AJ46,範囲CSV,28,FALSE)="","",VLOOKUP(csv!$AJ46,範囲CSV,28,FALSE)))</f>
        <v/>
      </c>
      <c r="AC46" s="139" t="str">
        <f>IF($A46="","",IF(VLOOKUP(csv!$AJ46,範囲CSV,29,FALSE)="","",VLOOKUP(csv!$AJ46,範囲CSV,29,FALSE)))</f>
        <v/>
      </c>
      <c r="AD46" s="139" t="str">
        <f>IF($A46="","",IF(VLOOKUP(csv!$AJ46,範囲CSV,30,FALSE)="","",VLOOKUP(csv!$AJ46,範囲CSV,30,FALSE)))</f>
        <v/>
      </c>
      <c r="AE46" s="139" t="str">
        <f>IF($A46="","",IF(VLOOKUP(csv!$AJ46,範囲CSV,31,FALSE)="","",VLOOKUP(csv!$AJ46,範囲CSV,31,FALSE)))</f>
        <v/>
      </c>
      <c r="AF46" s="139" t="str">
        <f>IF($A46="","",IF(VLOOKUP(csv!$AJ46,範囲CSV,32,FALSE)="","",VLOOKUP(csv!$AJ46,範囲CSV,32,FALSE)))</f>
        <v/>
      </c>
      <c r="AG46" s="139" t="str">
        <f>IF($A46="","",IF(VLOOKUP(csv!$AJ46,範囲CSV,33,FALSE)="","",VLOOKUP(csv!$AJ46,範囲CSV,33,FALSE)))</f>
        <v/>
      </c>
      <c r="AH46" s="139" t="str">
        <f>IF($A46="","",IF(VLOOKUP(csv!$AJ46,範囲CSV,34,FALSE)="","",VLOOKUP(csv!$AJ46,範囲CSV,34,FALSE)))</f>
        <v/>
      </c>
      <c r="AI46" s="139"/>
    </row>
    <row r="47" spans="1:35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139" t="str">
        <f>IF(A47="","",IF(VLOOKUP(csv!$AJ47,範囲CSV,9,FALSE)="","",VLOOKUP(csv!$AJ47,範囲CSV,9,FALSE)))</f>
        <v/>
      </c>
      <c r="J47" s="139" t="str">
        <f>IF($A47="","",IF(VLOOKUP(csv!$AJ47,範囲CSV,10,FALSE)="","",VLOOKUP(csv!$AJ47,範囲CSV,10,FALSE)))</f>
        <v/>
      </c>
      <c r="K47" s="216" t="str">
        <f t="shared" si="0"/>
        <v/>
      </c>
      <c r="L47" s="216" t="str">
        <f t="shared" si="1"/>
        <v/>
      </c>
      <c r="M47" s="139" t="str">
        <f>IF($A47="","",IF(VLOOKUP(csv!$AJ47,範囲CSV,13,FALSE)="","",VLOOKUP(csv!$AJ47,範囲CSV,13,FALSE)))</f>
        <v/>
      </c>
      <c r="N47" s="139" t="str">
        <f>IF($A47="","",IF(VLOOKUP(csv!$AJ47,範囲CSV,14,FALSE)="","",VLOOKUP(csv!$AJ47,範囲CSV,14,FALSE)))</f>
        <v/>
      </c>
      <c r="O47" s="139" t="str">
        <f>IF($A47="","",IF(VLOOKUP(csv!$AJ47,範囲CSV,15,FALSE)="","",VLOOKUP(csv!$AJ47,範囲CSV,15,FALSE)))</f>
        <v/>
      </c>
      <c r="P47" s="139" t="str">
        <f>IF($A47="","",IF(VLOOKUP(csv!$AJ47,範囲CSV,16,FALSE)="","",VLOOKUP(csv!$AJ47,範囲CSV,16,FALSE)))</f>
        <v/>
      </c>
      <c r="Q47" s="139" t="str">
        <f>IF($A47="","",IF(VLOOKUP(csv!$AJ47,範囲CSV,17,FALSE)="","",VLOOKUP(csv!$AJ47,範囲CSV,17,FALSE)))</f>
        <v/>
      </c>
      <c r="R47" s="139" t="str">
        <f>IF($A47="","",IF(VLOOKUP(csv!$AJ47,範囲CSV,18,FALSE)="","",VLOOKUP(csv!$AJ47,範囲CSV,18,FALSE)))</f>
        <v/>
      </c>
      <c r="S47" s="139" t="str">
        <f>IF($A47="","",IF(VLOOKUP(csv!$AJ47,範囲CSV,19,FALSE)="","",VLOOKUP(csv!$AJ47,範囲CSV,19,FALSE)))</f>
        <v/>
      </c>
      <c r="T47" s="139" t="str">
        <f>IF($A47="","",IF(VLOOKUP(csv!$AJ47,範囲CSV,20,FALSE)="","",VLOOKUP(csv!$AJ47,範囲CSV,20,FALSE)))</f>
        <v/>
      </c>
      <c r="U47" s="139" t="str">
        <f>IF($A47="","",IF(VLOOKUP(csv!$AJ47,範囲CSV,21,FALSE)="","",VLOOKUP(csv!$AJ47,範囲CSV,21,FALSE)))</f>
        <v/>
      </c>
      <c r="V47" s="139" t="str">
        <f>IF($A47="","",IF(VLOOKUP(csv!$AJ47,範囲CSV,22,FALSE)="","",VLOOKUP(csv!$AJ47,範囲CSV,22,FALSE)))</f>
        <v/>
      </c>
      <c r="W47" s="139" t="str">
        <f>IF($A47="","",IF(VLOOKUP(csv!$AJ47,範囲CSV,23,FALSE)="","",VLOOKUP(csv!$AJ47,範囲CSV,23,FALSE)))</f>
        <v/>
      </c>
      <c r="X47" s="139" t="str">
        <f>IF($A47="","",IF(VLOOKUP(csv!$AJ47,範囲CSV,24,FALSE)="","",VLOOKUP(csv!$AJ47,範囲CSV,24,FALSE)))</f>
        <v/>
      </c>
      <c r="Y47" s="139" t="str">
        <f>IF($A47="","",IF(VLOOKUP(csv!$AJ47,範囲CSV,25,FALSE)="","",VLOOKUP(csv!$AJ47,範囲CSV,25,FALSE)))</f>
        <v/>
      </c>
      <c r="Z47" s="139" t="str">
        <f>IF($A47="","",IF(VLOOKUP(csv!$AJ47,範囲CSV,26,FALSE)="","",VLOOKUP(csv!$AJ47,範囲CSV,26,FALSE)))</f>
        <v/>
      </c>
      <c r="AA47" s="139" t="str">
        <f>IF($A47="","",IF(VLOOKUP(csv!$AJ47,範囲CSV,27,FALSE)="","",VLOOKUP(csv!$AJ47,範囲CSV,27,FALSE)))</f>
        <v/>
      </c>
      <c r="AB47" s="139" t="str">
        <f>IF($A47="","",IF(VLOOKUP(csv!$AJ47,範囲CSV,28,FALSE)="","",VLOOKUP(csv!$AJ47,範囲CSV,28,FALSE)))</f>
        <v/>
      </c>
      <c r="AC47" s="139" t="str">
        <f>IF($A47="","",IF(VLOOKUP(csv!$AJ47,範囲CSV,29,FALSE)="","",VLOOKUP(csv!$AJ47,範囲CSV,29,FALSE)))</f>
        <v/>
      </c>
      <c r="AD47" s="139" t="str">
        <f>IF($A47="","",IF(VLOOKUP(csv!$AJ47,範囲CSV,30,FALSE)="","",VLOOKUP(csv!$AJ47,範囲CSV,30,FALSE)))</f>
        <v/>
      </c>
      <c r="AE47" s="139" t="str">
        <f>IF($A47="","",IF(VLOOKUP(csv!$AJ47,範囲CSV,31,FALSE)="","",VLOOKUP(csv!$AJ47,範囲CSV,31,FALSE)))</f>
        <v/>
      </c>
      <c r="AF47" s="139" t="str">
        <f>IF($A47="","",IF(VLOOKUP(csv!$AJ47,範囲CSV,32,FALSE)="","",VLOOKUP(csv!$AJ47,範囲CSV,32,FALSE)))</f>
        <v/>
      </c>
      <c r="AG47" s="139" t="str">
        <f>IF($A47="","",IF(VLOOKUP(csv!$AJ47,範囲CSV,33,FALSE)="","",VLOOKUP(csv!$AJ47,範囲CSV,33,FALSE)))</f>
        <v/>
      </c>
      <c r="AH47" s="139" t="str">
        <f>IF($A47="","",IF(VLOOKUP(csv!$AJ47,範囲CSV,34,FALSE)="","",VLOOKUP(csv!$AJ47,範囲CSV,34,FALSE)))</f>
        <v/>
      </c>
      <c r="AI47" s="139"/>
    </row>
    <row r="48" spans="1:35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139" t="str">
        <f>IF(A48="","",IF(VLOOKUP(csv!$AJ48,範囲CSV,9,FALSE)="","",VLOOKUP(csv!$AJ48,範囲CSV,9,FALSE)))</f>
        <v/>
      </c>
      <c r="J48" s="139" t="str">
        <f>IF($A48="","",IF(VLOOKUP(csv!$AJ48,範囲CSV,10,FALSE)="","",VLOOKUP(csv!$AJ48,範囲CSV,10,FALSE)))</f>
        <v/>
      </c>
      <c r="K48" s="216" t="str">
        <f t="shared" si="0"/>
        <v/>
      </c>
      <c r="L48" s="216" t="str">
        <f t="shared" si="1"/>
        <v/>
      </c>
      <c r="M48" s="139" t="str">
        <f>IF($A48="","",IF(VLOOKUP(csv!$AJ48,範囲CSV,13,FALSE)="","",VLOOKUP(csv!$AJ48,範囲CSV,13,FALSE)))</f>
        <v/>
      </c>
      <c r="N48" s="139" t="str">
        <f>IF($A48="","",IF(VLOOKUP(csv!$AJ48,範囲CSV,14,FALSE)="","",VLOOKUP(csv!$AJ48,範囲CSV,14,FALSE)))</f>
        <v/>
      </c>
      <c r="O48" s="139" t="str">
        <f>IF($A48="","",IF(VLOOKUP(csv!$AJ48,範囲CSV,15,FALSE)="","",VLOOKUP(csv!$AJ48,範囲CSV,15,FALSE)))</f>
        <v/>
      </c>
      <c r="P48" s="139" t="str">
        <f>IF($A48="","",IF(VLOOKUP(csv!$AJ48,範囲CSV,16,FALSE)="","",VLOOKUP(csv!$AJ48,範囲CSV,16,FALSE)))</f>
        <v/>
      </c>
      <c r="Q48" s="139" t="str">
        <f>IF($A48="","",IF(VLOOKUP(csv!$AJ48,範囲CSV,17,FALSE)="","",VLOOKUP(csv!$AJ48,範囲CSV,17,FALSE)))</f>
        <v/>
      </c>
      <c r="R48" s="139" t="str">
        <f>IF($A48="","",IF(VLOOKUP(csv!$AJ48,範囲CSV,18,FALSE)="","",VLOOKUP(csv!$AJ48,範囲CSV,18,FALSE)))</f>
        <v/>
      </c>
      <c r="S48" s="139" t="str">
        <f>IF($A48="","",IF(VLOOKUP(csv!$AJ48,範囲CSV,19,FALSE)="","",VLOOKUP(csv!$AJ48,範囲CSV,19,FALSE)))</f>
        <v/>
      </c>
      <c r="T48" s="139" t="str">
        <f>IF($A48="","",IF(VLOOKUP(csv!$AJ48,範囲CSV,20,FALSE)="","",VLOOKUP(csv!$AJ48,範囲CSV,20,FALSE)))</f>
        <v/>
      </c>
      <c r="U48" s="139" t="str">
        <f>IF($A48="","",IF(VLOOKUP(csv!$AJ48,範囲CSV,21,FALSE)="","",VLOOKUP(csv!$AJ48,範囲CSV,21,FALSE)))</f>
        <v/>
      </c>
      <c r="V48" s="139" t="str">
        <f>IF($A48="","",IF(VLOOKUP(csv!$AJ48,範囲CSV,22,FALSE)="","",VLOOKUP(csv!$AJ48,範囲CSV,22,FALSE)))</f>
        <v/>
      </c>
      <c r="W48" s="139" t="str">
        <f>IF($A48="","",IF(VLOOKUP(csv!$AJ48,範囲CSV,23,FALSE)="","",VLOOKUP(csv!$AJ48,範囲CSV,23,FALSE)))</f>
        <v/>
      </c>
      <c r="X48" s="139" t="str">
        <f>IF($A48="","",IF(VLOOKUP(csv!$AJ48,範囲CSV,24,FALSE)="","",VLOOKUP(csv!$AJ48,範囲CSV,24,FALSE)))</f>
        <v/>
      </c>
      <c r="Y48" s="139" t="str">
        <f>IF($A48="","",IF(VLOOKUP(csv!$AJ48,範囲CSV,25,FALSE)="","",VLOOKUP(csv!$AJ48,範囲CSV,25,FALSE)))</f>
        <v/>
      </c>
      <c r="Z48" s="139" t="str">
        <f>IF($A48="","",IF(VLOOKUP(csv!$AJ48,範囲CSV,26,FALSE)="","",VLOOKUP(csv!$AJ48,範囲CSV,26,FALSE)))</f>
        <v/>
      </c>
      <c r="AA48" s="139" t="str">
        <f>IF($A48="","",IF(VLOOKUP(csv!$AJ48,範囲CSV,27,FALSE)="","",VLOOKUP(csv!$AJ48,範囲CSV,27,FALSE)))</f>
        <v/>
      </c>
      <c r="AB48" s="139" t="str">
        <f>IF($A48="","",IF(VLOOKUP(csv!$AJ48,範囲CSV,28,FALSE)="","",VLOOKUP(csv!$AJ48,範囲CSV,28,FALSE)))</f>
        <v/>
      </c>
      <c r="AC48" s="139" t="str">
        <f>IF($A48="","",IF(VLOOKUP(csv!$AJ48,範囲CSV,29,FALSE)="","",VLOOKUP(csv!$AJ48,範囲CSV,29,FALSE)))</f>
        <v/>
      </c>
      <c r="AD48" s="139" t="str">
        <f>IF($A48="","",IF(VLOOKUP(csv!$AJ48,範囲CSV,30,FALSE)="","",VLOOKUP(csv!$AJ48,範囲CSV,30,FALSE)))</f>
        <v/>
      </c>
      <c r="AE48" s="139" t="str">
        <f>IF($A48="","",IF(VLOOKUP(csv!$AJ48,範囲CSV,31,FALSE)="","",VLOOKUP(csv!$AJ48,範囲CSV,31,FALSE)))</f>
        <v/>
      </c>
      <c r="AF48" s="139" t="str">
        <f>IF($A48="","",IF(VLOOKUP(csv!$AJ48,範囲CSV,32,FALSE)="","",VLOOKUP(csv!$AJ48,範囲CSV,32,FALSE)))</f>
        <v/>
      </c>
      <c r="AG48" s="139" t="str">
        <f>IF($A48="","",IF(VLOOKUP(csv!$AJ48,範囲CSV,33,FALSE)="","",VLOOKUP(csv!$AJ48,範囲CSV,33,FALSE)))</f>
        <v/>
      </c>
      <c r="AH48" s="139" t="str">
        <f>IF($A48="","",IF(VLOOKUP(csv!$AJ48,範囲CSV,34,FALSE)="","",VLOOKUP(csv!$AJ48,範囲CSV,34,FALSE)))</f>
        <v/>
      </c>
      <c r="AI48" s="139"/>
    </row>
    <row r="49" spans="1:35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139" t="str">
        <f>IF(A49="","",IF(VLOOKUP(csv!$AJ49,範囲CSV,9,FALSE)="","",VLOOKUP(csv!$AJ49,範囲CSV,9,FALSE)))</f>
        <v/>
      </c>
      <c r="J49" s="139" t="str">
        <f>IF($A49="","",IF(VLOOKUP(csv!$AJ49,範囲CSV,10,FALSE)="","",VLOOKUP(csv!$AJ49,範囲CSV,10,FALSE)))</f>
        <v/>
      </c>
      <c r="K49" s="216" t="str">
        <f t="shared" si="0"/>
        <v/>
      </c>
      <c r="L49" s="216" t="str">
        <f t="shared" si="1"/>
        <v/>
      </c>
      <c r="M49" s="139" t="str">
        <f>IF($A49="","",IF(VLOOKUP(csv!$AJ49,範囲CSV,13,FALSE)="","",VLOOKUP(csv!$AJ49,範囲CSV,13,FALSE)))</f>
        <v/>
      </c>
      <c r="N49" s="139" t="str">
        <f>IF($A49="","",IF(VLOOKUP(csv!$AJ49,範囲CSV,14,FALSE)="","",VLOOKUP(csv!$AJ49,範囲CSV,14,FALSE)))</f>
        <v/>
      </c>
      <c r="O49" s="139" t="str">
        <f>IF($A49="","",IF(VLOOKUP(csv!$AJ49,範囲CSV,15,FALSE)="","",VLOOKUP(csv!$AJ49,範囲CSV,15,FALSE)))</f>
        <v/>
      </c>
      <c r="P49" s="139" t="str">
        <f>IF($A49="","",IF(VLOOKUP(csv!$AJ49,範囲CSV,16,FALSE)="","",VLOOKUP(csv!$AJ49,範囲CSV,16,FALSE)))</f>
        <v/>
      </c>
      <c r="Q49" s="139" t="str">
        <f>IF($A49="","",IF(VLOOKUP(csv!$AJ49,範囲CSV,17,FALSE)="","",VLOOKUP(csv!$AJ49,範囲CSV,17,FALSE)))</f>
        <v/>
      </c>
      <c r="R49" s="139" t="str">
        <f>IF($A49="","",IF(VLOOKUP(csv!$AJ49,範囲CSV,18,FALSE)="","",VLOOKUP(csv!$AJ49,範囲CSV,18,FALSE)))</f>
        <v/>
      </c>
      <c r="S49" s="139" t="str">
        <f>IF($A49="","",IF(VLOOKUP(csv!$AJ49,範囲CSV,19,FALSE)="","",VLOOKUP(csv!$AJ49,範囲CSV,19,FALSE)))</f>
        <v/>
      </c>
      <c r="T49" s="139" t="str">
        <f>IF($A49="","",IF(VLOOKUP(csv!$AJ49,範囲CSV,20,FALSE)="","",VLOOKUP(csv!$AJ49,範囲CSV,20,FALSE)))</f>
        <v/>
      </c>
      <c r="U49" s="139" t="str">
        <f>IF($A49="","",IF(VLOOKUP(csv!$AJ49,範囲CSV,21,FALSE)="","",VLOOKUP(csv!$AJ49,範囲CSV,21,FALSE)))</f>
        <v/>
      </c>
      <c r="V49" s="139" t="str">
        <f>IF($A49="","",IF(VLOOKUP(csv!$AJ49,範囲CSV,22,FALSE)="","",VLOOKUP(csv!$AJ49,範囲CSV,22,FALSE)))</f>
        <v/>
      </c>
      <c r="W49" s="139" t="str">
        <f>IF($A49="","",IF(VLOOKUP(csv!$AJ49,範囲CSV,23,FALSE)="","",VLOOKUP(csv!$AJ49,範囲CSV,23,FALSE)))</f>
        <v/>
      </c>
      <c r="X49" s="139" t="str">
        <f>IF($A49="","",IF(VLOOKUP(csv!$AJ49,範囲CSV,24,FALSE)="","",VLOOKUP(csv!$AJ49,範囲CSV,24,FALSE)))</f>
        <v/>
      </c>
      <c r="Y49" s="139" t="str">
        <f>IF($A49="","",IF(VLOOKUP(csv!$AJ49,範囲CSV,25,FALSE)="","",VLOOKUP(csv!$AJ49,範囲CSV,25,FALSE)))</f>
        <v/>
      </c>
      <c r="Z49" s="139" t="str">
        <f>IF($A49="","",IF(VLOOKUP(csv!$AJ49,範囲CSV,26,FALSE)="","",VLOOKUP(csv!$AJ49,範囲CSV,26,FALSE)))</f>
        <v/>
      </c>
      <c r="AA49" s="139" t="str">
        <f>IF($A49="","",IF(VLOOKUP(csv!$AJ49,範囲CSV,27,FALSE)="","",VLOOKUP(csv!$AJ49,範囲CSV,27,FALSE)))</f>
        <v/>
      </c>
      <c r="AB49" s="139" t="str">
        <f>IF($A49="","",IF(VLOOKUP(csv!$AJ49,範囲CSV,28,FALSE)="","",VLOOKUP(csv!$AJ49,範囲CSV,28,FALSE)))</f>
        <v/>
      </c>
      <c r="AC49" s="139" t="str">
        <f>IF($A49="","",IF(VLOOKUP(csv!$AJ49,範囲CSV,29,FALSE)="","",VLOOKUP(csv!$AJ49,範囲CSV,29,FALSE)))</f>
        <v/>
      </c>
      <c r="AD49" s="139" t="str">
        <f>IF($A49="","",IF(VLOOKUP(csv!$AJ49,範囲CSV,30,FALSE)="","",VLOOKUP(csv!$AJ49,範囲CSV,30,FALSE)))</f>
        <v/>
      </c>
      <c r="AE49" s="139" t="str">
        <f>IF($A49="","",IF(VLOOKUP(csv!$AJ49,範囲CSV,31,FALSE)="","",VLOOKUP(csv!$AJ49,範囲CSV,31,FALSE)))</f>
        <v/>
      </c>
      <c r="AF49" s="139" t="str">
        <f>IF($A49="","",IF(VLOOKUP(csv!$AJ49,範囲CSV,32,FALSE)="","",VLOOKUP(csv!$AJ49,範囲CSV,32,FALSE)))</f>
        <v/>
      </c>
      <c r="AG49" s="139" t="str">
        <f>IF($A49="","",IF(VLOOKUP(csv!$AJ49,範囲CSV,33,FALSE)="","",VLOOKUP(csv!$AJ49,範囲CSV,33,FALSE)))</f>
        <v/>
      </c>
      <c r="AH49" s="139" t="str">
        <f>IF($A49="","",IF(VLOOKUP(csv!$AJ49,範囲CSV,34,FALSE)="","",VLOOKUP(csv!$AJ49,範囲CSV,34,FALSE)))</f>
        <v/>
      </c>
      <c r="AI49" s="139"/>
    </row>
    <row r="50" spans="1:35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139" t="str">
        <f>IF(A50="","",IF(VLOOKUP(csv!$AJ50,範囲CSV,9,FALSE)="","",VLOOKUP(csv!$AJ50,範囲CSV,9,FALSE)))</f>
        <v/>
      </c>
      <c r="J50" s="139" t="str">
        <f>IF($A50="","",IF(VLOOKUP(csv!$AJ50,範囲CSV,10,FALSE)="","",VLOOKUP(csv!$AJ50,範囲CSV,10,FALSE)))</f>
        <v/>
      </c>
      <c r="K50" s="216" t="str">
        <f t="shared" si="0"/>
        <v/>
      </c>
      <c r="L50" s="216" t="str">
        <f t="shared" si="1"/>
        <v/>
      </c>
      <c r="M50" s="139" t="str">
        <f>IF($A50="","",IF(VLOOKUP(csv!$AJ50,範囲CSV,13,FALSE)="","",VLOOKUP(csv!$AJ50,範囲CSV,13,FALSE)))</f>
        <v/>
      </c>
      <c r="N50" s="139" t="str">
        <f>IF($A50="","",IF(VLOOKUP(csv!$AJ50,範囲CSV,14,FALSE)="","",VLOOKUP(csv!$AJ50,範囲CSV,14,FALSE)))</f>
        <v/>
      </c>
      <c r="O50" s="139" t="str">
        <f>IF($A50="","",IF(VLOOKUP(csv!$AJ50,範囲CSV,15,FALSE)="","",VLOOKUP(csv!$AJ50,範囲CSV,15,FALSE)))</f>
        <v/>
      </c>
      <c r="P50" s="139" t="str">
        <f>IF($A50="","",IF(VLOOKUP(csv!$AJ50,範囲CSV,16,FALSE)="","",VLOOKUP(csv!$AJ50,範囲CSV,16,FALSE)))</f>
        <v/>
      </c>
      <c r="Q50" s="139" t="str">
        <f>IF($A50="","",IF(VLOOKUP(csv!$AJ50,範囲CSV,17,FALSE)="","",VLOOKUP(csv!$AJ50,範囲CSV,17,FALSE)))</f>
        <v/>
      </c>
      <c r="R50" s="139" t="str">
        <f>IF($A50="","",IF(VLOOKUP(csv!$AJ50,範囲CSV,18,FALSE)="","",VLOOKUP(csv!$AJ50,範囲CSV,18,FALSE)))</f>
        <v/>
      </c>
      <c r="S50" s="139" t="str">
        <f>IF($A50="","",IF(VLOOKUP(csv!$AJ50,範囲CSV,19,FALSE)="","",VLOOKUP(csv!$AJ50,範囲CSV,19,FALSE)))</f>
        <v/>
      </c>
      <c r="T50" s="139" t="str">
        <f>IF($A50="","",IF(VLOOKUP(csv!$AJ50,範囲CSV,20,FALSE)="","",VLOOKUP(csv!$AJ50,範囲CSV,20,FALSE)))</f>
        <v/>
      </c>
      <c r="U50" s="139" t="str">
        <f>IF($A50="","",IF(VLOOKUP(csv!$AJ50,範囲CSV,21,FALSE)="","",VLOOKUP(csv!$AJ50,範囲CSV,21,FALSE)))</f>
        <v/>
      </c>
      <c r="V50" s="139" t="str">
        <f>IF($A50="","",IF(VLOOKUP(csv!$AJ50,範囲CSV,22,FALSE)="","",VLOOKUP(csv!$AJ50,範囲CSV,22,FALSE)))</f>
        <v/>
      </c>
      <c r="W50" s="139" t="str">
        <f>IF($A50="","",IF(VLOOKUP(csv!$AJ50,範囲CSV,23,FALSE)="","",VLOOKUP(csv!$AJ50,範囲CSV,23,FALSE)))</f>
        <v/>
      </c>
      <c r="X50" s="139" t="str">
        <f>IF($A50="","",IF(VLOOKUP(csv!$AJ50,範囲CSV,24,FALSE)="","",VLOOKUP(csv!$AJ50,範囲CSV,24,FALSE)))</f>
        <v/>
      </c>
      <c r="Y50" s="139" t="str">
        <f>IF($A50="","",IF(VLOOKUP(csv!$AJ50,範囲CSV,25,FALSE)="","",VLOOKUP(csv!$AJ50,範囲CSV,25,FALSE)))</f>
        <v/>
      </c>
      <c r="Z50" s="139" t="str">
        <f>IF($A50="","",IF(VLOOKUP(csv!$AJ50,範囲CSV,26,FALSE)="","",VLOOKUP(csv!$AJ50,範囲CSV,26,FALSE)))</f>
        <v/>
      </c>
      <c r="AA50" s="139" t="str">
        <f>IF($A50="","",IF(VLOOKUP(csv!$AJ50,範囲CSV,27,FALSE)="","",VLOOKUP(csv!$AJ50,範囲CSV,27,FALSE)))</f>
        <v/>
      </c>
      <c r="AB50" s="139" t="str">
        <f>IF($A50="","",IF(VLOOKUP(csv!$AJ50,範囲CSV,28,FALSE)="","",VLOOKUP(csv!$AJ50,範囲CSV,28,FALSE)))</f>
        <v/>
      </c>
      <c r="AC50" s="139" t="str">
        <f>IF($A50="","",IF(VLOOKUP(csv!$AJ50,範囲CSV,29,FALSE)="","",VLOOKUP(csv!$AJ50,範囲CSV,29,FALSE)))</f>
        <v/>
      </c>
      <c r="AD50" s="139" t="str">
        <f>IF($A50="","",IF(VLOOKUP(csv!$AJ50,範囲CSV,30,FALSE)="","",VLOOKUP(csv!$AJ50,範囲CSV,30,FALSE)))</f>
        <v/>
      </c>
      <c r="AE50" s="139" t="str">
        <f>IF($A50="","",IF(VLOOKUP(csv!$AJ50,範囲CSV,31,FALSE)="","",VLOOKUP(csv!$AJ50,範囲CSV,31,FALSE)))</f>
        <v/>
      </c>
      <c r="AF50" s="139" t="str">
        <f>IF($A50="","",IF(VLOOKUP(csv!$AJ50,範囲CSV,32,FALSE)="","",VLOOKUP(csv!$AJ50,範囲CSV,32,FALSE)))</f>
        <v/>
      </c>
      <c r="AG50" s="139" t="str">
        <f>IF($A50="","",IF(VLOOKUP(csv!$AJ50,範囲CSV,33,FALSE)="","",VLOOKUP(csv!$AJ50,範囲CSV,33,FALSE)))</f>
        <v/>
      </c>
      <c r="AH50" s="139" t="str">
        <f>IF($A50="","",IF(VLOOKUP(csv!$AJ50,範囲CSV,34,FALSE)="","",VLOOKUP(csv!$AJ50,範囲CSV,34,FALSE)))</f>
        <v/>
      </c>
      <c r="AI50" s="139"/>
    </row>
    <row r="51" spans="1:35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139" t="str">
        <f>IF(A51="","",IF(VLOOKUP(csv!$AJ51,範囲CSV,9,FALSE)="","",VLOOKUP(csv!$AJ51,範囲CSV,9,FALSE)))</f>
        <v/>
      </c>
      <c r="J51" s="139" t="str">
        <f>IF($A51="","",IF(VLOOKUP(csv!$AJ51,範囲CSV,10,FALSE)="","",VLOOKUP(csv!$AJ51,範囲CSV,10,FALSE)))</f>
        <v/>
      </c>
      <c r="K51" s="216" t="str">
        <f t="shared" si="0"/>
        <v/>
      </c>
      <c r="L51" s="216" t="str">
        <f t="shared" si="1"/>
        <v/>
      </c>
      <c r="M51" s="139" t="str">
        <f>IF($A51="","",IF(VLOOKUP(csv!$AJ51,範囲CSV,13,FALSE)="","",VLOOKUP(csv!$AJ51,範囲CSV,13,FALSE)))</f>
        <v/>
      </c>
      <c r="N51" s="139" t="str">
        <f>IF($A51="","",IF(VLOOKUP(csv!$AJ51,範囲CSV,14,FALSE)="","",VLOOKUP(csv!$AJ51,範囲CSV,14,FALSE)))</f>
        <v/>
      </c>
      <c r="O51" s="139" t="str">
        <f>IF($A51="","",IF(VLOOKUP(csv!$AJ51,範囲CSV,15,FALSE)="","",VLOOKUP(csv!$AJ51,範囲CSV,15,FALSE)))</f>
        <v/>
      </c>
      <c r="P51" s="139" t="str">
        <f>IF($A51="","",IF(VLOOKUP(csv!$AJ51,範囲CSV,16,FALSE)="","",VLOOKUP(csv!$AJ51,範囲CSV,16,FALSE)))</f>
        <v/>
      </c>
      <c r="Q51" s="139" t="str">
        <f>IF($A51="","",IF(VLOOKUP(csv!$AJ51,範囲CSV,17,FALSE)="","",VLOOKUP(csv!$AJ51,範囲CSV,17,FALSE)))</f>
        <v/>
      </c>
      <c r="R51" s="139" t="str">
        <f>IF($A51="","",IF(VLOOKUP(csv!$AJ51,範囲CSV,18,FALSE)="","",VLOOKUP(csv!$AJ51,範囲CSV,18,FALSE)))</f>
        <v/>
      </c>
      <c r="S51" s="139" t="str">
        <f>IF($A51="","",IF(VLOOKUP(csv!$AJ51,範囲CSV,19,FALSE)="","",VLOOKUP(csv!$AJ51,範囲CSV,19,FALSE)))</f>
        <v/>
      </c>
      <c r="T51" s="139" t="str">
        <f>IF($A51="","",IF(VLOOKUP(csv!$AJ51,範囲CSV,20,FALSE)="","",VLOOKUP(csv!$AJ51,範囲CSV,20,FALSE)))</f>
        <v/>
      </c>
      <c r="U51" s="139" t="str">
        <f>IF($A51="","",IF(VLOOKUP(csv!$AJ51,範囲CSV,21,FALSE)="","",VLOOKUP(csv!$AJ51,範囲CSV,21,FALSE)))</f>
        <v/>
      </c>
      <c r="V51" s="139" t="str">
        <f>IF($A51="","",IF(VLOOKUP(csv!$AJ51,範囲CSV,22,FALSE)="","",VLOOKUP(csv!$AJ51,範囲CSV,22,FALSE)))</f>
        <v/>
      </c>
      <c r="W51" s="139" t="str">
        <f>IF($A51="","",IF(VLOOKUP(csv!$AJ51,範囲CSV,23,FALSE)="","",VLOOKUP(csv!$AJ51,範囲CSV,23,FALSE)))</f>
        <v/>
      </c>
      <c r="X51" s="139" t="str">
        <f>IF($A51="","",IF(VLOOKUP(csv!$AJ51,範囲CSV,24,FALSE)="","",VLOOKUP(csv!$AJ51,範囲CSV,24,FALSE)))</f>
        <v/>
      </c>
      <c r="Y51" s="139" t="str">
        <f>IF($A51="","",IF(VLOOKUP(csv!$AJ51,範囲CSV,25,FALSE)="","",VLOOKUP(csv!$AJ51,範囲CSV,25,FALSE)))</f>
        <v/>
      </c>
      <c r="Z51" s="139" t="str">
        <f>IF($A51="","",IF(VLOOKUP(csv!$AJ51,範囲CSV,26,FALSE)="","",VLOOKUP(csv!$AJ51,範囲CSV,26,FALSE)))</f>
        <v/>
      </c>
      <c r="AA51" s="139" t="str">
        <f>IF($A51="","",IF(VLOOKUP(csv!$AJ51,範囲CSV,27,FALSE)="","",VLOOKUP(csv!$AJ51,範囲CSV,27,FALSE)))</f>
        <v/>
      </c>
      <c r="AB51" s="139" t="str">
        <f>IF($A51="","",IF(VLOOKUP(csv!$AJ51,範囲CSV,28,FALSE)="","",VLOOKUP(csv!$AJ51,範囲CSV,28,FALSE)))</f>
        <v/>
      </c>
      <c r="AC51" s="139" t="str">
        <f>IF($A51="","",IF(VLOOKUP(csv!$AJ51,範囲CSV,29,FALSE)="","",VLOOKUP(csv!$AJ51,範囲CSV,29,FALSE)))</f>
        <v/>
      </c>
      <c r="AD51" s="139" t="str">
        <f>IF($A51="","",IF(VLOOKUP(csv!$AJ51,範囲CSV,30,FALSE)="","",VLOOKUP(csv!$AJ51,範囲CSV,30,FALSE)))</f>
        <v/>
      </c>
      <c r="AE51" s="139" t="str">
        <f>IF($A51="","",IF(VLOOKUP(csv!$AJ51,範囲CSV,31,FALSE)="","",VLOOKUP(csv!$AJ51,範囲CSV,31,FALSE)))</f>
        <v/>
      </c>
      <c r="AF51" s="139" t="str">
        <f>IF($A51="","",IF(VLOOKUP(csv!$AJ51,範囲CSV,32,FALSE)="","",VLOOKUP(csv!$AJ51,範囲CSV,32,FALSE)))</f>
        <v/>
      </c>
      <c r="AG51" s="139" t="str">
        <f>IF($A51="","",IF(VLOOKUP(csv!$AJ51,範囲CSV,33,FALSE)="","",VLOOKUP(csv!$AJ51,範囲CSV,33,FALSE)))</f>
        <v/>
      </c>
      <c r="AH51" s="139" t="str">
        <f>IF($A51="","",IF(VLOOKUP(csv!$AJ51,範囲CSV,34,FALSE)="","",VLOOKUP(csv!$AJ51,範囲CSV,34,FALSE)))</f>
        <v/>
      </c>
      <c r="AI51" s="139"/>
    </row>
    <row r="52" spans="1:35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139" t="str">
        <f>IF(A52="","",IF(VLOOKUP(csv!$AJ52,範囲CSV,9,FALSE)="","",VLOOKUP(csv!$AJ52,範囲CSV,9,FALSE)))</f>
        <v/>
      </c>
      <c r="J52" s="139" t="str">
        <f>IF($A52="","",IF(VLOOKUP(csv!$AJ52,範囲CSV,10,FALSE)="","",VLOOKUP(csv!$AJ52,範囲CSV,10,FALSE)))</f>
        <v/>
      </c>
      <c r="K52" s="216" t="str">
        <f t="shared" si="0"/>
        <v/>
      </c>
      <c r="L52" s="216" t="str">
        <f t="shared" si="1"/>
        <v/>
      </c>
      <c r="M52" s="139" t="str">
        <f>IF($A52="","",IF(VLOOKUP(csv!$AJ52,範囲CSV,13,FALSE)="","",VLOOKUP(csv!$AJ52,範囲CSV,13,FALSE)))</f>
        <v/>
      </c>
      <c r="N52" s="139" t="str">
        <f>IF($A52="","",IF(VLOOKUP(csv!$AJ52,範囲CSV,14,FALSE)="","",VLOOKUP(csv!$AJ52,範囲CSV,14,FALSE)))</f>
        <v/>
      </c>
      <c r="O52" s="139" t="str">
        <f>IF($A52="","",IF(VLOOKUP(csv!$AJ52,範囲CSV,15,FALSE)="","",VLOOKUP(csv!$AJ52,範囲CSV,15,FALSE)))</f>
        <v/>
      </c>
      <c r="P52" s="139" t="str">
        <f>IF($A52="","",IF(VLOOKUP(csv!$AJ52,範囲CSV,16,FALSE)="","",VLOOKUP(csv!$AJ52,範囲CSV,16,FALSE)))</f>
        <v/>
      </c>
      <c r="Q52" s="139" t="str">
        <f>IF($A52="","",IF(VLOOKUP(csv!$AJ52,範囲CSV,17,FALSE)="","",VLOOKUP(csv!$AJ52,範囲CSV,17,FALSE)))</f>
        <v/>
      </c>
      <c r="R52" s="139" t="str">
        <f>IF($A52="","",IF(VLOOKUP(csv!$AJ52,範囲CSV,18,FALSE)="","",VLOOKUP(csv!$AJ52,範囲CSV,18,FALSE)))</f>
        <v/>
      </c>
      <c r="S52" s="139" t="str">
        <f>IF($A52="","",IF(VLOOKUP(csv!$AJ52,範囲CSV,19,FALSE)="","",VLOOKUP(csv!$AJ52,範囲CSV,19,FALSE)))</f>
        <v/>
      </c>
      <c r="T52" s="139" t="str">
        <f>IF($A52="","",IF(VLOOKUP(csv!$AJ52,範囲CSV,20,FALSE)="","",VLOOKUP(csv!$AJ52,範囲CSV,20,FALSE)))</f>
        <v/>
      </c>
      <c r="U52" s="139" t="str">
        <f>IF($A52="","",IF(VLOOKUP(csv!$AJ52,範囲CSV,21,FALSE)="","",VLOOKUP(csv!$AJ52,範囲CSV,21,FALSE)))</f>
        <v/>
      </c>
      <c r="V52" s="139" t="str">
        <f>IF($A52="","",IF(VLOOKUP(csv!$AJ52,範囲CSV,22,FALSE)="","",VLOOKUP(csv!$AJ52,範囲CSV,22,FALSE)))</f>
        <v/>
      </c>
      <c r="W52" s="139" t="str">
        <f>IF($A52="","",IF(VLOOKUP(csv!$AJ52,範囲CSV,23,FALSE)="","",VLOOKUP(csv!$AJ52,範囲CSV,23,FALSE)))</f>
        <v/>
      </c>
      <c r="X52" s="139" t="str">
        <f>IF($A52="","",IF(VLOOKUP(csv!$AJ52,範囲CSV,24,FALSE)="","",VLOOKUP(csv!$AJ52,範囲CSV,24,FALSE)))</f>
        <v/>
      </c>
      <c r="Y52" s="139" t="str">
        <f>IF($A52="","",IF(VLOOKUP(csv!$AJ52,範囲CSV,25,FALSE)="","",VLOOKUP(csv!$AJ52,範囲CSV,25,FALSE)))</f>
        <v/>
      </c>
      <c r="Z52" s="139" t="str">
        <f>IF($A52="","",IF(VLOOKUP(csv!$AJ52,範囲CSV,26,FALSE)="","",VLOOKUP(csv!$AJ52,範囲CSV,26,FALSE)))</f>
        <v/>
      </c>
      <c r="AA52" s="139" t="str">
        <f>IF($A52="","",IF(VLOOKUP(csv!$AJ52,範囲CSV,27,FALSE)="","",VLOOKUP(csv!$AJ52,範囲CSV,27,FALSE)))</f>
        <v/>
      </c>
      <c r="AB52" s="139" t="str">
        <f>IF($A52="","",IF(VLOOKUP(csv!$AJ52,範囲CSV,28,FALSE)="","",VLOOKUP(csv!$AJ52,範囲CSV,28,FALSE)))</f>
        <v/>
      </c>
      <c r="AC52" s="139" t="str">
        <f>IF($A52="","",IF(VLOOKUP(csv!$AJ52,範囲CSV,29,FALSE)="","",VLOOKUP(csv!$AJ52,範囲CSV,29,FALSE)))</f>
        <v/>
      </c>
      <c r="AD52" s="139" t="str">
        <f>IF($A52="","",IF(VLOOKUP(csv!$AJ52,範囲CSV,30,FALSE)="","",VLOOKUP(csv!$AJ52,範囲CSV,30,FALSE)))</f>
        <v/>
      </c>
      <c r="AE52" s="139" t="str">
        <f>IF($A52="","",IF(VLOOKUP(csv!$AJ52,範囲CSV,31,FALSE)="","",VLOOKUP(csv!$AJ52,範囲CSV,31,FALSE)))</f>
        <v/>
      </c>
      <c r="AF52" s="139" t="str">
        <f>IF($A52="","",IF(VLOOKUP(csv!$AJ52,範囲CSV,32,FALSE)="","",VLOOKUP(csv!$AJ52,範囲CSV,32,FALSE)))</f>
        <v/>
      </c>
      <c r="AG52" s="139" t="str">
        <f>IF($A52="","",IF(VLOOKUP(csv!$AJ52,範囲CSV,33,FALSE)="","",VLOOKUP(csv!$AJ52,範囲CSV,33,FALSE)))</f>
        <v/>
      </c>
      <c r="AH52" s="139" t="str">
        <f>IF($A52="","",IF(VLOOKUP(csv!$AJ52,範囲CSV,34,FALSE)="","",VLOOKUP(csv!$AJ52,範囲CSV,34,FALSE)))</f>
        <v/>
      </c>
      <c r="AI52" s="139"/>
    </row>
    <row r="53" spans="1:35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139" t="str">
        <f>IF(A53="","",IF(VLOOKUP(csv!$AJ53,範囲CSV,9,FALSE)="","",VLOOKUP(csv!$AJ53,範囲CSV,9,FALSE)))</f>
        <v/>
      </c>
      <c r="J53" s="139" t="str">
        <f>IF($A53="","",IF(VLOOKUP(csv!$AJ53,範囲CSV,10,FALSE)="","",VLOOKUP(csv!$AJ53,範囲CSV,10,FALSE)))</f>
        <v/>
      </c>
      <c r="K53" s="216" t="str">
        <f t="shared" si="0"/>
        <v/>
      </c>
      <c r="L53" s="216" t="str">
        <f t="shared" si="1"/>
        <v/>
      </c>
      <c r="M53" s="139" t="str">
        <f>IF($A53="","",IF(VLOOKUP(csv!$AJ53,範囲CSV,13,FALSE)="","",VLOOKUP(csv!$AJ53,範囲CSV,13,FALSE)))</f>
        <v/>
      </c>
      <c r="N53" s="139" t="str">
        <f>IF($A53="","",IF(VLOOKUP(csv!$AJ53,範囲CSV,14,FALSE)="","",VLOOKUP(csv!$AJ53,範囲CSV,14,FALSE)))</f>
        <v/>
      </c>
      <c r="O53" s="139" t="str">
        <f>IF($A53="","",IF(VLOOKUP(csv!$AJ53,範囲CSV,15,FALSE)="","",VLOOKUP(csv!$AJ53,範囲CSV,15,FALSE)))</f>
        <v/>
      </c>
      <c r="P53" s="139" t="str">
        <f>IF($A53="","",IF(VLOOKUP(csv!$AJ53,範囲CSV,16,FALSE)="","",VLOOKUP(csv!$AJ53,範囲CSV,16,FALSE)))</f>
        <v/>
      </c>
      <c r="Q53" s="139" t="str">
        <f>IF($A53="","",IF(VLOOKUP(csv!$AJ53,範囲CSV,17,FALSE)="","",VLOOKUP(csv!$AJ53,範囲CSV,17,FALSE)))</f>
        <v/>
      </c>
      <c r="R53" s="139" t="str">
        <f>IF($A53="","",IF(VLOOKUP(csv!$AJ53,範囲CSV,18,FALSE)="","",VLOOKUP(csv!$AJ53,範囲CSV,18,FALSE)))</f>
        <v/>
      </c>
      <c r="S53" s="139" t="str">
        <f>IF($A53="","",IF(VLOOKUP(csv!$AJ53,範囲CSV,19,FALSE)="","",VLOOKUP(csv!$AJ53,範囲CSV,19,FALSE)))</f>
        <v/>
      </c>
      <c r="T53" s="139" t="str">
        <f>IF($A53="","",IF(VLOOKUP(csv!$AJ53,範囲CSV,20,FALSE)="","",VLOOKUP(csv!$AJ53,範囲CSV,20,FALSE)))</f>
        <v/>
      </c>
      <c r="U53" s="139" t="str">
        <f>IF($A53="","",IF(VLOOKUP(csv!$AJ53,範囲CSV,21,FALSE)="","",VLOOKUP(csv!$AJ53,範囲CSV,21,FALSE)))</f>
        <v/>
      </c>
      <c r="V53" s="139" t="str">
        <f>IF($A53="","",IF(VLOOKUP(csv!$AJ53,範囲CSV,22,FALSE)="","",VLOOKUP(csv!$AJ53,範囲CSV,22,FALSE)))</f>
        <v/>
      </c>
      <c r="W53" s="139" t="str">
        <f>IF($A53="","",IF(VLOOKUP(csv!$AJ53,範囲CSV,23,FALSE)="","",VLOOKUP(csv!$AJ53,範囲CSV,23,FALSE)))</f>
        <v/>
      </c>
      <c r="X53" s="139" t="str">
        <f>IF($A53="","",IF(VLOOKUP(csv!$AJ53,範囲CSV,24,FALSE)="","",VLOOKUP(csv!$AJ53,範囲CSV,24,FALSE)))</f>
        <v/>
      </c>
      <c r="Y53" s="139" t="str">
        <f>IF($A53="","",IF(VLOOKUP(csv!$AJ53,範囲CSV,25,FALSE)="","",VLOOKUP(csv!$AJ53,範囲CSV,25,FALSE)))</f>
        <v/>
      </c>
      <c r="Z53" s="139" t="str">
        <f>IF($A53="","",IF(VLOOKUP(csv!$AJ53,範囲CSV,26,FALSE)="","",VLOOKUP(csv!$AJ53,範囲CSV,26,FALSE)))</f>
        <v/>
      </c>
      <c r="AA53" s="139" t="str">
        <f>IF($A53="","",IF(VLOOKUP(csv!$AJ53,範囲CSV,27,FALSE)="","",VLOOKUP(csv!$AJ53,範囲CSV,27,FALSE)))</f>
        <v/>
      </c>
      <c r="AB53" s="139" t="str">
        <f>IF($A53="","",IF(VLOOKUP(csv!$AJ53,範囲CSV,28,FALSE)="","",VLOOKUP(csv!$AJ53,範囲CSV,28,FALSE)))</f>
        <v/>
      </c>
      <c r="AC53" s="139" t="str">
        <f>IF($A53="","",IF(VLOOKUP(csv!$AJ53,範囲CSV,29,FALSE)="","",VLOOKUP(csv!$AJ53,範囲CSV,29,FALSE)))</f>
        <v/>
      </c>
      <c r="AD53" s="139" t="str">
        <f>IF($A53="","",IF(VLOOKUP(csv!$AJ53,範囲CSV,30,FALSE)="","",VLOOKUP(csv!$AJ53,範囲CSV,30,FALSE)))</f>
        <v/>
      </c>
      <c r="AE53" s="139" t="str">
        <f>IF($A53="","",IF(VLOOKUP(csv!$AJ53,範囲CSV,31,FALSE)="","",VLOOKUP(csv!$AJ53,範囲CSV,31,FALSE)))</f>
        <v/>
      </c>
      <c r="AF53" s="139" t="str">
        <f>IF($A53="","",IF(VLOOKUP(csv!$AJ53,範囲CSV,32,FALSE)="","",VLOOKUP(csv!$AJ53,範囲CSV,32,FALSE)))</f>
        <v/>
      </c>
      <c r="AG53" s="139" t="str">
        <f>IF($A53="","",IF(VLOOKUP(csv!$AJ53,範囲CSV,33,FALSE)="","",VLOOKUP(csv!$AJ53,範囲CSV,33,FALSE)))</f>
        <v/>
      </c>
      <c r="AH53" s="139" t="str">
        <f>IF($A53="","",IF(VLOOKUP(csv!$AJ53,範囲CSV,34,FALSE)="","",VLOOKUP(csv!$AJ53,範囲CSV,34,FALSE)))</f>
        <v/>
      </c>
      <c r="AI53" s="139"/>
    </row>
    <row r="54" spans="1:35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139" t="str">
        <f>IF(A54="","",IF(VLOOKUP(csv!$AJ54,範囲CSV,9,FALSE)="","",VLOOKUP(csv!$AJ54,範囲CSV,9,FALSE)))</f>
        <v/>
      </c>
      <c r="J54" s="139" t="str">
        <f>IF($A54="","",IF(VLOOKUP(csv!$AJ54,範囲CSV,10,FALSE)="","",VLOOKUP(csv!$AJ54,範囲CSV,10,FALSE)))</f>
        <v/>
      </c>
      <c r="K54" s="216" t="str">
        <f t="shared" si="0"/>
        <v/>
      </c>
      <c r="L54" s="216" t="str">
        <f t="shared" si="1"/>
        <v/>
      </c>
      <c r="M54" s="139" t="str">
        <f>IF($A54="","",IF(VLOOKUP(csv!$AJ54,範囲CSV,13,FALSE)="","",VLOOKUP(csv!$AJ54,範囲CSV,13,FALSE)))</f>
        <v/>
      </c>
      <c r="N54" s="139" t="str">
        <f>IF($A54="","",IF(VLOOKUP(csv!$AJ54,範囲CSV,14,FALSE)="","",VLOOKUP(csv!$AJ54,範囲CSV,14,FALSE)))</f>
        <v/>
      </c>
      <c r="O54" s="139" t="str">
        <f>IF($A54="","",IF(VLOOKUP(csv!$AJ54,範囲CSV,15,FALSE)="","",VLOOKUP(csv!$AJ54,範囲CSV,15,FALSE)))</f>
        <v/>
      </c>
      <c r="P54" s="139" t="str">
        <f>IF($A54="","",IF(VLOOKUP(csv!$AJ54,範囲CSV,16,FALSE)="","",VLOOKUP(csv!$AJ54,範囲CSV,16,FALSE)))</f>
        <v/>
      </c>
      <c r="Q54" s="139" t="str">
        <f>IF($A54="","",IF(VLOOKUP(csv!$AJ54,範囲CSV,17,FALSE)="","",VLOOKUP(csv!$AJ54,範囲CSV,17,FALSE)))</f>
        <v/>
      </c>
      <c r="R54" s="139" t="str">
        <f>IF($A54="","",IF(VLOOKUP(csv!$AJ54,範囲CSV,18,FALSE)="","",VLOOKUP(csv!$AJ54,範囲CSV,18,FALSE)))</f>
        <v/>
      </c>
      <c r="S54" s="139" t="str">
        <f>IF($A54="","",IF(VLOOKUP(csv!$AJ54,範囲CSV,19,FALSE)="","",VLOOKUP(csv!$AJ54,範囲CSV,19,FALSE)))</f>
        <v/>
      </c>
      <c r="T54" s="139" t="str">
        <f>IF($A54="","",IF(VLOOKUP(csv!$AJ54,範囲CSV,20,FALSE)="","",VLOOKUP(csv!$AJ54,範囲CSV,20,FALSE)))</f>
        <v/>
      </c>
      <c r="U54" s="139" t="str">
        <f>IF($A54="","",IF(VLOOKUP(csv!$AJ54,範囲CSV,21,FALSE)="","",VLOOKUP(csv!$AJ54,範囲CSV,21,FALSE)))</f>
        <v/>
      </c>
      <c r="V54" s="139" t="str">
        <f>IF($A54="","",IF(VLOOKUP(csv!$AJ54,範囲CSV,22,FALSE)="","",VLOOKUP(csv!$AJ54,範囲CSV,22,FALSE)))</f>
        <v/>
      </c>
      <c r="W54" s="139" t="str">
        <f>IF($A54="","",IF(VLOOKUP(csv!$AJ54,範囲CSV,23,FALSE)="","",VLOOKUP(csv!$AJ54,範囲CSV,23,FALSE)))</f>
        <v/>
      </c>
      <c r="X54" s="139" t="str">
        <f>IF($A54="","",IF(VLOOKUP(csv!$AJ54,範囲CSV,24,FALSE)="","",VLOOKUP(csv!$AJ54,範囲CSV,24,FALSE)))</f>
        <v/>
      </c>
      <c r="Y54" s="139" t="str">
        <f>IF($A54="","",IF(VLOOKUP(csv!$AJ54,範囲CSV,25,FALSE)="","",VLOOKUP(csv!$AJ54,範囲CSV,25,FALSE)))</f>
        <v/>
      </c>
      <c r="Z54" s="139" t="str">
        <f>IF($A54="","",IF(VLOOKUP(csv!$AJ54,範囲CSV,26,FALSE)="","",VLOOKUP(csv!$AJ54,範囲CSV,26,FALSE)))</f>
        <v/>
      </c>
      <c r="AA54" s="139" t="str">
        <f>IF($A54="","",IF(VLOOKUP(csv!$AJ54,範囲CSV,27,FALSE)="","",VLOOKUP(csv!$AJ54,範囲CSV,27,FALSE)))</f>
        <v/>
      </c>
      <c r="AB54" s="139" t="str">
        <f>IF($A54="","",IF(VLOOKUP(csv!$AJ54,範囲CSV,28,FALSE)="","",VLOOKUP(csv!$AJ54,範囲CSV,28,FALSE)))</f>
        <v/>
      </c>
      <c r="AC54" s="139" t="str">
        <f>IF($A54="","",IF(VLOOKUP(csv!$AJ54,範囲CSV,29,FALSE)="","",VLOOKUP(csv!$AJ54,範囲CSV,29,FALSE)))</f>
        <v/>
      </c>
      <c r="AD54" s="139" t="str">
        <f>IF($A54="","",IF(VLOOKUP(csv!$AJ54,範囲CSV,30,FALSE)="","",VLOOKUP(csv!$AJ54,範囲CSV,30,FALSE)))</f>
        <v/>
      </c>
      <c r="AE54" s="139" t="str">
        <f>IF($A54="","",IF(VLOOKUP(csv!$AJ54,範囲CSV,31,FALSE)="","",VLOOKUP(csv!$AJ54,範囲CSV,31,FALSE)))</f>
        <v/>
      </c>
      <c r="AF54" s="139" t="str">
        <f>IF($A54="","",IF(VLOOKUP(csv!$AJ54,範囲CSV,32,FALSE)="","",VLOOKUP(csv!$AJ54,範囲CSV,32,FALSE)))</f>
        <v/>
      </c>
      <c r="AG54" s="139" t="str">
        <f>IF($A54="","",IF(VLOOKUP(csv!$AJ54,範囲CSV,33,FALSE)="","",VLOOKUP(csv!$AJ54,範囲CSV,33,FALSE)))</f>
        <v/>
      </c>
      <c r="AH54" s="139" t="str">
        <f>IF($A54="","",IF(VLOOKUP(csv!$AJ54,範囲CSV,34,FALSE)="","",VLOOKUP(csv!$AJ54,範囲CSV,34,FALSE)))</f>
        <v/>
      </c>
      <c r="AI54" s="139"/>
    </row>
    <row r="55" spans="1:35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139" t="str">
        <f>IF(A55="","",IF(VLOOKUP(csv!$AJ55,範囲CSV,9,FALSE)="","",VLOOKUP(csv!$AJ55,範囲CSV,9,FALSE)))</f>
        <v/>
      </c>
      <c r="J55" s="139" t="str">
        <f>IF($A55="","",IF(VLOOKUP(csv!$AJ55,範囲CSV,10,FALSE)="","",VLOOKUP(csv!$AJ55,範囲CSV,10,FALSE)))</f>
        <v/>
      </c>
      <c r="K55" s="216" t="str">
        <f t="shared" si="0"/>
        <v/>
      </c>
      <c r="L55" s="216" t="str">
        <f t="shared" si="1"/>
        <v/>
      </c>
      <c r="M55" s="139" t="str">
        <f>IF($A55="","",IF(VLOOKUP(csv!$AJ55,範囲CSV,13,FALSE)="","",VLOOKUP(csv!$AJ55,範囲CSV,13,FALSE)))</f>
        <v/>
      </c>
      <c r="N55" s="139" t="str">
        <f>IF($A55="","",IF(VLOOKUP(csv!$AJ55,範囲CSV,14,FALSE)="","",VLOOKUP(csv!$AJ55,範囲CSV,14,FALSE)))</f>
        <v/>
      </c>
      <c r="O55" s="139" t="str">
        <f>IF($A55="","",IF(VLOOKUP(csv!$AJ55,範囲CSV,15,FALSE)="","",VLOOKUP(csv!$AJ55,範囲CSV,15,FALSE)))</f>
        <v/>
      </c>
      <c r="P55" s="139" t="str">
        <f>IF($A55="","",IF(VLOOKUP(csv!$AJ55,範囲CSV,16,FALSE)="","",VLOOKUP(csv!$AJ55,範囲CSV,16,FALSE)))</f>
        <v/>
      </c>
      <c r="Q55" s="139" t="str">
        <f>IF($A55="","",IF(VLOOKUP(csv!$AJ55,範囲CSV,17,FALSE)="","",VLOOKUP(csv!$AJ55,範囲CSV,17,FALSE)))</f>
        <v/>
      </c>
      <c r="R55" s="139" t="str">
        <f>IF($A55="","",IF(VLOOKUP(csv!$AJ55,範囲CSV,18,FALSE)="","",VLOOKUP(csv!$AJ55,範囲CSV,18,FALSE)))</f>
        <v/>
      </c>
      <c r="S55" s="139" t="str">
        <f>IF($A55="","",IF(VLOOKUP(csv!$AJ55,範囲CSV,19,FALSE)="","",VLOOKUP(csv!$AJ55,範囲CSV,19,FALSE)))</f>
        <v/>
      </c>
      <c r="T55" s="139" t="str">
        <f>IF($A55="","",IF(VLOOKUP(csv!$AJ55,範囲CSV,20,FALSE)="","",VLOOKUP(csv!$AJ55,範囲CSV,20,FALSE)))</f>
        <v/>
      </c>
      <c r="U55" s="139" t="str">
        <f>IF($A55="","",IF(VLOOKUP(csv!$AJ55,範囲CSV,21,FALSE)="","",VLOOKUP(csv!$AJ55,範囲CSV,21,FALSE)))</f>
        <v/>
      </c>
      <c r="V55" s="139" t="str">
        <f>IF($A55="","",IF(VLOOKUP(csv!$AJ55,範囲CSV,22,FALSE)="","",VLOOKUP(csv!$AJ55,範囲CSV,22,FALSE)))</f>
        <v/>
      </c>
      <c r="W55" s="139" t="str">
        <f>IF($A55="","",IF(VLOOKUP(csv!$AJ55,範囲CSV,23,FALSE)="","",VLOOKUP(csv!$AJ55,範囲CSV,23,FALSE)))</f>
        <v/>
      </c>
      <c r="X55" s="139" t="str">
        <f>IF($A55="","",IF(VLOOKUP(csv!$AJ55,範囲CSV,24,FALSE)="","",VLOOKUP(csv!$AJ55,範囲CSV,24,FALSE)))</f>
        <v/>
      </c>
      <c r="Y55" s="139" t="str">
        <f>IF($A55="","",IF(VLOOKUP(csv!$AJ55,範囲CSV,25,FALSE)="","",VLOOKUP(csv!$AJ55,範囲CSV,25,FALSE)))</f>
        <v/>
      </c>
      <c r="Z55" s="139" t="str">
        <f>IF($A55="","",IF(VLOOKUP(csv!$AJ55,範囲CSV,26,FALSE)="","",VLOOKUP(csv!$AJ55,範囲CSV,26,FALSE)))</f>
        <v/>
      </c>
      <c r="AA55" s="139" t="str">
        <f>IF($A55="","",IF(VLOOKUP(csv!$AJ55,範囲CSV,27,FALSE)="","",VLOOKUP(csv!$AJ55,範囲CSV,27,FALSE)))</f>
        <v/>
      </c>
      <c r="AB55" s="139" t="str">
        <f>IF($A55="","",IF(VLOOKUP(csv!$AJ55,範囲CSV,28,FALSE)="","",VLOOKUP(csv!$AJ55,範囲CSV,28,FALSE)))</f>
        <v/>
      </c>
      <c r="AC55" s="139" t="str">
        <f>IF($A55="","",IF(VLOOKUP(csv!$AJ55,範囲CSV,29,FALSE)="","",VLOOKUP(csv!$AJ55,範囲CSV,29,FALSE)))</f>
        <v/>
      </c>
      <c r="AD55" s="139" t="str">
        <f>IF($A55="","",IF(VLOOKUP(csv!$AJ55,範囲CSV,30,FALSE)="","",VLOOKUP(csv!$AJ55,範囲CSV,30,FALSE)))</f>
        <v/>
      </c>
      <c r="AE55" s="139" t="str">
        <f>IF($A55="","",IF(VLOOKUP(csv!$AJ55,範囲CSV,31,FALSE)="","",VLOOKUP(csv!$AJ55,範囲CSV,31,FALSE)))</f>
        <v/>
      </c>
      <c r="AF55" s="139" t="str">
        <f>IF($A55="","",IF(VLOOKUP(csv!$AJ55,範囲CSV,32,FALSE)="","",VLOOKUP(csv!$AJ55,範囲CSV,32,FALSE)))</f>
        <v/>
      </c>
      <c r="AG55" s="139" t="str">
        <f>IF($A55="","",IF(VLOOKUP(csv!$AJ55,範囲CSV,33,FALSE)="","",VLOOKUP(csv!$AJ55,範囲CSV,33,FALSE)))</f>
        <v/>
      </c>
      <c r="AH55" s="139" t="str">
        <f>IF($A55="","",IF(VLOOKUP(csv!$AJ55,範囲CSV,34,FALSE)="","",VLOOKUP(csv!$AJ55,範囲CSV,34,FALSE)))</f>
        <v/>
      </c>
      <c r="AI55" s="139"/>
    </row>
    <row r="56" spans="1:35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139" t="str">
        <f>IF(A56="","",IF(VLOOKUP(csv!$AJ56,範囲CSV,9,FALSE)="","",VLOOKUP(csv!$AJ56,範囲CSV,9,FALSE)))</f>
        <v/>
      </c>
      <c r="J56" s="139" t="str">
        <f>IF($A56="","",IF(VLOOKUP(csv!$AJ56,範囲CSV,10,FALSE)="","",VLOOKUP(csv!$AJ56,範囲CSV,10,FALSE)))</f>
        <v/>
      </c>
      <c r="K56" s="216" t="str">
        <f t="shared" si="0"/>
        <v/>
      </c>
      <c r="L56" s="216" t="str">
        <f t="shared" si="1"/>
        <v/>
      </c>
      <c r="M56" s="139" t="str">
        <f>IF($A56="","",IF(VLOOKUP(csv!$AJ56,範囲CSV,13,FALSE)="","",VLOOKUP(csv!$AJ56,範囲CSV,13,FALSE)))</f>
        <v/>
      </c>
      <c r="N56" s="139" t="str">
        <f>IF($A56="","",IF(VLOOKUP(csv!$AJ56,範囲CSV,14,FALSE)="","",VLOOKUP(csv!$AJ56,範囲CSV,14,FALSE)))</f>
        <v/>
      </c>
      <c r="O56" s="139" t="str">
        <f>IF($A56="","",IF(VLOOKUP(csv!$AJ56,範囲CSV,15,FALSE)="","",VLOOKUP(csv!$AJ56,範囲CSV,15,FALSE)))</f>
        <v/>
      </c>
      <c r="P56" s="139" t="str">
        <f>IF($A56="","",IF(VLOOKUP(csv!$AJ56,範囲CSV,16,FALSE)="","",VLOOKUP(csv!$AJ56,範囲CSV,16,FALSE)))</f>
        <v/>
      </c>
      <c r="Q56" s="139" t="str">
        <f>IF($A56="","",IF(VLOOKUP(csv!$AJ56,範囲CSV,17,FALSE)="","",VLOOKUP(csv!$AJ56,範囲CSV,17,FALSE)))</f>
        <v/>
      </c>
      <c r="R56" s="139" t="str">
        <f>IF($A56="","",IF(VLOOKUP(csv!$AJ56,範囲CSV,18,FALSE)="","",VLOOKUP(csv!$AJ56,範囲CSV,18,FALSE)))</f>
        <v/>
      </c>
      <c r="S56" s="139" t="str">
        <f>IF($A56="","",IF(VLOOKUP(csv!$AJ56,範囲CSV,19,FALSE)="","",VLOOKUP(csv!$AJ56,範囲CSV,19,FALSE)))</f>
        <v/>
      </c>
      <c r="T56" s="139" t="str">
        <f>IF($A56="","",IF(VLOOKUP(csv!$AJ56,範囲CSV,20,FALSE)="","",VLOOKUP(csv!$AJ56,範囲CSV,20,FALSE)))</f>
        <v/>
      </c>
      <c r="U56" s="139" t="str">
        <f>IF($A56="","",IF(VLOOKUP(csv!$AJ56,範囲CSV,21,FALSE)="","",VLOOKUP(csv!$AJ56,範囲CSV,21,FALSE)))</f>
        <v/>
      </c>
      <c r="V56" s="139" t="str">
        <f>IF($A56="","",IF(VLOOKUP(csv!$AJ56,範囲CSV,22,FALSE)="","",VLOOKUP(csv!$AJ56,範囲CSV,22,FALSE)))</f>
        <v/>
      </c>
      <c r="W56" s="139" t="str">
        <f>IF($A56="","",IF(VLOOKUP(csv!$AJ56,範囲CSV,23,FALSE)="","",VLOOKUP(csv!$AJ56,範囲CSV,23,FALSE)))</f>
        <v/>
      </c>
      <c r="X56" s="139" t="str">
        <f>IF($A56="","",IF(VLOOKUP(csv!$AJ56,範囲CSV,24,FALSE)="","",VLOOKUP(csv!$AJ56,範囲CSV,24,FALSE)))</f>
        <v/>
      </c>
      <c r="Y56" s="139" t="str">
        <f>IF($A56="","",IF(VLOOKUP(csv!$AJ56,範囲CSV,25,FALSE)="","",VLOOKUP(csv!$AJ56,範囲CSV,25,FALSE)))</f>
        <v/>
      </c>
      <c r="Z56" s="139" t="str">
        <f>IF($A56="","",IF(VLOOKUP(csv!$AJ56,範囲CSV,26,FALSE)="","",VLOOKUP(csv!$AJ56,範囲CSV,26,FALSE)))</f>
        <v/>
      </c>
      <c r="AA56" s="139" t="str">
        <f>IF($A56="","",IF(VLOOKUP(csv!$AJ56,範囲CSV,27,FALSE)="","",VLOOKUP(csv!$AJ56,範囲CSV,27,FALSE)))</f>
        <v/>
      </c>
      <c r="AB56" s="139" t="str">
        <f>IF($A56="","",IF(VLOOKUP(csv!$AJ56,範囲CSV,28,FALSE)="","",VLOOKUP(csv!$AJ56,範囲CSV,28,FALSE)))</f>
        <v/>
      </c>
      <c r="AC56" s="139" t="str">
        <f>IF($A56="","",IF(VLOOKUP(csv!$AJ56,範囲CSV,29,FALSE)="","",VLOOKUP(csv!$AJ56,範囲CSV,29,FALSE)))</f>
        <v/>
      </c>
      <c r="AD56" s="139" t="str">
        <f>IF($A56="","",IF(VLOOKUP(csv!$AJ56,範囲CSV,30,FALSE)="","",VLOOKUP(csv!$AJ56,範囲CSV,30,FALSE)))</f>
        <v/>
      </c>
      <c r="AE56" s="139" t="str">
        <f>IF($A56="","",IF(VLOOKUP(csv!$AJ56,範囲CSV,31,FALSE)="","",VLOOKUP(csv!$AJ56,範囲CSV,31,FALSE)))</f>
        <v/>
      </c>
      <c r="AF56" s="139" t="str">
        <f>IF($A56="","",IF(VLOOKUP(csv!$AJ56,範囲CSV,32,FALSE)="","",VLOOKUP(csv!$AJ56,範囲CSV,32,FALSE)))</f>
        <v/>
      </c>
      <c r="AG56" s="139" t="str">
        <f>IF($A56="","",IF(VLOOKUP(csv!$AJ56,範囲CSV,33,FALSE)="","",VLOOKUP(csv!$AJ56,範囲CSV,33,FALSE)))</f>
        <v/>
      </c>
      <c r="AH56" s="139" t="str">
        <f>IF($A56="","",IF(VLOOKUP(csv!$AJ56,範囲CSV,34,FALSE)="","",VLOOKUP(csv!$AJ56,範囲CSV,34,FALSE)))</f>
        <v/>
      </c>
      <c r="AI56" s="139"/>
    </row>
    <row r="57" spans="1:35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139" t="str">
        <f>IF(A57="","",IF(VLOOKUP(csv!$AJ57,範囲CSV,9,FALSE)="","",VLOOKUP(csv!$AJ57,範囲CSV,9,FALSE)))</f>
        <v/>
      </c>
      <c r="J57" s="139" t="str">
        <f>IF($A57="","",IF(VLOOKUP(csv!$AJ57,範囲CSV,10,FALSE)="","",VLOOKUP(csv!$AJ57,範囲CSV,10,FALSE)))</f>
        <v/>
      </c>
      <c r="K57" s="216" t="str">
        <f t="shared" si="0"/>
        <v/>
      </c>
      <c r="L57" s="216" t="str">
        <f t="shared" si="1"/>
        <v/>
      </c>
      <c r="M57" s="139" t="str">
        <f>IF($A57="","",IF(VLOOKUP(csv!$AJ57,範囲CSV,13,FALSE)="","",VLOOKUP(csv!$AJ57,範囲CSV,13,FALSE)))</f>
        <v/>
      </c>
      <c r="N57" s="139" t="str">
        <f>IF($A57="","",IF(VLOOKUP(csv!$AJ57,範囲CSV,14,FALSE)="","",VLOOKUP(csv!$AJ57,範囲CSV,14,FALSE)))</f>
        <v/>
      </c>
      <c r="O57" s="139" t="str">
        <f>IF($A57="","",IF(VLOOKUP(csv!$AJ57,範囲CSV,15,FALSE)="","",VLOOKUP(csv!$AJ57,範囲CSV,15,FALSE)))</f>
        <v/>
      </c>
      <c r="P57" s="139" t="str">
        <f>IF($A57="","",IF(VLOOKUP(csv!$AJ57,範囲CSV,16,FALSE)="","",VLOOKUP(csv!$AJ57,範囲CSV,16,FALSE)))</f>
        <v/>
      </c>
      <c r="Q57" s="139" t="str">
        <f>IF($A57="","",IF(VLOOKUP(csv!$AJ57,範囲CSV,17,FALSE)="","",VLOOKUP(csv!$AJ57,範囲CSV,17,FALSE)))</f>
        <v/>
      </c>
      <c r="R57" s="139" t="str">
        <f>IF($A57="","",IF(VLOOKUP(csv!$AJ57,範囲CSV,18,FALSE)="","",VLOOKUP(csv!$AJ57,範囲CSV,18,FALSE)))</f>
        <v/>
      </c>
      <c r="S57" s="139" t="str">
        <f>IF($A57="","",IF(VLOOKUP(csv!$AJ57,範囲CSV,19,FALSE)="","",VLOOKUP(csv!$AJ57,範囲CSV,19,FALSE)))</f>
        <v/>
      </c>
      <c r="T57" s="139" t="str">
        <f>IF($A57="","",IF(VLOOKUP(csv!$AJ57,範囲CSV,20,FALSE)="","",VLOOKUP(csv!$AJ57,範囲CSV,20,FALSE)))</f>
        <v/>
      </c>
      <c r="U57" s="139" t="str">
        <f>IF($A57="","",IF(VLOOKUP(csv!$AJ57,範囲CSV,21,FALSE)="","",VLOOKUP(csv!$AJ57,範囲CSV,21,FALSE)))</f>
        <v/>
      </c>
      <c r="V57" s="139" t="str">
        <f>IF($A57="","",IF(VLOOKUP(csv!$AJ57,範囲CSV,22,FALSE)="","",VLOOKUP(csv!$AJ57,範囲CSV,22,FALSE)))</f>
        <v/>
      </c>
      <c r="W57" s="139" t="str">
        <f>IF($A57="","",IF(VLOOKUP(csv!$AJ57,範囲CSV,23,FALSE)="","",VLOOKUP(csv!$AJ57,範囲CSV,23,FALSE)))</f>
        <v/>
      </c>
      <c r="X57" s="139" t="str">
        <f>IF($A57="","",IF(VLOOKUP(csv!$AJ57,範囲CSV,24,FALSE)="","",VLOOKUP(csv!$AJ57,範囲CSV,24,FALSE)))</f>
        <v/>
      </c>
      <c r="Y57" s="139" t="str">
        <f>IF($A57="","",IF(VLOOKUP(csv!$AJ57,範囲CSV,25,FALSE)="","",VLOOKUP(csv!$AJ57,範囲CSV,25,FALSE)))</f>
        <v/>
      </c>
      <c r="Z57" s="139" t="str">
        <f>IF($A57="","",IF(VLOOKUP(csv!$AJ57,範囲CSV,26,FALSE)="","",VLOOKUP(csv!$AJ57,範囲CSV,26,FALSE)))</f>
        <v/>
      </c>
      <c r="AA57" s="139" t="str">
        <f>IF($A57="","",IF(VLOOKUP(csv!$AJ57,範囲CSV,27,FALSE)="","",VLOOKUP(csv!$AJ57,範囲CSV,27,FALSE)))</f>
        <v/>
      </c>
      <c r="AB57" s="139" t="str">
        <f>IF($A57="","",IF(VLOOKUP(csv!$AJ57,範囲CSV,28,FALSE)="","",VLOOKUP(csv!$AJ57,範囲CSV,28,FALSE)))</f>
        <v/>
      </c>
      <c r="AC57" s="139" t="str">
        <f>IF($A57="","",IF(VLOOKUP(csv!$AJ57,範囲CSV,29,FALSE)="","",VLOOKUP(csv!$AJ57,範囲CSV,29,FALSE)))</f>
        <v/>
      </c>
      <c r="AD57" s="139" t="str">
        <f>IF($A57="","",IF(VLOOKUP(csv!$AJ57,範囲CSV,30,FALSE)="","",VLOOKUP(csv!$AJ57,範囲CSV,30,FALSE)))</f>
        <v/>
      </c>
      <c r="AE57" s="139" t="str">
        <f>IF($A57="","",IF(VLOOKUP(csv!$AJ57,範囲CSV,31,FALSE)="","",VLOOKUP(csv!$AJ57,範囲CSV,31,FALSE)))</f>
        <v/>
      </c>
      <c r="AF57" s="139" t="str">
        <f>IF($A57="","",IF(VLOOKUP(csv!$AJ57,範囲CSV,32,FALSE)="","",VLOOKUP(csv!$AJ57,範囲CSV,32,FALSE)))</f>
        <v/>
      </c>
      <c r="AG57" s="139" t="str">
        <f>IF($A57="","",IF(VLOOKUP(csv!$AJ57,範囲CSV,33,FALSE)="","",VLOOKUP(csv!$AJ57,範囲CSV,33,FALSE)))</f>
        <v/>
      </c>
      <c r="AH57" s="139" t="str">
        <f>IF($A57="","",IF(VLOOKUP(csv!$AJ57,範囲CSV,34,FALSE)="","",VLOOKUP(csv!$AJ57,範囲CSV,34,FALSE)))</f>
        <v/>
      </c>
      <c r="AI57" s="139"/>
    </row>
    <row r="58" spans="1:35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139" t="str">
        <f>IF(A58="","",IF(VLOOKUP(csv!$AJ58,範囲CSV,9,FALSE)="","",VLOOKUP(csv!$AJ58,範囲CSV,9,FALSE)))</f>
        <v/>
      </c>
      <c r="J58" s="139" t="str">
        <f>IF($A58="","",IF(VLOOKUP(csv!$AJ58,範囲CSV,10,FALSE)="","",VLOOKUP(csv!$AJ58,範囲CSV,10,FALSE)))</f>
        <v/>
      </c>
      <c r="K58" s="216" t="str">
        <f t="shared" si="0"/>
        <v/>
      </c>
      <c r="L58" s="216" t="str">
        <f t="shared" si="1"/>
        <v/>
      </c>
      <c r="M58" s="139" t="str">
        <f>IF($A58="","",IF(VLOOKUP(csv!$AJ58,範囲CSV,13,FALSE)="","",VLOOKUP(csv!$AJ58,範囲CSV,13,FALSE)))</f>
        <v/>
      </c>
      <c r="N58" s="139" t="str">
        <f>IF($A58="","",IF(VLOOKUP(csv!$AJ58,範囲CSV,14,FALSE)="","",VLOOKUP(csv!$AJ58,範囲CSV,14,FALSE)))</f>
        <v/>
      </c>
      <c r="O58" s="139" t="str">
        <f>IF($A58="","",IF(VLOOKUP(csv!$AJ58,範囲CSV,15,FALSE)="","",VLOOKUP(csv!$AJ58,範囲CSV,15,FALSE)))</f>
        <v/>
      </c>
      <c r="P58" s="139" t="str">
        <f>IF($A58="","",IF(VLOOKUP(csv!$AJ58,範囲CSV,16,FALSE)="","",VLOOKUP(csv!$AJ58,範囲CSV,16,FALSE)))</f>
        <v/>
      </c>
      <c r="Q58" s="139" t="str">
        <f>IF($A58="","",IF(VLOOKUP(csv!$AJ58,範囲CSV,17,FALSE)="","",VLOOKUP(csv!$AJ58,範囲CSV,17,FALSE)))</f>
        <v/>
      </c>
      <c r="R58" s="139" t="str">
        <f>IF($A58="","",IF(VLOOKUP(csv!$AJ58,範囲CSV,18,FALSE)="","",VLOOKUP(csv!$AJ58,範囲CSV,18,FALSE)))</f>
        <v/>
      </c>
      <c r="S58" s="139" t="str">
        <f>IF($A58="","",IF(VLOOKUP(csv!$AJ58,範囲CSV,19,FALSE)="","",VLOOKUP(csv!$AJ58,範囲CSV,19,FALSE)))</f>
        <v/>
      </c>
      <c r="T58" s="139" t="str">
        <f>IF($A58="","",IF(VLOOKUP(csv!$AJ58,範囲CSV,20,FALSE)="","",VLOOKUP(csv!$AJ58,範囲CSV,20,FALSE)))</f>
        <v/>
      </c>
      <c r="U58" s="139" t="str">
        <f>IF($A58="","",IF(VLOOKUP(csv!$AJ58,範囲CSV,21,FALSE)="","",VLOOKUP(csv!$AJ58,範囲CSV,21,FALSE)))</f>
        <v/>
      </c>
      <c r="V58" s="139" t="str">
        <f>IF($A58="","",IF(VLOOKUP(csv!$AJ58,範囲CSV,22,FALSE)="","",VLOOKUP(csv!$AJ58,範囲CSV,22,FALSE)))</f>
        <v/>
      </c>
      <c r="W58" s="139" t="str">
        <f>IF($A58="","",IF(VLOOKUP(csv!$AJ58,範囲CSV,23,FALSE)="","",VLOOKUP(csv!$AJ58,範囲CSV,23,FALSE)))</f>
        <v/>
      </c>
      <c r="X58" s="139" t="str">
        <f>IF($A58="","",IF(VLOOKUP(csv!$AJ58,範囲CSV,24,FALSE)="","",VLOOKUP(csv!$AJ58,範囲CSV,24,FALSE)))</f>
        <v/>
      </c>
      <c r="Y58" s="139" t="str">
        <f>IF($A58="","",IF(VLOOKUP(csv!$AJ58,範囲CSV,25,FALSE)="","",VLOOKUP(csv!$AJ58,範囲CSV,25,FALSE)))</f>
        <v/>
      </c>
      <c r="Z58" s="139" t="str">
        <f>IF($A58="","",IF(VLOOKUP(csv!$AJ58,範囲CSV,26,FALSE)="","",VLOOKUP(csv!$AJ58,範囲CSV,26,FALSE)))</f>
        <v/>
      </c>
      <c r="AA58" s="139" t="str">
        <f>IF($A58="","",IF(VLOOKUP(csv!$AJ58,範囲CSV,27,FALSE)="","",VLOOKUP(csv!$AJ58,範囲CSV,27,FALSE)))</f>
        <v/>
      </c>
      <c r="AB58" s="139" t="str">
        <f>IF($A58="","",IF(VLOOKUP(csv!$AJ58,範囲CSV,28,FALSE)="","",VLOOKUP(csv!$AJ58,範囲CSV,28,FALSE)))</f>
        <v/>
      </c>
      <c r="AC58" s="139" t="str">
        <f>IF($A58="","",IF(VLOOKUP(csv!$AJ58,範囲CSV,29,FALSE)="","",VLOOKUP(csv!$AJ58,範囲CSV,29,FALSE)))</f>
        <v/>
      </c>
      <c r="AD58" s="139" t="str">
        <f>IF($A58="","",IF(VLOOKUP(csv!$AJ58,範囲CSV,30,FALSE)="","",VLOOKUP(csv!$AJ58,範囲CSV,30,FALSE)))</f>
        <v/>
      </c>
      <c r="AE58" s="139" t="str">
        <f>IF($A58="","",IF(VLOOKUP(csv!$AJ58,範囲CSV,31,FALSE)="","",VLOOKUP(csv!$AJ58,範囲CSV,31,FALSE)))</f>
        <v/>
      </c>
      <c r="AF58" s="139" t="str">
        <f>IF($A58="","",IF(VLOOKUP(csv!$AJ58,範囲CSV,32,FALSE)="","",VLOOKUP(csv!$AJ58,範囲CSV,32,FALSE)))</f>
        <v/>
      </c>
      <c r="AG58" s="139" t="str">
        <f>IF($A58="","",IF(VLOOKUP(csv!$AJ58,範囲CSV,33,FALSE)="","",VLOOKUP(csv!$AJ58,範囲CSV,33,FALSE)))</f>
        <v/>
      </c>
      <c r="AH58" s="139" t="str">
        <f>IF($A58="","",IF(VLOOKUP(csv!$AJ58,範囲CSV,34,FALSE)="","",VLOOKUP(csv!$AJ58,範囲CSV,34,FALSE)))</f>
        <v/>
      </c>
      <c r="AI58" s="139"/>
    </row>
    <row r="59" spans="1:35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139" t="str">
        <f>IF(A59="","",IF(VLOOKUP(csv!$AJ59,範囲CSV,9,FALSE)="","",VLOOKUP(csv!$AJ59,範囲CSV,9,FALSE)))</f>
        <v/>
      </c>
      <c r="J59" s="139" t="str">
        <f>IF($A59="","",IF(VLOOKUP(csv!$AJ59,範囲CSV,10,FALSE)="","",VLOOKUP(csv!$AJ59,範囲CSV,10,FALSE)))</f>
        <v/>
      </c>
      <c r="K59" s="216" t="str">
        <f t="shared" si="0"/>
        <v/>
      </c>
      <c r="L59" s="216" t="str">
        <f t="shared" si="1"/>
        <v/>
      </c>
      <c r="M59" s="139" t="str">
        <f>IF($A59="","",IF(VLOOKUP(csv!$AJ59,範囲CSV,13,FALSE)="","",VLOOKUP(csv!$AJ59,範囲CSV,13,FALSE)))</f>
        <v/>
      </c>
      <c r="N59" s="139" t="str">
        <f>IF($A59="","",IF(VLOOKUP(csv!$AJ59,範囲CSV,14,FALSE)="","",VLOOKUP(csv!$AJ59,範囲CSV,14,FALSE)))</f>
        <v/>
      </c>
      <c r="O59" s="139" t="str">
        <f>IF($A59="","",IF(VLOOKUP(csv!$AJ59,範囲CSV,15,FALSE)="","",VLOOKUP(csv!$AJ59,範囲CSV,15,FALSE)))</f>
        <v/>
      </c>
      <c r="P59" s="139" t="str">
        <f>IF($A59="","",IF(VLOOKUP(csv!$AJ59,範囲CSV,16,FALSE)="","",VLOOKUP(csv!$AJ59,範囲CSV,16,FALSE)))</f>
        <v/>
      </c>
      <c r="Q59" s="139" t="str">
        <f>IF($A59="","",IF(VLOOKUP(csv!$AJ59,範囲CSV,17,FALSE)="","",VLOOKUP(csv!$AJ59,範囲CSV,17,FALSE)))</f>
        <v/>
      </c>
      <c r="R59" s="139" t="str">
        <f>IF($A59="","",IF(VLOOKUP(csv!$AJ59,範囲CSV,18,FALSE)="","",VLOOKUP(csv!$AJ59,範囲CSV,18,FALSE)))</f>
        <v/>
      </c>
      <c r="S59" s="139" t="str">
        <f>IF($A59="","",IF(VLOOKUP(csv!$AJ59,範囲CSV,19,FALSE)="","",VLOOKUP(csv!$AJ59,範囲CSV,19,FALSE)))</f>
        <v/>
      </c>
      <c r="T59" s="139" t="str">
        <f>IF($A59="","",IF(VLOOKUP(csv!$AJ59,範囲CSV,20,FALSE)="","",VLOOKUP(csv!$AJ59,範囲CSV,20,FALSE)))</f>
        <v/>
      </c>
      <c r="U59" s="139" t="str">
        <f>IF($A59="","",IF(VLOOKUP(csv!$AJ59,範囲CSV,21,FALSE)="","",VLOOKUP(csv!$AJ59,範囲CSV,21,FALSE)))</f>
        <v/>
      </c>
      <c r="V59" s="139" t="str">
        <f>IF($A59="","",IF(VLOOKUP(csv!$AJ59,範囲CSV,22,FALSE)="","",VLOOKUP(csv!$AJ59,範囲CSV,22,FALSE)))</f>
        <v/>
      </c>
      <c r="W59" s="139" t="str">
        <f>IF($A59="","",IF(VLOOKUP(csv!$AJ59,範囲CSV,23,FALSE)="","",VLOOKUP(csv!$AJ59,範囲CSV,23,FALSE)))</f>
        <v/>
      </c>
      <c r="X59" s="139" t="str">
        <f>IF($A59="","",IF(VLOOKUP(csv!$AJ59,範囲CSV,24,FALSE)="","",VLOOKUP(csv!$AJ59,範囲CSV,24,FALSE)))</f>
        <v/>
      </c>
      <c r="Y59" s="139" t="str">
        <f>IF($A59="","",IF(VLOOKUP(csv!$AJ59,範囲CSV,25,FALSE)="","",VLOOKUP(csv!$AJ59,範囲CSV,25,FALSE)))</f>
        <v/>
      </c>
      <c r="Z59" s="139" t="str">
        <f>IF($A59="","",IF(VLOOKUP(csv!$AJ59,範囲CSV,26,FALSE)="","",VLOOKUP(csv!$AJ59,範囲CSV,26,FALSE)))</f>
        <v/>
      </c>
      <c r="AA59" s="139" t="str">
        <f>IF($A59="","",IF(VLOOKUP(csv!$AJ59,範囲CSV,27,FALSE)="","",VLOOKUP(csv!$AJ59,範囲CSV,27,FALSE)))</f>
        <v/>
      </c>
      <c r="AB59" s="139" t="str">
        <f>IF($A59="","",IF(VLOOKUP(csv!$AJ59,範囲CSV,28,FALSE)="","",VLOOKUP(csv!$AJ59,範囲CSV,28,FALSE)))</f>
        <v/>
      </c>
      <c r="AC59" s="139" t="str">
        <f>IF($A59="","",IF(VLOOKUP(csv!$AJ59,範囲CSV,29,FALSE)="","",VLOOKUP(csv!$AJ59,範囲CSV,29,FALSE)))</f>
        <v/>
      </c>
      <c r="AD59" s="139" t="str">
        <f>IF($A59="","",IF(VLOOKUP(csv!$AJ59,範囲CSV,30,FALSE)="","",VLOOKUP(csv!$AJ59,範囲CSV,30,FALSE)))</f>
        <v/>
      </c>
      <c r="AE59" s="139" t="str">
        <f>IF($A59="","",IF(VLOOKUP(csv!$AJ59,範囲CSV,31,FALSE)="","",VLOOKUP(csv!$AJ59,範囲CSV,31,FALSE)))</f>
        <v/>
      </c>
      <c r="AF59" s="139" t="str">
        <f>IF($A59="","",IF(VLOOKUP(csv!$AJ59,範囲CSV,32,FALSE)="","",VLOOKUP(csv!$AJ59,範囲CSV,32,FALSE)))</f>
        <v/>
      </c>
      <c r="AG59" s="139" t="str">
        <f>IF($A59="","",IF(VLOOKUP(csv!$AJ59,範囲CSV,33,FALSE)="","",VLOOKUP(csv!$AJ59,範囲CSV,33,FALSE)))</f>
        <v/>
      </c>
      <c r="AH59" s="139" t="str">
        <f>IF($A59="","",IF(VLOOKUP(csv!$AJ59,範囲CSV,34,FALSE)="","",VLOOKUP(csv!$AJ59,範囲CSV,34,FALSE)))</f>
        <v/>
      </c>
      <c r="AI59" s="139"/>
    </row>
    <row r="60" spans="1:35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139" t="str">
        <f>IF(A60="","",IF(VLOOKUP(csv!$AJ60,範囲CSV,9,FALSE)="","",VLOOKUP(csv!$AJ60,範囲CSV,9,FALSE)))</f>
        <v/>
      </c>
      <c r="J60" s="139" t="str">
        <f>IF($A60="","",IF(VLOOKUP(csv!$AJ60,範囲CSV,10,FALSE)="","",VLOOKUP(csv!$AJ60,範囲CSV,10,FALSE)))</f>
        <v/>
      </c>
      <c r="K60" s="216" t="str">
        <f t="shared" si="0"/>
        <v/>
      </c>
      <c r="L60" s="216" t="str">
        <f t="shared" si="1"/>
        <v/>
      </c>
      <c r="M60" s="139" t="str">
        <f>IF($A60="","",IF(VLOOKUP(csv!$AJ60,範囲CSV,13,FALSE)="","",VLOOKUP(csv!$AJ60,範囲CSV,13,FALSE)))</f>
        <v/>
      </c>
      <c r="N60" s="139" t="str">
        <f>IF($A60="","",IF(VLOOKUP(csv!$AJ60,範囲CSV,14,FALSE)="","",VLOOKUP(csv!$AJ60,範囲CSV,14,FALSE)))</f>
        <v/>
      </c>
      <c r="O60" s="139" t="str">
        <f>IF($A60="","",IF(VLOOKUP(csv!$AJ60,範囲CSV,15,FALSE)="","",VLOOKUP(csv!$AJ60,範囲CSV,15,FALSE)))</f>
        <v/>
      </c>
      <c r="P60" s="139" t="str">
        <f>IF($A60="","",IF(VLOOKUP(csv!$AJ60,範囲CSV,16,FALSE)="","",VLOOKUP(csv!$AJ60,範囲CSV,16,FALSE)))</f>
        <v/>
      </c>
      <c r="Q60" s="139" t="str">
        <f>IF($A60="","",IF(VLOOKUP(csv!$AJ60,範囲CSV,17,FALSE)="","",VLOOKUP(csv!$AJ60,範囲CSV,17,FALSE)))</f>
        <v/>
      </c>
      <c r="R60" s="139" t="str">
        <f>IF($A60="","",IF(VLOOKUP(csv!$AJ60,範囲CSV,18,FALSE)="","",VLOOKUP(csv!$AJ60,範囲CSV,18,FALSE)))</f>
        <v/>
      </c>
      <c r="S60" s="139" t="str">
        <f>IF($A60="","",IF(VLOOKUP(csv!$AJ60,範囲CSV,19,FALSE)="","",VLOOKUP(csv!$AJ60,範囲CSV,19,FALSE)))</f>
        <v/>
      </c>
      <c r="T60" s="139" t="str">
        <f>IF($A60="","",IF(VLOOKUP(csv!$AJ60,範囲CSV,20,FALSE)="","",VLOOKUP(csv!$AJ60,範囲CSV,20,FALSE)))</f>
        <v/>
      </c>
      <c r="U60" s="139" t="str">
        <f>IF($A60="","",IF(VLOOKUP(csv!$AJ60,範囲CSV,21,FALSE)="","",VLOOKUP(csv!$AJ60,範囲CSV,21,FALSE)))</f>
        <v/>
      </c>
      <c r="V60" s="139" t="str">
        <f>IF($A60="","",IF(VLOOKUP(csv!$AJ60,範囲CSV,22,FALSE)="","",VLOOKUP(csv!$AJ60,範囲CSV,22,FALSE)))</f>
        <v/>
      </c>
      <c r="W60" s="139" t="str">
        <f>IF($A60="","",IF(VLOOKUP(csv!$AJ60,範囲CSV,23,FALSE)="","",VLOOKUP(csv!$AJ60,範囲CSV,23,FALSE)))</f>
        <v/>
      </c>
      <c r="X60" s="139" t="str">
        <f>IF($A60="","",IF(VLOOKUP(csv!$AJ60,範囲CSV,24,FALSE)="","",VLOOKUP(csv!$AJ60,範囲CSV,24,FALSE)))</f>
        <v/>
      </c>
      <c r="Y60" s="139" t="str">
        <f>IF($A60="","",IF(VLOOKUP(csv!$AJ60,範囲CSV,25,FALSE)="","",VLOOKUP(csv!$AJ60,範囲CSV,25,FALSE)))</f>
        <v/>
      </c>
      <c r="Z60" s="139" t="str">
        <f>IF($A60="","",IF(VLOOKUP(csv!$AJ60,範囲CSV,26,FALSE)="","",VLOOKUP(csv!$AJ60,範囲CSV,26,FALSE)))</f>
        <v/>
      </c>
      <c r="AA60" s="139" t="str">
        <f>IF($A60="","",IF(VLOOKUP(csv!$AJ60,範囲CSV,27,FALSE)="","",VLOOKUP(csv!$AJ60,範囲CSV,27,FALSE)))</f>
        <v/>
      </c>
      <c r="AB60" s="139" t="str">
        <f>IF($A60="","",IF(VLOOKUP(csv!$AJ60,範囲CSV,28,FALSE)="","",VLOOKUP(csv!$AJ60,範囲CSV,28,FALSE)))</f>
        <v/>
      </c>
      <c r="AC60" s="139" t="str">
        <f>IF($A60="","",IF(VLOOKUP(csv!$AJ60,範囲CSV,29,FALSE)="","",VLOOKUP(csv!$AJ60,範囲CSV,29,FALSE)))</f>
        <v/>
      </c>
      <c r="AD60" s="139" t="str">
        <f>IF($A60="","",IF(VLOOKUP(csv!$AJ60,範囲CSV,30,FALSE)="","",VLOOKUP(csv!$AJ60,範囲CSV,30,FALSE)))</f>
        <v/>
      </c>
      <c r="AE60" s="139" t="str">
        <f>IF($A60="","",IF(VLOOKUP(csv!$AJ60,範囲CSV,31,FALSE)="","",VLOOKUP(csv!$AJ60,範囲CSV,31,FALSE)))</f>
        <v/>
      </c>
      <c r="AF60" s="139" t="str">
        <f>IF($A60="","",IF(VLOOKUP(csv!$AJ60,範囲CSV,32,FALSE)="","",VLOOKUP(csv!$AJ60,範囲CSV,32,FALSE)))</f>
        <v/>
      </c>
      <c r="AG60" s="139" t="str">
        <f>IF($A60="","",IF(VLOOKUP(csv!$AJ60,範囲CSV,33,FALSE)="","",VLOOKUP(csv!$AJ60,範囲CSV,33,FALSE)))</f>
        <v/>
      </c>
      <c r="AH60" s="139" t="str">
        <f>IF($A60="","",IF(VLOOKUP(csv!$AJ60,範囲CSV,34,FALSE)="","",VLOOKUP(csv!$AJ60,範囲CSV,34,FALSE)))</f>
        <v/>
      </c>
      <c r="AI60" s="139"/>
    </row>
    <row r="61" spans="1:35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139" t="str">
        <f>IF(A61="","",IF(VLOOKUP(csv!$AJ61,範囲CSV,9,FALSE)="","",VLOOKUP(csv!$AJ61,範囲CSV,9,FALSE)))</f>
        <v/>
      </c>
      <c r="J61" s="139" t="str">
        <f>IF($A61="","",IF(VLOOKUP(csv!$AJ61,範囲CSV,10,FALSE)="","",VLOOKUP(csv!$AJ61,範囲CSV,10,FALSE)))</f>
        <v/>
      </c>
      <c r="K61" s="216" t="str">
        <f t="shared" si="0"/>
        <v/>
      </c>
      <c r="L61" s="216" t="str">
        <f t="shared" si="1"/>
        <v/>
      </c>
      <c r="M61" s="139" t="str">
        <f>IF($A61="","",IF(VLOOKUP(csv!$AJ61,範囲CSV,13,FALSE)="","",VLOOKUP(csv!$AJ61,範囲CSV,13,FALSE)))</f>
        <v/>
      </c>
      <c r="N61" s="139" t="str">
        <f>IF($A61="","",IF(VLOOKUP(csv!$AJ61,範囲CSV,14,FALSE)="","",VLOOKUP(csv!$AJ61,範囲CSV,14,FALSE)))</f>
        <v/>
      </c>
      <c r="O61" s="139" t="str">
        <f>IF($A61="","",IF(VLOOKUP(csv!$AJ61,範囲CSV,15,FALSE)="","",VLOOKUP(csv!$AJ61,範囲CSV,15,FALSE)))</f>
        <v/>
      </c>
      <c r="P61" s="139" t="str">
        <f>IF($A61="","",IF(VLOOKUP(csv!$AJ61,範囲CSV,16,FALSE)="","",VLOOKUP(csv!$AJ61,範囲CSV,16,FALSE)))</f>
        <v/>
      </c>
      <c r="Q61" s="139" t="str">
        <f>IF($A61="","",IF(VLOOKUP(csv!$AJ61,範囲CSV,17,FALSE)="","",VLOOKUP(csv!$AJ61,範囲CSV,17,FALSE)))</f>
        <v/>
      </c>
      <c r="R61" s="139" t="str">
        <f>IF($A61="","",IF(VLOOKUP(csv!$AJ61,範囲CSV,18,FALSE)="","",VLOOKUP(csv!$AJ61,範囲CSV,18,FALSE)))</f>
        <v/>
      </c>
      <c r="S61" s="139" t="str">
        <f>IF($A61="","",IF(VLOOKUP(csv!$AJ61,範囲CSV,19,FALSE)="","",VLOOKUP(csv!$AJ61,範囲CSV,19,FALSE)))</f>
        <v/>
      </c>
      <c r="T61" s="139" t="str">
        <f>IF($A61="","",IF(VLOOKUP(csv!$AJ61,範囲CSV,20,FALSE)="","",VLOOKUP(csv!$AJ61,範囲CSV,20,FALSE)))</f>
        <v/>
      </c>
      <c r="U61" s="139" t="str">
        <f>IF($A61="","",IF(VLOOKUP(csv!$AJ61,範囲CSV,21,FALSE)="","",VLOOKUP(csv!$AJ61,範囲CSV,21,FALSE)))</f>
        <v/>
      </c>
      <c r="V61" s="139" t="str">
        <f>IF($A61="","",IF(VLOOKUP(csv!$AJ61,範囲CSV,22,FALSE)="","",VLOOKUP(csv!$AJ61,範囲CSV,22,FALSE)))</f>
        <v/>
      </c>
      <c r="W61" s="139" t="str">
        <f>IF($A61="","",IF(VLOOKUP(csv!$AJ61,範囲CSV,23,FALSE)="","",VLOOKUP(csv!$AJ61,範囲CSV,23,FALSE)))</f>
        <v/>
      </c>
      <c r="X61" s="139" t="str">
        <f>IF($A61="","",IF(VLOOKUP(csv!$AJ61,範囲CSV,24,FALSE)="","",VLOOKUP(csv!$AJ61,範囲CSV,24,FALSE)))</f>
        <v/>
      </c>
      <c r="Y61" s="139" t="str">
        <f>IF($A61="","",IF(VLOOKUP(csv!$AJ61,範囲CSV,25,FALSE)="","",VLOOKUP(csv!$AJ61,範囲CSV,25,FALSE)))</f>
        <v/>
      </c>
      <c r="Z61" s="139" t="str">
        <f>IF($A61="","",IF(VLOOKUP(csv!$AJ61,範囲CSV,26,FALSE)="","",VLOOKUP(csv!$AJ61,範囲CSV,26,FALSE)))</f>
        <v/>
      </c>
      <c r="AA61" s="139" t="str">
        <f>IF($A61="","",IF(VLOOKUP(csv!$AJ61,範囲CSV,27,FALSE)="","",VLOOKUP(csv!$AJ61,範囲CSV,27,FALSE)))</f>
        <v/>
      </c>
      <c r="AB61" s="139" t="str">
        <f>IF($A61="","",IF(VLOOKUP(csv!$AJ61,範囲CSV,28,FALSE)="","",VLOOKUP(csv!$AJ61,範囲CSV,28,FALSE)))</f>
        <v/>
      </c>
      <c r="AC61" s="139" t="str">
        <f>IF($A61="","",IF(VLOOKUP(csv!$AJ61,範囲CSV,29,FALSE)="","",VLOOKUP(csv!$AJ61,範囲CSV,29,FALSE)))</f>
        <v/>
      </c>
      <c r="AD61" s="139" t="str">
        <f>IF($A61="","",IF(VLOOKUP(csv!$AJ61,範囲CSV,30,FALSE)="","",VLOOKUP(csv!$AJ61,範囲CSV,30,FALSE)))</f>
        <v/>
      </c>
      <c r="AE61" s="139" t="str">
        <f>IF($A61="","",IF(VLOOKUP(csv!$AJ61,範囲CSV,31,FALSE)="","",VLOOKUP(csv!$AJ61,範囲CSV,31,FALSE)))</f>
        <v/>
      </c>
      <c r="AF61" s="139" t="str">
        <f>IF($A61="","",IF(VLOOKUP(csv!$AJ61,範囲CSV,32,FALSE)="","",VLOOKUP(csv!$AJ61,範囲CSV,32,FALSE)))</f>
        <v/>
      </c>
      <c r="AG61" s="139" t="str">
        <f>IF($A61="","",IF(VLOOKUP(csv!$AJ61,範囲CSV,33,FALSE)="","",VLOOKUP(csv!$AJ61,範囲CSV,33,FALSE)))</f>
        <v/>
      </c>
      <c r="AH61" s="139" t="str">
        <f>IF($A61="","",IF(VLOOKUP(csv!$AJ61,範囲CSV,34,FALSE)="","",VLOOKUP(csv!$AJ61,範囲CSV,34,FALSE)))</f>
        <v/>
      </c>
      <c r="AI61" s="139"/>
    </row>
    <row r="62" spans="1:35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139" t="str">
        <f>IF(A62="","",IF(VLOOKUP(csv!$AJ62,範囲CSV,9,FALSE)="","",VLOOKUP(csv!$AJ62,範囲CSV,9,FALSE)))</f>
        <v/>
      </c>
      <c r="J62" s="139" t="str">
        <f>IF($A62="","",IF(VLOOKUP(csv!$AJ62,範囲CSV,10,FALSE)="","",VLOOKUP(csv!$AJ62,範囲CSV,10,FALSE)))</f>
        <v/>
      </c>
      <c r="K62" s="216" t="str">
        <f t="shared" si="0"/>
        <v/>
      </c>
      <c r="L62" s="216" t="str">
        <f t="shared" si="1"/>
        <v/>
      </c>
      <c r="M62" s="139" t="str">
        <f>IF($A62="","",IF(VLOOKUP(csv!$AJ62,範囲CSV,13,FALSE)="","",VLOOKUP(csv!$AJ62,範囲CSV,13,FALSE)))</f>
        <v/>
      </c>
      <c r="N62" s="139" t="str">
        <f>IF($A62="","",IF(VLOOKUP(csv!$AJ62,範囲CSV,14,FALSE)="","",VLOOKUP(csv!$AJ62,範囲CSV,14,FALSE)))</f>
        <v/>
      </c>
      <c r="O62" s="139" t="str">
        <f>IF($A62="","",IF(VLOOKUP(csv!$AJ62,範囲CSV,15,FALSE)="","",VLOOKUP(csv!$AJ62,範囲CSV,15,FALSE)))</f>
        <v/>
      </c>
      <c r="P62" s="139" t="str">
        <f>IF($A62="","",IF(VLOOKUP(csv!$AJ62,範囲CSV,16,FALSE)="","",VLOOKUP(csv!$AJ62,範囲CSV,16,FALSE)))</f>
        <v/>
      </c>
      <c r="Q62" s="139" t="str">
        <f>IF($A62="","",IF(VLOOKUP(csv!$AJ62,範囲CSV,17,FALSE)="","",VLOOKUP(csv!$AJ62,範囲CSV,17,FALSE)))</f>
        <v/>
      </c>
      <c r="R62" s="139" t="str">
        <f>IF($A62="","",IF(VLOOKUP(csv!$AJ62,範囲CSV,18,FALSE)="","",VLOOKUP(csv!$AJ62,範囲CSV,18,FALSE)))</f>
        <v/>
      </c>
      <c r="S62" s="139" t="str">
        <f>IF($A62="","",IF(VLOOKUP(csv!$AJ62,範囲CSV,19,FALSE)="","",VLOOKUP(csv!$AJ62,範囲CSV,19,FALSE)))</f>
        <v/>
      </c>
      <c r="T62" s="139" t="str">
        <f>IF($A62="","",IF(VLOOKUP(csv!$AJ62,範囲CSV,20,FALSE)="","",VLOOKUP(csv!$AJ62,範囲CSV,20,FALSE)))</f>
        <v/>
      </c>
      <c r="U62" s="139" t="str">
        <f>IF($A62="","",IF(VLOOKUP(csv!$AJ62,範囲CSV,21,FALSE)="","",VLOOKUP(csv!$AJ62,範囲CSV,21,FALSE)))</f>
        <v/>
      </c>
      <c r="V62" s="139" t="str">
        <f>IF($A62="","",IF(VLOOKUP(csv!$AJ62,範囲CSV,22,FALSE)="","",VLOOKUP(csv!$AJ62,範囲CSV,22,FALSE)))</f>
        <v/>
      </c>
      <c r="W62" s="139" t="str">
        <f>IF($A62="","",IF(VLOOKUP(csv!$AJ62,範囲CSV,23,FALSE)="","",VLOOKUP(csv!$AJ62,範囲CSV,23,FALSE)))</f>
        <v/>
      </c>
      <c r="X62" s="139" t="str">
        <f>IF($A62="","",IF(VLOOKUP(csv!$AJ62,範囲CSV,24,FALSE)="","",VLOOKUP(csv!$AJ62,範囲CSV,24,FALSE)))</f>
        <v/>
      </c>
      <c r="Y62" s="139" t="str">
        <f>IF($A62="","",IF(VLOOKUP(csv!$AJ62,範囲CSV,25,FALSE)="","",VLOOKUP(csv!$AJ62,範囲CSV,25,FALSE)))</f>
        <v/>
      </c>
      <c r="Z62" s="139" t="str">
        <f>IF($A62="","",IF(VLOOKUP(csv!$AJ62,範囲CSV,26,FALSE)="","",VLOOKUP(csv!$AJ62,範囲CSV,26,FALSE)))</f>
        <v/>
      </c>
      <c r="AA62" s="139" t="str">
        <f>IF($A62="","",IF(VLOOKUP(csv!$AJ62,範囲CSV,27,FALSE)="","",VLOOKUP(csv!$AJ62,範囲CSV,27,FALSE)))</f>
        <v/>
      </c>
      <c r="AB62" s="139" t="str">
        <f>IF($A62="","",IF(VLOOKUP(csv!$AJ62,範囲CSV,28,FALSE)="","",VLOOKUP(csv!$AJ62,範囲CSV,28,FALSE)))</f>
        <v/>
      </c>
      <c r="AC62" s="139" t="str">
        <f>IF($A62="","",IF(VLOOKUP(csv!$AJ62,範囲CSV,29,FALSE)="","",VLOOKUP(csv!$AJ62,範囲CSV,29,FALSE)))</f>
        <v/>
      </c>
      <c r="AD62" s="139" t="str">
        <f>IF($A62="","",IF(VLOOKUP(csv!$AJ62,範囲CSV,30,FALSE)="","",VLOOKUP(csv!$AJ62,範囲CSV,30,FALSE)))</f>
        <v/>
      </c>
      <c r="AE62" s="139" t="str">
        <f>IF($A62="","",IF(VLOOKUP(csv!$AJ62,範囲CSV,31,FALSE)="","",VLOOKUP(csv!$AJ62,範囲CSV,31,FALSE)))</f>
        <v/>
      </c>
      <c r="AF62" s="139" t="str">
        <f>IF($A62="","",IF(VLOOKUP(csv!$AJ62,範囲CSV,32,FALSE)="","",VLOOKUP(csv!$AJ62,範囲CSV,32,FALSE)))</f>
        <v/>
      </c>
      <c r="AG62" s="139" t="str">
        <f>IF($A62="","",IF(VLOOKUP(csv!$AJ62,範囲CSV,33,FALSE)="","",VLOOKUP(csv!$AJ62,範囲CSV,33,FALSE)))</f>
        <v/>
      </c>
      <c r="AH62" s="139" t="str">
        <f>IF($A62="","",IF(VLOOKUP(csv!$AJ62,範囲CSV,34,FALSE)="","",VLOOKUP(csv!$AJ62,範囲CSV,34,FALSE)))</f>
        <v/>
      </c>
      <c r="AI62" s="139"/>
    </row>
    <row r="63" spans="1:35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139" t="str">
        <f>IF(A63="","",IF(VLOOKUP(csv!$AJ63,範囲CSV,9,FALSE)="","",VLOOKUP(csv!$AJ63,範囲CSV,9,FALSE)))</f>
        <v/>
      </c>
      <c r="J63" s="139" t="str">
        <f>IF($A63="","",IF(VLOOKUP(csv!$AJ63,範囲CSV,10,FALSE)="","",VLOOKUP(csv!$AJ63,範囲CSV,10,FALSE)))</f>
        <v/>
      </c>
      <c r="K63" s="216" t="str">
        <f t="shared" si="0"/>
        <v/>
      </c>
      <c r="L63" s="216" t="str">
        <f t="shared" si="1"/>
        <v/>
      </c>
      <c r="M63" s="139" t="str">
        <f>IF($A63="","",IF(VLOOKUP(csv!$AJ63,範囲CSV,13,FALSE)="","",VLOOKUP(csv!$AJ63,範囲CSV,13,FALSE)))</f>
        <v/>
      </c>
      <c r="N63" s="139" t="str">
        <f>IF($A63="","",IF(VLOOKUP(csv!$AJ63,範囲CSV,14,FALSE)="","",VLOOKUP(csv!$AJ63,範囲CSV,14,FALSE)))</f>
        <v/>
      </c>
      <c r="O63" s="139" t="str">
        <f>IF($A63="","",IF(VLOOKUP(csv!$AJ63,範囲CSV,15,FALSE)="","",VLOOKUP(csv!$AJ63,範囲CSV,15,FALSE)))</f>
        <v/>
      </c>
      <c r="P63" s="139" t="str">
        <f>IF($A63="","",IF(VLOOKUP(csv!$AJ63,範囲CSV,16,FALSE)="","",VLOOKUP(csv!$AJ63,範囲CSV,16,FALSE)))</f>
        <v/>
      </c>
      <c r="Q63" s="139" t="str">
        <f>IF($A63="","",IF(VLOOKUP(csv!$AJ63,範囲CSV,17,FALSE)="","",VLOOKUP(csv!$AJ63,範囲CSV,17,FALSE)))</f>
        <v/>
      </c>
      <c r="R63" s="139" t="str">
        <f>IF($A63="","",IF(VLOOKUP(csv!$AJ63,範囲CSV,18,FALSE)="","",VLOOKUP(csv!$AJ63,範囲CSV,18,FALSE)))</f>
        <v/>
      </c>
      <c r="S63" s="139" t="str">
        <f>IF($A63="","",IF(VLOOKUP(csv!$AJ63,範囲CSV,19,FALSE)="","",VLOOKUP(csv!$AJ63,範囲CSV,19,FALSE)))</f>
        <v/>
      </c>
      <c r="T63" s="139" t="str">
        <f>IF($A63="","",IF(VLOOKUP(csv!$AJ63,範囲CSV,20,FALSE)="","",VLOOKUP(csv!$AJ63,範囲CSV,20,FALSE)))</f>
        <v/>
      </c>
      <c r="U63" s="139" t="str">
        <f>IF($A63="","",IF(VLOOKUP(csv!$AJ63,範囲CSV,21,FALSE)="","",VLOOKUP(csv!$AJ63,範囲CSV,21,FALSE)))</f>
        <v/>
      </c>
      <c r="V63" s="139" t="str">
        <f>IF($A63="","",IF(VLOOKUP(csv!$AJ63,範囲CSV,22,FALSE)="","",VLOOKUP(csv!$AJ63,範囲CSV,22,FALSE)))</f>
        <v/>
      </c>
      <c r="W63" s="139" t="str">
        <f>IF($A63="","",IF(VLOOKUP(csv!$AJ63,範囲CSV,23,FALSE)="","",VLOOKUP(csv!$AJ63,範囲CSV,23,FALSE)))</f>
        <v/>
      </c>
      <c r="X63" s="139" t="str">
        <f>IF($A63="","",IF(VLOOKUP(csv!$AJ63,範囲CSV,24,FALSE)="","",VLOOKUP(csv!$AJ63,範囲CSV,24,FALSE)))</f>
        <v/>
      </c>
      <c r="Y63" s="139" t="str">
        <f>IF($A63="","",IF(VLOOKUP(csv!$AJ63,範囲CSV,25,FALSE)="","",VLOOKUP(csv!$AJ63,範囲CSV,25,FALSE)))</f>
        <v/>
      </c>
      <c r="Z63" s="139" t="str">
        <f>IF($A63="","",IF(VLOOKUP(csv!$AJ63,範囲CSV,26,FALSE)="","",VLOOKUP(csv!$AJ63,範囲CSV,26,FALSE)))</f>
        <v/>
      </c>
      <c r="AA63" s="139" t="str">
        <f>IF($A63="","",IF(VLOOKUP(csv!$AJ63,範囲CSV,27,FALSE)="","",VLOOKUP(csv!$AJ63,範囲CSV,27,FALSE)))</f>
        <v/>
      </c>
      <c r="AB63" s="139" t="str">
        <f>IF($A63="","",IF(VLOOKUP(csv!$AJ63,範囲CSV,28,FALSE)="","",VLOOKUP(csv!$AJ63,範囲CSV,28,FALSE)))</f>
        <v/>
      </c>
      <c r="AC63" s="139" t="str">
        <f>IF($A63="","",IF(VLOOKUP(csv!$AJ63,範囲CSV,29,FALSE)="","",VLOOKUP(csv!$AJ63,範囲CSV,29,FALSE)))</f>
        <v/>
      </c>
      <c r="AD63" s="139" t="str">
        <f>IF($A63="","",IF(VLOOKUP(csv!$AJ63,範囲CSV,30,FALSE)="","",VLOOKUP(csv!$AJ63,範囲CSV,30,FALSE)))</f>
        <v/>
      </c>
      <c r="AE63" s="139" t="str">
        <f>IF($A63="","",IF(VLOOKUP(csv!$AJ63,範囲CSV,31,FALSE)="","",VLOOKUP(csv!$AJ63,範囲CSV,31,FALSE)))</f>
        <v/>
      </c>
      <c r="AF63" s="139" t="str">
        <f>IF($A63="","",IF(VLOOKUP(csv!$AJ63,範囲CSV,32,FALSE)="","",VLOOKUP(csv!$AJ63,範囲CSV,32,FALSE)))</f>
        <v/>
      </c>
      <c r="AG63" s="139" t="str">
        <f>IF($A63="","",IF(VLOOKUP(csv!$AJ63,範囲CSV,33,FALSE)="","",VLOOKUP(csv!$AJ63,範囲CSV,33,FALSE)))</f>
        <v/>
      </c>
      <c r="AH63" s="139" t="str">
        <f>IF($A63="","",IF(VLOOKUP(csv!$AJ63,範囲CSV,34,FALSE)="","",VLOOKUP(csv!$AJ63,範囲CSV,34,FALSE)))</f>
        <v/>
      </c>
      <c r="AI63" s="139"/>
    </row>
    <row r="64" spans="1:35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139" t="str">
        <f>IF(A64="","",IF(VLOOKUP(csv!$AJ64,範囲CSV,9,FALSE)="","",VLOOKUP(csv!$AJ64,範囲CSV,9,FALSE)))</f>
        <v/>
      </c>
      <c r="J64" s="139" t="str">
        <f>IF($A64="","",IF(VLOOKUP(csv!$AJ64,範囲CSV,10,FALSE)="","",VLOOKUP(csv!$AJ64,範囲CSV,10,FALSE)))</f>
        <v/>
      </c>
      <c r="K64" s="216" t="str">
        <f t="shared" si="0"/>
        <v/>
      </c>
      <c r="L64" s="216" t="str">
        <f t="shared" si="1"/>
        <v/>
      </c>
      <c r="M64" s="139" t="str">
        <f>IF($A64="","",IF(VLOOKUP(csv!$AJ64,範囲CSV,13,FALSE)="","",VLOOKUP(csv!$AJ64,範囲CSV,13,FALSE)))</f>
        <v/>
      </c>
      <c r="N64" s="139" t="str">
        <f>IF($A64="","",IF(VLOOKUP(csv!$AJ64,範囲CSV,14,FALSE)="","",VLOOKUP(csv!$AJ64,範囲CSV,14,FALSE)))</f>
        <v/>
      </c>
      <c r="O64" s="139" t="str">
        <f>IF($A64="","",IF(VLOOKUP(csv!$AJ64,範囲CSV,15,FALSE)="","",VLOOKUP(csv!$AJ64,範囲CSV,15,FALSE)))</f>
        <v/>
      </c>
      <c r="P64" s="139" t="str">
        <f>IF($A64="","",IF(VLOOKUP(csv!$AJ64,範囲CSV,16,FALSE)="","",VLOOKUP(csv!$AJ64,範囲CSV,16,FALSE)))</f>
        <v/>
      </c>
      <c r="Q64" s="139" t="str">
        <f>IF($A64="","",IF(VLOOKUP(csv!$AJ64,範囲CSV,17,FALSE)="","",VLOOKUP(csv!$AJ64,範囲CSV,17,FALSE)))</f>
        <v/>
      </c>
      <c r="R64" s="139" t="str">
        <f>IF($A64="","",IF(VLOOKUP(csv!$AJ64,範囲CSV,18,FALSE)="","",VLOOKUP(csv!$AJ64,範囲CSV,18,FALSE)))</f>
        <v/>
      </c>
      <c r="S64" s="139" t="str">
        <f>IF($A64="","",IF(VLOOKUP(csv!$AJ64,範囲CSV,19,FALSE)="","",VLOOKUP(csv!$AJ64,範囲CSV,19,FALSE)))</f>
        <v/>
      </c>
      <c r="T64" s="139" t="str">
        <f>IF($A64="","",IF(VLOOKUP(csv!$AJ64,範囲CSV,20,FALSE)="","",VLOOKUP(csv!$AJ64,範囲CSV,20,FALSE)))</f>
        <v/>
      </c>
      <c r="U64" s="139" t="str">
        <f>IF($A64="","",IF(VLOOKUP(csv!$AJ64,範囲CSV,21,FALSE)="","",VLOOKUP(csv!$AJ64,範囲CSV,21,FALSE)))</f>
        <v/>
      </c>
      <c r="V64" s="139" t="str">
        <f>IF($A64="","",IF(VLOOKUP(csv!$AJ64,範囲CSV,22,FALSE)="","",VLOOKUP(csv!$AJ64,範囲CSV,22,FALSE)))</f>
        <v/>
      </c>
      <c r="W64" s="139" t="str">
        <f>IF($A64="","",IF(VLOOKUP(csv!$AJ64,範囲CSV,23,FALSE)="","",VLOOKUP(csv!$AJ64,範囲CSV,23,FALSE)))</f>
        <v/>
      </c>
      <c r="X64" s="139" t="str">
        <f>IF($A64="","",IF(VLOOKUP(csv!$AJ64,範囲CSV,24,FALSE)="","",VLOOKUP(csv!$AJ64,範囲CSV,24,FALSE)))</f>
        <v/>
      </c>
      <c r="Y64" s="139" t="str">
        <f>IF($A64="","",IF(VLOOKUP(csv!$AJ64,範囲CSV,25,FALSE)="","",VLOOKUP(csv!$AJ64,範囲CSV,25,FALSE)))</f>
        <v/>
      </c>
      <c r="Z64" s="139" t="str">
        <f>IF($A64="","",IF(VLOOKUP(csv!$AJ64,範囲CSV,26,FALSE)="","",VLOOKUP(csv!$AJ64,範囲CSV,26,FALSE)))</f>
        <v/>
      </c>
      <c r="AA64" s="139" t="str">
        <f>IF($A64="","",IF(VLOOKUP(csv!$AJ64,範囲CSV,27,FALSE)="","",VLOOKUP(csv!$AJ64,範囲CSV,27,FALSE)))</f>
        <v/>
      </c>
      <c r="AB64" s="139" t="str">
        <f>IF($A64="","",IF(VLOOKUP(csv!$AJ64,範囲CSV,28,FALSE)="","",VLOOKUP(csv!$AJ64,範囲CSV,28,FALSE)))</f>
        <v/>
      </c>
      <c r="AC64" s="139" t="str">
        <f>IF($A64="","",IF(VLOOKUP(csv!$AJ64,範囲CSV,29,FALSE)="","",VLOOKUP(csv!$AJ64,範囲CSV,29,FALSE)))</f>
        <v/>
      </c>
      <c r="AD64" s="139" t="str">
        <f>IF($A64="","",IF(VLOOKUP(csv!$AJ64,範囲CSV,30,FALSE)="","",VLOOKUP(csv!$AJ64,範囲CSV,30,FALSE)))</f>
        <v/>
      </c>
      <c r="AE64" s="139" t="str">
        <f>IF($A64="","",IF(VLOOKUP(csv!$AJ64,範囲CSV,31,FALSE)="","",VLOOKUP(csv!$AJ64,範囲CSV,31,FALSE)))</f>
        <v/>
      </c>
      <c r="AF64" s="139" t="str">
        <f>IF($A64="","",IF(VLOOKUP(csv!$AJ64,範囲CSV,32,FALSE)="","",VLOOKUP(csv!$AJ64,範囲CSV,32,FALSE)))</f>
        <v/>
      </c>
      <c r="AG64" s="139" t="str">
        <f>IF($A64="","",IF(VLOOKUP(csv!$AJ64,範囲CSV,33,FALSE)="","",VLOOKUP(csv!$AJ64,範囲CSV,33,FALSE)))</f>
        <v/>
      </c>
      <c r="AH64" s="139" t="str">
        <f>IF($A64="","",IF(VLOOKUP(csv!$AJ64,範囲CSV,34,FALSE)="","",VLOOKUP(csv!$AJ64,範囲CSV,34,FALSE)))</f>
        <v/>
      </c>
      <c r="AI64" s="139"/>
    </row>
    <row r="65" spans="1:35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139" t="str">
        <f>IF(A65="","",IF(VLOOKUP(csv!$AJ65,範囲CSV,9,FALSE)="","",VLOOKUP(csv!$AJ65,範囲CSV,9,FALSE)))</f>
        <v/>
      </c>
      <c r="J65" s="139" t="str">
        <f>IF($A65="","",IF(VLOOKUP(csv!$AJ65,範囲CSV,10,FALSE)="","",VLOOKUP(csv!$AJ65,範囲CSV,10,FALSE)))</f>
        <v/>
      </c>
      <c r="K65" s="216" t="str">
        <f t="shared" si="0"/>
        <v/>
      </c>
      <c r="L65" s="216" t="str">
        <f t="shared" si="1"/>
        <v/>
      </c>
      <c r="M65" s="139" t="str">
        <f>IF($A65="","",IF(VLOOKUP(csv!$AJ65,範囲CSV,13,FALSE)="","",VLOOKUP(csv!$AJ65,範囲CSV,13,FALSE)))</f>
        <v/>
      </c>
      <c r="N65" s="139" t="str">
        <f>IF($A65="","",IF(VLOOKUP(csv!$AJ65,範囲CSV,14,FALSE)="","",VLOOKUP(csv!$AJ65,範囲CSV,14,FALSE)))</f>
        <v/>
      </c>
      <c r="O65" s="139" t="str">
        <f>IF($A65="","",IF(VLOOKUP(csv!$AJ65,範囲CSV,15,FALSE)="","",VLOOKUP(csv!$AJ65,範囲CSV,15,FALSE)))</f>
        <v/>
      </c>
      <c r="P65" s="139" t="str">
        <f>IF($A65="","",IF(VLOOKUP(csv!$AJ65,範囲CSV,16,FALSE)="","",VLOOKUP(csv!$AJ65,範囲CSV,16,FALSE)))</f>
        <v/>
      </c>
      <c r="Q65" s="139" t="str">
        <f>IF($A65="","",IF(VLOOKUP(csv!$AJ65,範囲CSV,17,FALSE)="","",VLOOKUP(csv!$AJ65,範囲CSV,17,FALSE)))</f>
        <v/>
      </c>
      <c r="R65" s="139" t="str">
        <f>IF($A65="","",IF(VLOOKUP(csv!$AJ65,範囲CSV,18,FALSE)="","",VLOOKUP(csv!$AJ65,範囲CSV,18,FALSE)))</f>
        <v/>
      </c>
      <c r="S65" s="139" t="str">
        <f>IF($A65="","",IF(VLOOKUP(csv!$AJ65,範囲CSV,19,FALSE)="","",VLOOKUP(csv!$AJ65,範囲CSV,19,FALSE)))</f>
        <v/>
      </c>
      <c r="T65" s="139" t="str">
        <f>IF($A65="","",IF(VLOOKUP(csv!$AJ65,範囲CSV,20,FALSE)="","",VLOOKUP(csv!$AJ65,範囲CSV,20,FALSE)))</f>
        <v/>
      </c>
      <c r="U65" s="139" t="str">
        <f>IF($A65="","",IF(VLOOKUP(csv!$AJ65,範囲CSV,21,FALSE)="","",VLOOKUP(csv!$AJ65,範囲CSV,21,FALSE)))</f>
        <v/>
      </c>
      <c r="V65" s="139" t="str">
        <f>IF($A65="","",IF(VLOOKUP(csv!$AJ65,範囲CSV,22,FALSE)="","",VLOOKUP(csv!$AJ65,範囲CSV,22,FALSE)))</f>
        <v/>
      </c>
      <c r="W65" s="139" t="str">
        <f>IF($A65="","",IF(VLOOKUP(csv!$AJ65,範囲CSV,23,FALSE)="","",VLOOKUP(csv!$AJ65,範囲CSV,23,FALSE)))</f>
        <v/>
      </c>
      <c r="X65" s="139" t="str">
        <f>IF($A65="","",IF(VLOOKUP(csv!$AJ65,範囲CSV,24,FALSE)="","",VLOOKUP(csv!$AJ65,範囲CSV,24,FALSE)))</f>
        <v/>
      </c>
      <c r="Y65" s="139" t="str">
        <f>IF($A65="","",IF(VLOOKUP(csv!$AJ65,範囲CSV,25,FALSE)="","",VLOOKUP(csv!$AJ65,範囲CSV,25,FALSE)))</f>
        <v/>
      </c>
      <c r="Z65" s="139" t="str">
        <f>IF($A65="","",IF(VLOOKUP(csv!$AJ65,範囲CSV,26,FALSE)="","",VLOOKUP(csv!$AJ65,範囲CSV,26,FALSE)))</f>
        <v/>
      </c>
      <c r="AA65" s="139" t="str">
        <f>IF($A65="","",IF(VLOOKUP(csv!$AJ65,範囲CSV,27,FALSE)="","",VLOOKUP(csv!$AJ65,範囲CSV,27,FALSE)))</f>
        <v/>
      </c>
      <c r="AB65" s="139" t="str">
        <f>IF($A65="","",IF(VLOOKUP(csv!$AJ65,範囲CSV,28,FALSE)="","",VLOOKUP(csv!$AJ65,範囲CSV,28,FALSE)))</f>
        <v/>
      </c>
      <c r="AC65" s="139" t="str">
        <f>IF($A65="","",IF(VLOOKUP(csv!$AJ65,範囲CSV,29,FALSE)="","",VLOOKUP(csv!$AJ65,範囲CSV,29,FALSE)))</f>
        <v/>
      </c>
      <c r="AD65" s="139" t="str">
        <f>IF($A65="","",IF(VLOOKUP(csv!$AJ65,範囲CSV,30,FALSE)="","",VLOOKUP(csv!$AJ65,範囲CSV,30,FALSE)))</f>
        <v/>
      </c>
      <c r="AE65" s="139" t="str">
        <f>IF($A65="","",IF(VLOOKUP(csv!$AJ65,範囲CSV,31,FALSE)="","",VLOOKUP(csv!$AJ65,範囲CSV,31,FALSE)))</f>
        <v/>
      </c>
      <c r="AF65" s="139" t="str">
        <f>IF($A65="","",IF(VLOOKUP(csv!$AJ65,範囲CSV,32,FALSE)="","",VLOOKUP(csv!$AJ65,範囲CSV,32,FALSE)))</f>
        <v/>
      </c>
      <c r="AG65" s="139" t="str">
        <f>IF($A65="","",IF(VLOOKUP(csv!$AJ65,範囲CSV,33,FALSE)="","",VLOOKUP(csv!$AJ65,範囲CSV,33,FALSE)))</f>
        <v/>
      </c>
      <c r="AH65" s="139" t="str">
        <f>IF($A65="","",IF(VLOOKUP(csv!$AJ65,範囲CSV,34,FALSE)="","",VLOOKUP(csv!$AJ65,範囲CSV,34,FALSE)))</f>
        <v/>
      </c>
      <c r="AI65" s="139"/>
    </row>
    <row r="66" spans="1:35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139" t="str">
        <f>IF(A66="","",IF(VLOOKUP(csv!$AJ66,範囲CSV,9,FALSE)="","",VLOOKUP(csv!$AJ66,範囲CSV,9,FALSE)))</f>
        <v/>
      </c>
      <c r="J66" s="139" t="str">
        <f>IF($A66="","",IF(VLOOKUP(csv!$AJ66,範囲CSV,10,FALSE)="","",VLOOKUP(csv!$AJ66,範囲CSV,10,FALSE)))</f>
        <v/>
      </c>
      <c r="K66" s="216" t="str">
        <f t="shared" ref="K66:K129" si="2">IF($A66="","",IF(VLOOKUP($A66,生年,21,FALSE)="","",VLOOKUP($A66,生年,21,FALSE)))</f>
        <v/>
      </c>
      <c r="L66" s="216" t="str">
        <f t="shared" ref="L66:L129" si="3">IF($A66="","",IF(VLOOKUP($A66,生年,22,FALSE)="","",VLOOKUP($A66,生年,22,FALSE)))</f>
        <v/>
      </c>
      <c r="M66" s="139" t="str">
        <f>IF($A66="","",IF(VLOOKUP(csv!$AJ66,範囲CSV,13,FALSE)="","",VLOOKUP(csv!$AJ66,範囲CSV,13,FALSE)))</f>
        <v/>
      </c>
      <c r="N66" s="139" t="str">
        <f>IF($A66="","",IF(VLOOKUP(csv!$AJ66,範囲CSV,14,FALSE)="","",VLOOKUP(csv!$AJ66,範囲CSV,14,FALSE)))</f>
        <v/>
      </c>
      <c r="O66" s="139" t="str">
        <f>IF($A66="","",IF(VLOOKUP(csv!$AJ66,範囲CSV,15,FALSE)="","",VLOOKUP(csv!$AJ66,範囲CSV,15,FALSE)))</f>
        <v/>
      </c>
      <c r="P66" s="139" t="str">
        <f>IF($A66="","",IF(VLOOKUP(csv!$AJ66,範囲CSV,16,FALSE)="","",VLOOKUP(csv!$AJ66,範囲CSV,16,FALSE)))</f>
        <v/>
      </c>
      <c r="Q66" s="139" t="str">
        <f>IF($A66="","",IF(VLOOKUP(csv!$AJ66,範囲CSV,17,FALSE)="","",VLOOKUP(csv!$AJ66,範囲CSV,17,FALSE)))</f>
        <v/>
      </c>
      <c r="R66" s="139" t="str">
        <f>IF($A66="","",IF(VLOOKUP(csv!$AJ66,範囲CSV,18,FALSE)="","",VLOOKUP(csv!$AJ66,範囲CSV,18,FALSE)))</f>
        <v/>
      </c>
      <c r="S66" s="139" t="str">
        <f>IF($A66="","",IF(VLOOKUP(csv!$AJ66,範囲CSV,19,FALSE)="","",VLOOKUP(csv!$AJ66,範囲CSV,19,FALSE)))</f>
        <v/>
      </c>
      <c r="T66" s="139" t="str">
        <f>IF($A66="","",IF(VLOOKUP(csv!$AJ66,範囲CSV,20,FALSE)="","",VLOOKUP(csv!$AJ66,範囲CSV,20,FALSE)))</f>
        <v/>
      </c>
      <c r="U66" s="139" t="str">
        <f>IF($A66="","",IF(VLOOKUP(csv!$AJ66,範囲CSV,21,FALSE)="","",VLOOKUP(csv!$AJ66,範囲CSV,21,FALSE)))</f>
        <v/>
      </c>
      <c r="V66" s="139" t="str">
        <f>IF($A66="","",IF(VLOOKUP(csv!$AJ66,範囲CSV,22,FALSE)="","",VLOOKUP(csv!$AJ66,範囲CSV,22,FALSE)))</f>
        <v/>
      </c>
      <c r="W66" s="139" t="str">
        <f>IF($A66="","",IF(VLOOKUP(csv!$AJ66,範囲CSV,23,FALSE)="","",VLOOKUP(csv!$AJ66,範囲CSV,23,FALSE)))</f>
        <v/>
      </c>
      <c r="X66" s="139" t="str">
        <f>IF($A66="","",IF(VLOOKUP(csv!$AJ66,範囲CSV,24,FALSE)="","",VLOOKUP(csv!$AJ66,範囲CSV,24,FALSE)))</f>
        <v/>
      </c>
      <c r="Y66" s="139" t="str">
        <f>IF($A66="","",IF(VLOOKUP(csv!$AJ66,範囲CSV,25,FALSE)="","",VLOOKUP(csv!$AJ66,範囲CSV,25,FALSE)))</f>
        <v/>
      </c>
      <c r="Z66" s="139" t="str">
        <f>IF($A66="","",IF(VLOOKUP(csv!$AJ66,範囲CSV,26,FALSE)="","",VLOOKUP(csv!$AJ66,範囲CSV,26,FALSE)))</f>
        <v/>
      </c>
      <c r="AA66" s="139" t="str">
        <f>IF($A66="","",IF(VLOOKUP(csv!$AJ66,範囲CSV,27,FALSE)="","",VLOOKUP(csv!$AJ66,範囲CSV,27,FALSE)))</f>
        <v/>
      </c>
      <c r="AB66" s="139" t="str">
        <f>IF($A66="","",IF(VLOOKUP(csv!$AJ66,範囲CSV,28,FALSE)="","",VLOOKUP(csv!$AJ66,範囲CSV,28,FALSE)))</f>
        <v/>
      </c>
      <c r="AC66" s="139" t="str">
        <f>IF($A66="","",IF(VLOOKUP(csv!$AJ66,範囲CSV,29,FALSE)="","",VLOOKUP(csv!$AJ66,範囲CSV,29,FALSE)))</f>
        <v/>
      </c>
      <c r="AD66" s="139" t="str">
        <f>IF($A66="","",IF(VLOOKUP(csv!$AJ66,範囲CSV,30,FALSE)="","",VLOOKUP(csv!$AJ66,範囲CSV,30,FALSE)))</f>
        <v/>
      </c>
      <c r="AE66" s="139" t="str">
        <f>IF($A66="","",IF(VLOOKUP(csv!$AJ66,範囲CSV,31,FALSE)="","",VLOOKUP(csv!$AJ66,範囲CSV,31,FALSE)))</f>
        <v/>
      </c>
      <c r="AF66" s="139" t="str">
        <f>IF($A66="","",IF(VLOOKUP(csv!$AJ66,範囲CSV,32,FALSE)="","",VLOOKUP(csv!$AJ66,範囲CSV,32,FALSE)))</f>
        <v/>
      </c>
      <c r="AG66" s="139" t="str">
        <f>IF($A66="","",IF(VLOOKUP(csv!$AJ66,範囲CSV,33,FALSE)="","",VLOOKUP(csv!$AJ66,範囲CSV,33,FALSE)))</f>
        <v/>
      </c>
      <c r="AH66" s="139" t="str">
        <f>IF($A66="","",IF(VLOOKUP(csv!$AJ66,範囲CSV,34,FALSE)="","",VLOOKUP(csv!$AJ66,範囲CSV,34,FALSE)))</f>
        <v/>
      </c>
      <c r="AI66" s="139"/>
    </row>
    <row r="67" spans="1:35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139" t="str">
        <f>IF(A67="","",IF(VLOOKUP(csv!$AJ67,範囲CSV,9,FALSE)="","",VLOOKUP(csv!$AJ67,範囲CSV,9,FALSE)))</f>
        <v/>
      </c>
      <c r="J67" s="139" t="str">
        <f>IF($A67="","",IF(VLOOKUP(csv!$AJ67,範囲CSV,10,FALSE)="","",VLOOKUP(csv!$AJ67,範囲CSV,10,FALSE)))</f>
        <v/>
      </c>
      <c r="K67" s="216" t="str">
        <f t="shared" si="2"/>
        <v/>
      </c>
      <c r="L67" s="216" t="str">
        <f t="shared" si="3"/>
        <v/>
      </c>
      <c r="M67" s="139" t="str">
        <f>IF($A67="","",IF(VLOOKUP(csv!$AJ67,範囲CSV,13,FALSE)="","",VLOOKUP(csv!$AJ67,範囲CSV,13,FALSE)))</f>
        <v/>
      </c>
      <c r="N67" s="139" t="str">
        <f>IF($A67="","",IF(VLOOKUP(csv!$AJ67,範囲CSV,14,FALSE)="","",VLOOKUP(csv!$AJ67,範囲CSV,14,FALSE)))</f>
        <v/>
      </c>
      <c r="O67" s="139" t="str">
        <f>IF($A67="","",IF(VLOOKUP(csv!$AJ67,範囲CSV,15,FALSE)="","",VLOOKUP(csv!$AJ67,範囲CSV,15,FALSE)))</f>
        <v/>
      </c>
      <c r="P67" s="139" t="str">
        <f>IF($A67="","",IF(VLOOKUP(csv!$AJ67,範囲CSV,16,FALSE)="","",VLOOKUP(csv!$AJ67,範囲CSV,16,FALSE)))</f>
        <v/>
      </c>
      <c r="Q67" s="139" t="str">
        <f>IF($A67="","",IF(VLOOKUP(csv!$AJ67,範囲CSV,17,FALSE)="","",VLOOKUP(csv!$AJ67,範囲CSV,17,FALSE)))</f>
        <v/>
      </c>
      <c r="R67" s="139" t="str">
        <f>IF($A67="","",IF(VLOOKUP(csv!$AJ67,範囲CSV,18,FALSE)="","",VLOOKUP(csv!$AJ67,範囲CSV,18,FALSE)))</f>
        <v/>
      </c>
      <c r="S67" s="139" t="str">
        <f>IF($A67="","",IF(VLOOKUP(csv!$AJ67,範囲CSV,19,FALSE)="","",VLOOKUP(csv!$AJ67,範囲CSV,19,FALSE)))</f>
        <v/>
      </c>
      <c r="T67" s="139" t="str">
        <f>IF($A67="","",IF(VLOOKUP(csv!$AJ67,範囲CSV,20,FALSE)="","",VLOOKUP(csv!$AJ67,範囲CSV,20,FALSE)))</f>
        <v/>
      </c>
      <c r="U67" s="139" t="str">
        <f>IF($A67="","",IF(VLOOKUP(csv!$AJ67,範囲CSV,21,FALSE)="","",VLOOKUP(csv!$AJ67,範囲CSV,21,FALSE)))</f>
        <v/>
      </c>
      <c r="V67" s="139" t="str">
        <f>IF($A67="","",IF(VLOOKUP(csv!$AJ67,範囲CSV,22,FALSE)="","",VLOOKUP(csv!$AJ67,範囲CSV,22,FALSE)))</f>
        <v/>
      </c>
      <c r="W67" s="139" t="str">
        <f>IF($A67="","",IF(VLOOKUP(csv!$AJ67,範囲CSV,23,FALSE)="","",VLOOKUP(csv!$AJ67,範囲CSV,23,FALSE)))</f>
        <v/>
      </c>
      <c r="X67" s="139" t="str">
        <f>IF($A67="","",IF(VLOOKUP(csv!$AJ67,範囲CSV,24,FALSE)="","",VLOOKUP(csv!$AJ67,範囲CSV,24,FALSE)))</f>
        <v/>
      </c>
      <c r="Y67" s="139" t="str">
        <f>IF($A67="","",IF(VLOOKUP(csv!$AJ67,範囲CSV,25,FALSE)="","",VLOOKUP(csv!$AJ67,範囲CSV,25,FALSE)))</f>
        <v/>
      </c>
      <c r="Z67" s="139" t="str">
        <f>IF($A67="","",IF(VLOOKUP(csv!$AJ67,範囲CSV,26,FALSE)="","",VLOOKUP(csv!$AJ67,範囲CSV,26,FALSE)))</f>
        <v/>
      </c>
      <c r="AA67" s="139" t="str">
        <f>IF($A67="","",IF(VLOOKUP(csv!$AJ67,範囲CSV,27,FALSE)="","",VLOOKUP(csv!$AJ67,範囲CSV,27,FALSE)))</f>
        <v/>
      </c>
      <c r="AB67" s="139" t="str">
        <f>IF($A67="","",IF(VLOOKUP(csv!$AJ67,範囲CSV,28,FALSE)="","",VLOOKUP(csv!$AJ67,範囲CSV,28,FALSE)))</f>
        <v/>
      </c>
      <c r="AC67" s="139" t="str">
        <f>IF($A67="","",IF(VLOOKUP(csv!$AJ67,範囲CSV,29,FALSE)="","",VLOOKUP(csv!$AJ67,範囲CSV,29,FALSE)))</f>
        <v/>
      </c>
      <c r="AD67" s="139" t="str">
        <f>IF($A67="","",IF(VLOOKUP(csv!$AJ67,範囲CSV,30,FALSE)="","",VLOOKUP(csv!$AJ67,範囲CSV,30,FALSE)))</f>
        <v/>
      </c>
      <c r="AE67" s="139" t="str">
        <f>IF($A67="","",IF(VLOOKUP(csv!$AJ67,範囲CSV,31,FALSE)="","",VLOOKUP(csv!$AJ67,範囲CSV,31,FALSE)))</f>
        <v/>
      </c>
      <c r="AF67" s="139" t="str">
        <f>IF($A67="","",IF(VLOOKUP(csv!$AJ67,範囲CSV,32,FALSE)="","",VLOOKUP(csv!$AJ67,範囲CSV,32,FALSE)))</f>
        <v/>
      </c>
      <c r="AG67" s="139" t="str">
        <f>IF($A67="","",IF(VLOOKUP(csv!$AJ67,範囲CSV,33,FALSE)="","",VLOOKUP(csv!$AJ67,範囲CSV,33,FALSE)))</f>
        <v/>
      </c>
      <c r="AH67" s="139" t="str">
        <f>IF($A67="","",IF(VLOOKUP(csv!$AJ67,範囲CSV,34,FALSE)="","",VLOOKUP(csv!$AJ67,範囲CSV,34,FALSE)))</f>
        <v/>
      </c>
      <c r="AI67" s="139"/>
    </row>
    <row r="68" spans="1:35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139" t="str">
        <f>IF(A68="","",IF(VLOOKUP(csv!$AJ68,範囲CSV,9,FALSE)="","",VLOOKUP(csv!$AJ68,範囲CSV,9,FALSE)))</f>
        <v/>
      </c>
      <c r="J68" s="139" t="str">
        <f>IF($A68="","",IF(VLOOKUP(csv!$AJ68,範囲CSV,10,FALSE)="","",VLOOKUP(csv!$AJ68,範囲CSV,10,FALSE)))</f>
        <v/>
      </c>
      <c r="K68" s="216" t="str">
        <f t="shared" si="2"/>
        <v/>
      </c>
      <c r="L68" s="216" t="str">
        <f t="shared" si="3"/>
        <v/>
      </c>
      <c r="M68" s="139" t="str">
        <f>IF($A68="","",IF(VLOOKUP(csv!$AJ68,範囲CSV,13,FALSE)="","",VLOOKUP(csv!$AJ68,範囲CSV,13,FALSE)))</f>
        <v/>
      </c>
      <c r="N68" s="139" t="str">
        <f>IF($A68="","",IF(VLOOKUP(csv!$AJ68,範囲CSV,14,FALSE)="","",VLOOKUP(csv!$AJ68,範囲CSV,14,FALSE)))</f>
        <v/>
      </c>
      <c r="O68" s="139" t="str">
        <f>IF($A68="","",IF(VLOOKUP(csv!$AJ68,範囲CSV,15,FALSE)="","",VLOOKUP(csv!$AJ68,範囲CSV,15,FALSE)))</f>
        <v/>
      </c>
      <c r="P68" s="139" t="str">
        <f>IF($A68="","",IF(VLOOKUP(csv!$AJ68,範囲CSV,16,FALSE)="","",VLOOKUP(csv!$AJ68,範囲CSV,16,FALSE)))</f>
        <v/>
      </c>
      <c r="Q68" s="139" t="str">
        <f>IF($A68="","",IF(VLOOKUP(csv!$AJ68,範囲CSV,17,FALSE)="","",VLOOKUP(csv!$AJ68,範囲CSV,17,FALSE)))</f>
        <v/>
      </c>
      <c r="R68" s="139" t="str">
        <f>IF($A68="","",IF(VLOOKUP(csv!$AJ68,範囲CSV,18,FALSE)="","",VLOOKUP(csv!$AJ68,範囲CSV,18,FALSE)))</f>
        <v/>
      </c>
      <c r="S68" s="139" t="str">
        <f>IF($A68="","",IF(VLOOKUP(csv!$AJ68,範囲CSV,19,FALSE)="","",VLOOKUP(csv!$AJ68,範囲CSV,19,FALSE)))</f>
        <v/>
      </c>
      <c r="T68" s="139" t="str">
        <f>IF($A68="","",IF(VLOOKUP(csv!$AJ68,範囲CSV,20,FALSE)="","",VLOOKUP(csv!$AJ68,範囲CSV,20,FALSE)))</f>
        <v/>
      </c>
      <c r="U68" s="139" t="str">
        <f>IF($A68="","",IF(VLOOKUP(csv!$AJ68,範囲CSV,21,FALSE)="","",VLOOKUP(csv!$AJ68,範囲CSV,21,FALSE)))</f>
        <v/>
      </c>
      <c r="V68" s="139" t="str">
        <f>IF($A68="","",IF(VLOOKUP(csv!$AJ68,範囲CSV,22,FALSE)="","",VLOOKUP(csv!$AJ68,範囲CSV,22,FALSE)))</f>
        <v/>
      </c>
      <c r="W68" s="139" t="str">
        <f>IF($A68="","",IF(VLOOKUP(csv!$AJ68,範囲CSV,23,FALSE)="","",VLOOKUP(csv!$AJ68,範囲CSV,23,FALSE)))</f>
        <v/>
      </c>
      <c r="X68" s="139" t="str">
        <f>IF($A68="","",IF(VLOOKUP(csv!$AJ68,範囲CSV,24,FALSE)="","",VLOOKUP(csv!$AJ68,範囲CSV,24,FALSE)))</f>
        <v/>
      </c>
      <c r="Y68" s="139" t="str">
        <f>IF($A68="","",IF(VLOOKUP(csv!$AJ68,範囲CSV,25,FALSE)="","",VLOOKUP(csv!$AJ68,範囲CSV,25,FALSE)))</f>
        <v/>
      </c>
      <c r="Z68" s="139" t="str">
        <f>IF($A68="","",IF(VLOOKUP(csv!$AJ68,範囲CSV,26,FALSE)="","",VLOOKUP(csv!$AJ68,範囲CSV,26,FALSE)))</f>
        <v/>
      </c>
      <c r="AA68" s="139" t="str">
        <f>IF($A68="","",IF(VLOOKUP(csv!$AJ68,範囲CSV,27,FALSE)="","",VLOOKUP(csv!$AJ68,範囲CSV,27,FALSE)))</f>
        <v/>
      </c>
      <c r="AB68" s="139" t="str">
        <f>IF($A68="","",IF(VLOOKUP(csv!$AJ68,範囲CSV,28,FALSE)="","",VLOOKUP(csv!$AJ68,範囲CSV,28,FALSE)))</f>
        <v/>
      </c>
      <c r="AC68" s="139" t="str">
        <f>IF($A68="","",IF(VLOOKUP(csv!$AJ68,範囲CSV,29,FALSE)="","",VLOOKUP(csv!$AJ68,範囲CSV,29,FALSE)))</f>
        <v/>
      </c>
      <c r="AD68" s="139" t="str">
        <f>IF($A68="","",IF(VLOOKUP(csv!$AJ68,範囲CSV,30,FALSE)="","",VLOOKUP(csv!$AJ68,範囲CSV,30,FALSE)))</f>
        <v/>
      </c>
      <c r="AE68" s="139" t="str">
        <f>IF($A68="","",IF(VLOOKUP(csv!$AJ68,範囲CSV,31,FALSE)="","",VLOOKUP(csv!$AJ68,範囲CSV,31,FALSE)))</f>
        <v/>
      </c>
      <c r="AF68" s="139" t="str">
        <f>IF($A68="","",IF(VLOOKUP(csv!$AJ68,範囲CSV,32,FALSE)="","",VLOOKUP(csv!$AJ68,範囲CSV,32,FALSE)))</f>
        <v/>
      </c>
      <c r="AG68" s="139" t="str">
        <f>IF($A68="","",IF(VLOOKUP(csv!$AJ68,範囲CSV,33,FALSE)="","",VLOOKUP(csv!$AJ68,範囲CSV,33,FALSE)))</f>
        <v/>
      </c>
      <c r="AH68" s="139" t="str">
        <f>IF($A68="","",IF(VLOOKUP(csv!$AJ68,範囲CSV,34,FALSE)="","",VLOOKUP(csv!$AJ68,範囲CSV,34,FALSE)))</f>
        <v/>
      </c>
      <c r="AI68" s="139"/>
    </row>
    <row r="69" spans="1:35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139" t="str">
        <f>IF(A69="","",IF(VLOOKUP(csv!$AJ69,範囲CSV,9,FALSE)="","",VLOOKUP(csv!$AJ69,範囲CSV,9,FALSE)))</f>
        <v/>
      </c>
      <c r="J69" s="139" t="str">
        <f>IF($A69="","",IF(VLOOKUP(csv!$AJ69,範囲CSV,10,FALSE)="","",VLOOKUP(csv!$AJ69,範囲CSV,10,FALSE)))</f>
        <v/>
      </c>
      <c r="K69" s="216" t="str">
        <f t="shared" si="2"/>
        <v/>
      </c>
      <c r="L69" s="216" t="str">
        <f t="shared" si="3"/>
        <v/>
      </c>
      <c r="M69" s="139" t="str">
        <f>IF($A69="","",IF(VLOOKUP(csv!$AJ69,範囲CSV,13,FALSE)="","",VLOOKUP(csv!$AJ69,範囲CSV,13,FALSE)))</f>
        <v/>
      </c>
      <c r="N69" s="139" t="str">
        <f>IF($A69="","",IF(VLOOKUP(csv!$AJ69,範囲CSV,14,FALSE)="","",VLOOKUP(csv!$AJ69,範囲CSV,14,FALSE)))</f>
        <v/>
      </c>
      <c r="O69" s="139" t="str">
        <f>IF($A69="","",IF(VLOOKUP(csv!$AJ69,範囲CSV,15,FALSE)="","",VLOOKUP(csv!$AJ69,範囲CSV,15,FALSE)))</f>
        <v/>
      </c>
      <c r="P69" s="139" t="str">
        <f>IF($A69="","",IF(VLOOKUP(csv!$AJ69,範囲CSV,16,FALSE)="","",VLOOKUP(csv!$AJ69,範囲CSV,16,FALSE)))</f>
        <v/>
      </c>
      <c r="Q69" s="139" t="str">
        <f>IF($A69="","",IF(VLOOKUP(csv!$AJ69,範囲CSV,17,FALSE)="","",VLOOKUP(csv!$AJ69,範囲CSV,17,FALSE)))</f>
        <v/>
      </c>
      <c r="R69" s="139" t="str">
        <f>IF($A69="","",IF(VLOOKUP(csv!$AJ69,範囲CSV,18,FALSE)="","",VLOOKUP(csv!$AJ69,範囲CSV,18,FALSE)))</f>
        <v/>
      </c>
      <c r="S69" s="139" t="str">
        <f>IF($A69="","",IF(VLOOKUP(csv!$AJ69,範囲CSV,19,FALSE)="","",VLOOKUP(csv!$AJ69,範囲CSV,19,FALSE)))</f>
        <v/>
      </c>
      <c r="T69" s="139" t="str">
        <f>IF($A69="","",IF(VLOOKUP(csv!$AJ69,範囲CSV,20,FALSE)="","",VLOOKUP(csv!$AJ69,範囲CSV,20,FALSE)))</f>
        <v/>
      </c>
      <c r="U69" s="139" t="str">
        <f>IF($A69="","",IF(VLOOKUP(csv!$AJ69,範囲CSV,21,FALSE)="","",VLOOKUP(csv!$AJ69,範囲CSV,21,FALSE)))</f>
        <v/>
      </c>
      <c r="V69" s="139" t="str">
        <f>IF($A69="","",IF(VLOOKUP(csv!$AJ69,範囲CSV,22,FALSE)="","",VLOOKUP(csv!$AJ69,範囲CSV,22,FALSE)))</f>
        <v/>
      </c>
      <c r="W69" s="139" t="str">
        <f>IF($A69="","",IF(VLOOKUP(csv!$AJ69,範囲CSV,23,FALSE)="","",VLOOKUP(csv!$AJ69,範囲CSV,23,FALSE)))</f>
        <v/>
      </c>
      <c r="X69" s="139" t="str">
        <f>IF($A69="","",IF(VLOOKUP(csv!$AJ69,範囲CSV,24,FALSE)="","",VLOOKUP(csv!$AJ69,範囲CSV,24,FALSE)))</f>
        <v/>
      </c>
      <c r="Y69" s="139" t="str">
        <f>IF($A69="","",IF(VLOOKUP(csv!$AJ69,範囲CSV,25,FALSE)="","",VLOOKUP(csv!$AJ69,範囲CSV,25,FALSE)))</f>
        <v/>
      </c>
      <c r="Z69" s="139" t="str">
        <f>IF($A69="","",IF(VLOOKUP(csv!$AJ69,範囲CSV,26,FALSE)="","",VLOOKUP(csv!$AJ69,範囲CSV,26,FALSE)))</f>
        <v/>
      </c>
      <c r="AA69" s="139" t="str">
        <f>IF($A69="","",IF(VLOOKUP(csv!$AJ69,範囲CSV,27,FALSE)="","",VLOOKUP(csv!$AJ69,範囲CSV,27,FALSE)))</f>
        <v/>
      </c>
      <c r="AB69" s="139" t="str">
        <f>IF($A69="","",IF(VLOOKUP(csv!$AJ69,範囲CSV,28,FALSE)="","",VLOOKUP(csv!$AJ69,範囲CSV,28,FALSE)))</f>
        <v/>
      </c>
      <c r="AC69" s="139" t="str">
        <f>IF($A69="","",IF(VLOOKUP(csv!$AJ69,範囲CSV,29,FALSE)="","",VLOOKUP(csv!$AJ69,範囲CSV,29,FALSE)))</f>
        <v/>
      </c>
      <c r="AD69" s="139" t="str">
        <f>IF($A69="","",IF(VLOOKUP(csv!$AJ69,範囲CSV,30,FALSE)="","",VLOOKUP(csv!$AJ69,範囲CSV,30,FALSE)))</f>
        <v/>
      </c>
      <c r="AE69" s="139" t="str">
        <f>IF($A69="","",IF(VLOOKUP(csv!$AJ69,範囲CSV,31,FALSE)="","",VLOOKUP(csv!$AJ69,範囲CSV,31,FALSE)))</f>
        <v/>
      </c>
      <c r="AF69" s="139" t="str">
        <f>IF($A69="","",IF(VLOOKUP(csv!$AJ69,範囲CSV,32,FALSE)="","",VLOOKUP(csv!$AJ69,範囲CSV,32,FALSE)))</f>
        <v/>
      </c>
      <c r="AG69" s="139" t="str">
        <f>IF($A69="","",IF(VLOOKUP(csv!$AJ69,範囲CSV,33,FALSE)="","",VLOOKUP(csv!$AJ69,範囲CSV,33,FALSE)))</f>
        <v/>
      </c>
      <c r="AH69" s="139" t="str">
        <f>IF($A69="","",IF(VLOOKUP(csv!$AJ69,範囲CSV,34,FALSE)="","",VLOOKUP(csv!$AJ69,範囲CSV,34,FALSE)))</f>
        <v/>
      </c>
      <c r="AI69" s="139"/>
    </row>
    <row r="70" spans="1:35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139" t="str">
        <f>IF(A70="","",IF(VLOOKUP(csv!$AJ70,範囲CSV,9,FALSE)="","",VLOOKUP(csv!$AJ70,範囲CSV,9,FALSE)))</f>
        <v/>
      </c>
      <c r="J70" s="139" t="str">
        <f>IF($A70="","",IF(VLOOKUP(csv!$AJ70,範囲CSV,10,FALSE)="","",VLOOKUP(csv!$AJ70,範囲CSV,10,FALSE)))</f>
        <v/>
      </c>
      <c r="K70" s="216" t="str">
        <f t="shared" si="2"/>
        <v/>
      </c>
      <c r="L70" s="216" t="str">
        <f t="shared" si="3"/>
        <v/>
      </c>
      <c r="M70" s="139" t="str">
        <f>IF($A70="","",IF(VLOOKUP(csv!$AJ70,範囲CSV,13,FALSE)="","",VLOOKUP(csv!$AJ70,範囲CSV,13,FALSE)))</f>
        <v/>
      </c>
      <c r="N70" s="139" t="str">
        <f>IF($A70="","",IF(VLOOKUP(csv!$AJ70,範囲CSV,14,FALSE)="","",VLOOKUP(csv!$AJ70,範囲CSV,14,FALSE)))</f>
        <v/>
      </c>
      <c r="O70" s="139" t="str">
        <f>IF($A70="","",IF(VLOOKUP(csv!$AJ70,範囲CSV,15,FALSE)="","",VLOOKUP(csv!$AJ70,範囲CSV,15,FALSE)))</f>
        <v/>
      </c>
      <c r="P70" s="139" t="str">
        <f>IF($A70="","",IF(VLOOKUP(csv!$AJ70,範囲CSV,16,FALSE)="","",VLOOKUP(csv!$AJ70,範囲CSV,16,FALSE)))</f>
        <v/>
      </c>
      <c r="Q70" s="139" t="str">
        <f>IF($A70="","",IF(VLOOKUP(csv!$AJ70,範囲CSV,17,FALSE)="","",VLOOKUP(csv!$AJ70,範囲CSV,17,FALSE)))</f>
        <v/>
      </c>
      <c r="R70" s="139" t="str">
        <f>IF($A70="","",IF(VLOOKUP(csv!$AJ70,範囲CSV,18,FALSE)="","",VLOOKUP(csv!$AJ70,範囲CSV,18,FALSE)))</f>
        <v/>
      </c>
      <c r="S70" s="139" t="str">
        <f>IF($A70="","",IF(VLOOKUP(csv!$AJ70,範囲CSV,19,FALSE)="","",VLOOKUP(csv!$AJ70,範囲CSV,19,FALSE)))</f>
        <v/>
      </c>
      <c r="T70" s="139" t="str">
        <f>IF($A70="","",IF(VLOOKUP(csv!$AJ70,範囲CSV,20,FALSE)="","",VLOOKUP(csv!$AJ70,範囲CSV,20,FALSE)))</f>
        <v/>
      </c>
      <c r="U70" s="139" t="str">
        <f>IF($A70="","",IF(VLOOKUP(csv!$AJ70,範囲CSV,21,FALSE)="","",VLOOKUP(csv!$AJ70,範囲CSV,21,FALSE)))</f>
        <v/>
      </c>
      <c r="V70" s="139" t="str">
        <f>IF($A70="","",IF(VLOOKUP(csv!$AJ70,範囲CSV,22,FALSE)="","",VLOOKUP(csv!$AJ70,範囲CSV,22,FALSE)))</f>
        <v/>
      </c>
      <c r="W70" s="139" t="str">
        <f>IF($A70="","",IF(VLOOKUP(csv!$AJ70,範囲CSV,23,FALSE)="","",VLOOKUP(csv!$AJ70,範囲CSV,23,FALSE)))</f>
        <v/>
      </c>
      <c r="X70" s="139" t="str">
        <f>IF($A70="","",IF(VLOOKUP(csv!$AJ70,範囲CSV,24,FALSE)="","",VLOOKUP(csv!$AJ70,範囲CSV,24,FALSE)))</f>
        <v/>
      </c>
      <c r="Y70" s="139" t="str">
        <f>IF($A70="","",IF(VLOOKUP(csv!$AJ70,範囲CSV,25,FALSE)="","",VLOOKUP(csv!$AJ70,範囲CSV,25,FALSE)))</f>
        <v/>
      </c>
      <c r="Z70" s="139" t="str">
        <f>IF($A70="","",IF(VLOOKUP(csv!$AJ70,範囲CSV,26,FALSE)="","",VLOOKUP(csv!$AJ70,範囲CSV,26,FALSE)))</f>
        <v/>
      </c>
      <c r="AA70" s="139" t="str">
        <f>IF($A70="","",IF(VLOOKUP(csv!$AJ70,範囲CSV,27,FALSE)="","",VLOOKUP(csv!$AJ70,範囲CSV,27,FALSE)))</f>
        <v/>
      </c>
      <c r="AB70" s="139" t="str">
        <f>IF($A70="","",IF(VLOOKUP(csv!$AJ70,範囲CSV,28,FALSE)="","",VLOOKUP(csv!$AJ70,範囲CSV,28,FALSE)))</f>
        <v/>
      </c>
      <c r="AC70" s="139" t="str">
        <f>IF($A70="","",IF(VLOOKUP(csv!$AJ70,範囲CSV,29,FALSE)="","",VLOOKUP(csv!$AJ70,範囲CSV,29,FALSE)))</f>
        <v/>
      </c>
      <c r="AD70" s="139" t="str">
        <f>IF($A70="","",IF(VLOOKUP(csv!$AJ70,範囲CSV,30,FALSE)="","",VLOOKUP(csv!$AJ70,範囲CSV,30,FALSE)))</f>
        <v/>
      </c>
      <c r="AE70" s="139" t="str">
        <f>IF($A70="","",IF(VLOOKUP(csv!$AJ70,範囲CSV,31,FALSE)="","",VLOOKUP(csv!$AJ70,範囲CSV,31,FALSE)))</f>
        <v/>
      </c>
      <c r="AF70" s="139" t="str">
        <f>IF($A70="","",IF(VLOOKUP(csv!$AJ70,範囲CSV,32,FALSE)="","",VLOOKUP(csv!$AJ70,範囲CSV,32,FALSE)))</f>
        <v/>
      </c>
      <c r="AG70" s="139" t="str">
        <f>IF($A70="","",IF(VLOOKUP(csv!$AJ70,範囲CSV,33,FALSE)="","",VLOOKUP(csv!$AJ70,範囲CSV,33,FALSE)))</f>
        <v/>
      </c>
      <c r="AH70" s="139" t="str">
        <f>IF($A70="","",IF(VLOOKUP(csv!$AJ70,範囲CSV,34,FALSE)="","",VLOOKUP(csv!$AJ70,範囲CSV,34,FALSE)))</f>
        <v/>
      </c>
      <c r="AI70" s="139"/>
    </row>
    <row r="71" spans="1:35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139" t="str">
        <f>IF(A71="","",IF(VLOOKUP(csv!$AJ71,範囲CSV,9,FALSE)="","",VLOOKUP(csv!$AJ71,範囲CSV,9,FALSE)))</f>
        <v/>
      </c>
      <c r="J71" s="139" t="str">
        <f>IF($A71="","",IF(VLOOKUP(csv!$AJ71,範囲CSV,10,FALSE)="","",VLOOKUP(csv!$AJ71,範囲CSV,10,FALSE)))</f>
        <v/>
      </c>
      <c r="K71" s="216" t="str">
        <f t="shared" si="2"/>
        <v/>
      </c>
      <c r="L71" s="216" t="str">
        <f t="shared" si="3"/>
        <v/>
      </c>
      <c r="M71" s="139" t="str">
        <f>IF($A71="","",IF(VLOOKUP(csv!$AJ71,範囲CSV,13,FALSE)="","",VLOOKUP(csv!$AJ71,範囲CSV,13,FALSE)))</f>
        <v/>
      </c>
      <c r="N71" s="139" t="str">
        <f>IF($A71="","",IF(VLOOKUP(csv!$AJ71,範囲CSV,14,FALSE)="","",VLOOKUP(csv!$AJ71,範囲CSV,14,FALSE)))</f>
        <v/>
      </c>
      <c r="O71" s="139" t="str">
        <f>IF($A71="","",IF(VLOOKUP(csv!$AJ71,範囲CSV,15,FALSE)="","",VLOOKUP(csv!$AJ71,範囲CSV,15,FALSE)))</f>
        <v/>
      </c>
      <c r="P71" s="139" t="str">
        <f>IF($A71="","",IF(VLOOKUP(csv!$AJ71,範囲CSV,16,FALSE)="","",VLOOKUP(csv!$AJ71,範囲CSV,16,FALSE)))</f>
        <v/>
      </c>
      <c r="Q71" s="139" t="str">
        <f>IF($A71="","",IF(VLOOKUP(csv!$AJ71,範囲CSV,17,FALSE)="","",VLOOKUP(csv!$AJ71,範囲CSV,17,FALSE)))</f>
        <v/>
      </c>
      <c r="R71" s="139" t="str">
        <f>IF($A71="","",IF(VLOOKUP(csv!$AJ71,範囲CSV,18,FALSE)="","",VLOOKUP(csv!$AJ71,範囲CSV,18,FALSE)))</f>
        <v/>
      </c>
      <c r="S71" s="139" t="str">
        <f>IF($A71="","",IF(VLOOKUP(csv!$AJ71,範囲CSV,19,FALSE)="","",VLOOKUP(csv!$AJ71,範囲CSV,19,FALSE)))</f>
        <v/>
      </c>
      <c r="T71" s="139" t="str">
        <f>IF($A71="","",IF(VLOOKUP(csv!$AJ71,範囲CSV,20,FALSE)="","",VLOOKUP(csv!$AJ71,範囲CSV,20,FALSE)))</f>
        <v/>
      </c>
      <c r="U71" s="139" t="str">
        <f>IF($A71="","",IF(VLOOKUP(csv!$AJ71,範囲CSV,21,FALSE)="","",VLOOKUP(csv!$AJ71,範囲CSV,21,FALSE)))</f>
        <v/>
      </c>
      <c r="V71" s="139" t="str">
        <f>IF($A71="","",IF(VLOOKUP(csv!$AJ71,範囲CSV,22,FALSE)="","",VLOOKUP(csv!$AJ71,範囲CSV,22,FALSE)))</f>
        <v/>
      </c>
      <c r="W71" s="139" t="str">
        <f>IF($A71="","",IF(VLOOKUP(csv!$AJ71,範囲CSV,23,FALSE)="","",VLOOKUP(csv!$AJ71,範囲CSV,23,FALSE)))</f>
        <v/>
      </c>
      <c r="X71" s="139" t="str">
        <f>IF($A71="","",IF(VLOOKUP(csv!$AJ71,範囲CSV,24,FALSE)="","",VLOOKUP(csv!$AJ71,範囲CSV,24,FALSE)))</f>
        <v/>
      </c>
      <c r="Y71" s="139" t="str">
        <f>IF($A71="","",IF(VLOOKUP(csv!$AJ71,範囲CSV,25,FALSE)="","",VLOOKUP(csv!$AJ71,範囲CSV,25,FALSE)))</f>
        <v/>
      </c>
      <c r="Z71" s="139" t="str">
        <f>IF($A71="","",IF(VLOOKUP(csv!$AJ71,範囲CSV,26,FALSE)="","",VLOOKUP(csv!$AJ71,範囲CSV,26,FALSE)))</f>
        <v/>
      </c>
      <c r="AA71" s="139" t="str">
        <f>IF($A71="","",IF(VLOOKUP(csv!$AJ71,範囲CSV,27,FALSE)="","",VLOOKUP(csv!$AJ71,範囲CSV,27,FALSE)))</f>
        <v/>
      </c>
      <c r="AB71" s="139" t="str">
        <f>IF($A71="","",IF(VLOOKUP(csv!$AJ71,範囲CSV,28,FALSE)="","",VLOOKUP(csv!$AJ71,範囲CSV,28,FALSE)))</f>
        <v/>
      </c>
      <c r="AC71" s="139" t="str">
        <f>IF($A71="","",IF(VLOOKUP(csv!$AJ71,範囲CSV,29,FALSE)="","",VLOOKUP(csv!$AJ71,範囲CSV,29,FALSE)))</f>
        <v/>
      </c>
      <c r="AD71" s="139" t="str">
        <f>IF($A71="","",IF(VLOOKUP(csv!$AJ71,範囲CSV,30,FALSE)="","",VLOOKUP(csv!$AJ71,範囲CSV,30,FALSE)))</f>
        <v/>
      </c>
      <c r="AE71" s="139" t="str">
        <f>IF($A71="","",IF(VLOOKUP(csv!$AJ71,範囲CSV,31,FALSE)="","",VLOOKUP(csv!$AJ71,範囲CSV,31,FALSE)))</f>
        <v/>
      </c>
      <c r="AF71" s="139" t="str">
        <f>IF($A71="","",IF(VLOOKUP(csv!$AJ71,範囲CSV,32,FALSE)="","",VLOOKUP(csv!$AJ71,範囲CSV,32,FALSE)))</f>
        <v/>
      </c>
      <c r="AG71" s="139" t="str">
        <f>IF($A71="","",IF(VLOOKUP(csv!$AJ71,範囲CSV,33,FALSE)="","",VLOOKUP(csv!$AJ71,範囲CSV,33,FALSE)))</f>
        <v/>
      </c>
      <c r="AH71" s="139" t="str">
        <f>IF($A71="","",IF(VLOOKUP(csv!$AJ71,範囲CSV,34,FALSE)="","",VLOOKUP(csv!$AJ71,範囲CSV,34,FALSE)))</f>
        <v/>
      </c>
      <c r="AI71" s="139"/>
    </row>
    <row r="72" spans="1:35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139" t="str">
        <f>IF(A72="","",IF(VLOOKUP(csv!$AJ72,範囲CSV,9,FALSE)="","",VLOOKUP(csv!$AJ72,範囲CSV,9,FALSE)))</f>
        <v/>
      </c>
      <c r="J72" s="139" t="str">
        <f>IF($A72="","",IF(VLOOKUP(csv!$AJ72,範囲CSV,10,FALSE)="","",VLOOKUP(csv!$AJ72,範囲CSV,10,FALSE)))</f>
        <v/>
      </c>
      <c r="K72" s="216" t="str">
        <f t="shared" si="2"/>
        <v/>
      </c>
      <c r="L72" s="216" t="str">
        <f t="shared" si="3"/>
        <v/>
      </c>
      <c r="M72" s="139" t="str">
        <f>IF($A72="","",IF(VLOOKUP(csv!$AJ72,範囲CSV,13,FALSE)="","",VLOOKUP(csv!$AJ72,範囲CSV,13,FALSE)))</f>
        <v/>
      </c>
      <c r="N72" s="139" t="str">
        <f>IF($A72="","",IF(VLOOKUP(csv!$AJ72,範囲CSV,14,FALSE)="","",VLOOKUP(csv!$AJ72,範囲CSV,14,FALSE)))</f>
        <v/>
      </c>
      <c r="O72" s="139" t="str">
        <f>IF($A72="","",IF(VLOOKUP(csv!$AJ72,範囲CSV,15,FALSE)="","",VLOOKUP(csv!$AJ72,範囲CSV,15,FALSE)))</f>
        <v/>
      </c>
      <c r="P72" s="139" t="str">
        <f>IF($A72="","",IF(VLOOKUP(csv!$AJ72,範囲CSV,16,FALSE)="","",VLOOKUP(csv!$AJ72,範囲CSV,16,FALSE)))</f>
        <v/>
      </c>
      <c r="Q72" s="139" t="str">
        <f>IF($A72="","",IF(VLOOKUP(csv!$AJ72,範囲CSV,17,FALSE)="","",VLOOKUP(csv!$AJ72,範囲CSV,17,FALSE)))</f>
        <v/>
      </c>
      <c r="R72" s="139" t="str">
        <f>IF($A72="","",IF(VLOOKUP(csv!$AJ72,範囲CSV,18,FALSE)="","",VLOOKUP(csv!$AJ72,範囲CSV,18,FALSE)))</f>
        <v/>
      </c>
      <c r="S72" s="139" t="str">
        <f>IF($A72="","",IF(VLOOKUP(csv!$AJ72,範囲CSV,19,FALSE)="","",VLOOKUP(csv!$AJ72,範囲CSV,19,FALSE)))</f>
        <v/>
      </c>
      <c r="T72" s="139" t="str">
        <f>IF($A72="","",IF(VLOOKUP(csv!$AJ72,範囲CSV,20,FALSE)="","",VLOOKUP(csv!$AJ72,範囲CSV,20,FALSE)))</f>
        <v/>
      </c>
      <c r="U72" s="139" t="str">
        <f>IF($A72="","",IF(VLOOKUP(csv!$AJ72,範囲CSV,21,FALSE)="","",VLOOKUP(csv!$AJ72,範囲CSV,21,FALSE)))</f>
        <v/>
      </c>
      <c r="V72" s="139" t="str">
        <f>IF($A72="","",IF(VLOOKUP(csv!$AJ72,範囲CSV,22,FALSE)="","",VLOOKUP(csv!$AJ72,範囲CSV,22,FALSE)))</f>
        <v/>
      </c>
      <c r="W72" s="139" t="str">
        <f>IF($A72="","",IF(VLOOKUP(csv!$AJ72,範囲CSV,23,FALSE)="","",VLOOKUP(csv!$AJ72,範囲CSV,23,FALSE)))</f>
        <v/>
      </c>
      <c r="X72" s="139" t="str">
        <f>IF($A72="","",IF(VLOOKUP(csv!$AJ72,範囲CSV,24,FALSE)="","",VLOOKUP(csv!$AJ72,範囲CSV,24,FALSE)))</f>
        <v/>
      </c>
      <c r="Y72" s="139" t="str">
        <f>IF($A72="","",IF(VLOOKUP(csv!$AJ72,範囲CSV,25,FALSE)="","",VLOOKUP(csv!$AJ72,範囲CSV,25,FALSE)))</f>
        <v/>
      </c>
      <c r="Z72" s="139" t="str">
        <f>IF($A72="","",IF(VLOOKUP(csv!$AJ72,範囲CSV,26,FALSE)="","",VLOOKUP(csv!$AJ72,範囲CSV,26,FALSE)))</f>
        <v/>
      </c>
      <c r="AA72" s="139" t="str">
        <f>IF($A72="","",IF(VLOOKUP(csv!$AJ72,範囲CSV,27,FALSE)="","",VLOOKUP(csv!$AJ72,範囲CSV,27,FALSE)))</f>
        <v/>
      </c>
      <c r="AB72" s="139" t="str">
        <f>IF($A72="","",IF(VLOOKUP(csv!$AJ72,範囲CSV,28,FALSE)="","",VLOOKUP(csv!$AJ72,範囲CSV,28,FALSE)))</f>
        <v/>
      </c>
      <c r="AC72" s="139" t="str">
        <f>IF($A72="","",IF(VLOOKUP(csv!$AJ72,範囲CSV,29,FALSE)="","",VLOOKUP(csv!$AJ72,範囲CSV,29,FALSE)))</f>
        <v/>
      </c>
      <c r="AD72" s="139" t="str">
        <f>IF($A72="","",IF(VLOOKUP(csv!$AJ72,範囲CSV,30,FALSE)="","",VLOOKUP(csv!$AJ72,範囲CSV,30,FALSE)))</f>
        <v/>
      </c>
      <c r="AE72" s="139" t="str">
        <f>IF($A72="","",IF(VLOOKUP(csv!$AJ72,範囲CSV,31,FALSE)="","",VLOOKUP(csv!$AJ72,範囲CSV,31,FALSE)))</f>
        <v/>
      </c>
      <c r="AF72" s="139" t="str">
        <f>IF($A72="","",IF(VLOOKUP(csv!$AJ72,範囲CSV,32,FALSE)="","",VLOOKUP(csv!$AJ72,範囲CSV,32,FALSE)))</f>
        <v/>
      </c>
      <c r="AG72" s="139" t="str">
        <f>IF($A72="","",IF(VLOOKUP(csv!$AJ72,範囲CSV,33,FALSE)="","",VLOOKUP(csv!$AJ72,範囲CSV,33,FALSE)))</f>
        <v/>
      </c>
      <c r="AH72" s="139" t="str">
        <f>IF($A72="","",IF(VLOOKUP(csv!$AJ72,範囲CSV,34,FALSE)="","",VLOOKUP(csv!$AJ72,範囲CSV,34,FALSE)))</f>
        <v/>
      </c>
      <c r="AI72" s="139"/>
    </row>
    <row r="73" spans="1:35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139" t="str">
        <f>IF(A73="","",IF(VLOOKUP(csv!$AJ73,範囲CSV,9,FALSE)="","",VLOOKUP(csv!$AJ73,範囲CSV,9,FALSE)))</f>
        <v/>
      </c>
      <c r="J73" s="139" t="str">
        <f>IF($A73="","",IF(VLOOKUP(csv!$AJ73,範囲CSV,10,FALSE)="","",VLOOKUP(csv!$AJ73,範囲CSV,10,FALSE)))</f>
        <v/>
      </c>
      <c r="K73" s="216" t="str">
        <f t="shared" si="2"/>
        <v/>
      </c>
      <c r="L73" s="216" t="str">
        <f t="shared" si="3"/>
        <v/>
      </c>
      <c r="M73" s="139" t="str">
        <f>IF($A73="","",IF(VLOOKUP(csv!$AJ73,範囲CSV,13,FALSE)="","",VLOOKUP(csv!$AJ73,範囲CSV,13,FALSE)))</f>
        <v/>
      </c>
      <c r="N73" s="139" t="str">
        <f>IF($A73="","",IF(VLOOKUP(csv!$AJ73,範囲CSV,14,FALSE)="","",VLOOKUP(csv!$AJ73,範囲CSV,14,FALSE)))</f>
        <v/>
      </c>
      <c r="O73" s="139" t="str">
        <f>IF($A73="","",IF(VLOOKUP(csv!$AJ73,範囲CSV,15,FALSE)="","",VLOOKUP(csv!$AJ73,範囲CSV,15,FALSE)))</f>
        <v/>
      </c>
      <c r="P73" s="139" t="str">
        <f>IF($A73="","",IF(VLOOKUP(csv!$AJ73,範囲CSV,16,FALSE)="","",VLOOKUP(csv!$AJ73,範囲CSV,16,FALSE)))</f>
        <v/>
      </c>
      <c r="Q73" s="139" t="str">
        <f>IF($A73="","",IF(VLOOKUP(csv!$AJ73,範囲CSV,17,FALSE)="","",VLOOKUP(csv!$AJ73,範囲CSV,17,FALSE)))</f>
        <v/>
      </c>
      <c r="R73" s="139" t="str">
        <f>IF($A73="","",IF(VLOOKUP(csv!$AJ73,範囲CSV,18,FALSE)="","",VLOOKUP(csv!$AJ73,範囲CSV,18,FALSE)))</f>
        <v/>
      </c>
      <c r="S73" s="139" t="str">
        <f>IF($A73="","",IF(VLOOKUP(csv!$AJ73,範囲CSV,19,FALSE)="","",VLOOKUP(csv!$AJ73,範囲CSV,19,FALSE)))</f>
        <v/>
      </c>
      <c r="T73" s="139" t="str">
        <f>IF($A73="","",IF(VLOOKUP(csv!$AJ73,範囲CSV,20,FALSE)="","",VLOOKUP(csv!$AJ73,範囲CSV,20,FALSE)))</f>
        <v/>
      </c>
      <c r="U73" s="139" t="str">
        <f>IF($A73="","",IF(VLOOKUP(csv!$AJ73,範囲CSV,21,FALSE)="","",VLOOKUP(csv!$AJ73,範囲CSV,21,FALSE)))</f>
        <v/>
      </c>
      <c r="V73" s="139" t="str">
        <f>IF($A73="","",IF(VLOOKUP(csv!$AJ73,範囲CSV,22,FALSE)="","",VLOOKUP(csv!$AJ73,範囲CSV,22,FALSE)))</f>
        <v/>
      </c>
      <c r="W73" s="139" t="str">
        <f>IF($A73="","",IF(VLOOKUP(csv!$AJ73,範囲CSV,23,FALSE)="","",VLOOKUP(csv!$AJ73,範囲CSV,23,FALSE)))</f>
        <v/>
      </c>
      <c r="X73" s="139" t="str">
        <f>IF($A73="","",IF(VLOOKUP(csv!$AJ73,範囲CSV,24,FALSE)="","",VLOOKUP(csv!$AJ73,範囲CSV,24,FALSE)))</f>
        <v/>
      </c>
      <c r="Y73" s="139" t="str">
        <f>IF($A73="","",IF(VLOOKUP(csv!$AJ73,範囲CSV,25,FALSE)="","",VLOOKUP(csv!$AJ73,範囲CSV,25,FALSE)))</f>
        <v/>
      </c>
      <c r="Z73" s="139" t="str">
        <f>IF($A73="","",IF(VLOOKUP(csv!$AJ73,範囲CSV,26,FALSE)="","",VLOOKUP(csv!$AJ73,範囲CSV,26,FALSE)))</f>
        <v/>
      </c>
      <c r="AA73" s="139" t="str">
        <f>IF($A73="","",IF(VLOOKUP(csv!$AJ73,範囲CSV,27,FALSE)="","",VLOOKUP(csv!$AJ73,範囲CSV,27,FALSE)))</f>
        <v/>
      </c>
      <c r="AB73" s="139" t="str">
        <f>IF($A73="","",IF(VLOOKUP(csv!$AJ73,範囲CSV,28,FALSE)="","",VLOOKUP(csv!$AJ73,範囲CSV,28,FALSE)))</f>
        <v/>
      </c>
      <c r="AC73" s="139" t="str">
        <f>IF($A73="","",IF(VLOOKUP(csv!$AJ73,範囲CSV,29,FALSE)="","",VLOOKUP(csv!$AJ73,範囲CSV,29,FALSE)))</f>
        <v/>
      </c>
      <c r="AD73" s="139" t="str">
        <f>IF($A73="","",IF(VLOOKUP(csv!$AJ73,範囲CSV,30,FALSE)="","",VLOOKUP(csv!$AJ73,範囲CSV,30,FALSE)))</f>
        <v/>
      </c>
      <c r="AE73" s="139" t="str">
        <f>IF($A73="","",IF(VLOOKUP(csv!$AJ73,範囲CSV,31,FALSE)="","",VLOOKUP(csv!$AJ73,範囲CSV,31,FALSE)))</f>
        <v/>
      </c>
      <c r="AF73" s="139" t="str">
        <f>IF($A73="","",IF(VLOOKUP(csv!$AJ73,範囲CSV,32,FALSE)="","",VLOOKUP(csv!$AJ73,範囲CSV,32,FALSE)))</f>
        <v/>
      </c>
      <c r="AG73" s="139" t="str">
        <f>IF($A73="","",IF(VLOOKUP(csv!$AJ73,範囲CSV,33,FALSE)="","",VLOOKUP(csv!$AJ73,範囲CSV,33,FALSE)))</f>
        <v/>
      </c>
      <c r="AH73" s="139" t="str">
        <f>IF($A73="","",IF(VLOOKUP(csv!$AJ73,範囲CSV,34,FALSE)="","",VLOOKUP(csv!$AJ73,範囲CSV,34,FALSE)))</f>
        <v/>
      </c>
      <c r="AI73" s="139"/>
    </row>
    <row r="74" spans="1:35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139" t="str">
        <f>IF(A74="","",IF(VLOOKUP(csv!$AJ74,範囲CSV,9,FALSE)="","",VLOOKUP(csv!$AJ74,範囲CSV,9,FALSE)))</f>
        <v/>
      </c>
      <c r="J74" s="139" t="str">
        <f>IF($A74="","",IF(VLOOKUP(csv!$AJ74,範囲CSV,10,FALSE)="","",VLOOKUP(csv!$AJ74,範囲CSV,10,FALSE)))</f>
        <v/>
      </c>
      <c r="K74" s="216" t="str">
        <f t="shared" si="2"/>
        <v/>
      </c>
      <c r="L74" s="216" t="str">
        <f t="shared" si="3"/>
        <v/>
      </c>
      <c r="M74" s="139" t="str">
        <f>IF($A74="","",IF(VLOOKUP(csv!$AJ74,範囲CSV,13,FALSE)="","",VLOOKUP(csv!$AJ74,範囲CSV,13,FALSE)))</f>
        <v/>
      </c>
      <c r="N74" s="139" t="str">
        <f>IF($A74="","",IF(VLOOKUP(csv!$AJ74,範囲CSV,14,FALSE)="","",VLOOKUP(csv!$AJ74,範囲CSV,14,FALSE)))</f>
        <v/>
      </c>
      <c r="O74" s="139" t="str">
        <f>IF($A74="","",IF(VLOOKUP(csv!$AJ74,範囲CSV,15,FALSE)="","",VLOOKUP(csv!$AJ74,範囲CSV,15,FALSE)))</f>
        <v/>
      </c>
      <c r="P74" s="139" t="str">
        <f>IF($A74="","",IF(VLOOKUP(csv!$AJ74,範囲CSV,16,FALSE)="","",VLOOKUP(csv!$AJ74,範囲CSV,16,FALSE)))</f>
        <v/>
      </c>
      <c r="Q74" s="139" t="str">
        <f>IF($A74="","",IF(VLOOKUP(csv!$AJ74,範囲CSV,17,FALSE)="","",VLOOKUP(csv!$AJ74,範囲CSV,17,FALSE)))</f>
        <v/>
      </c>
      <c r="R74" s="139" t="str">
        <f>IF($A74="","",IF(VLOOKUP(csv!$AJ74,範囲CSV,18,FALSE)="","",VLOOKUP(csv!$AJ74,範囲CSV,18,FALSE)))</f>
        <v/>
      </c>
      <c r="S74" s="139" t="str">
        <f>IF($A74="","",IF(VLOOKUP(csv!$AJ74,範囲CSV,19,FALSE)="","",VLOOKUP(csv!$AJ74,範囲CSV,19,FALSE)))</f>
        <v/>
      </c>
      <c r="T74" s="139" t="str">
        <f>IF($A74="","",IF(VLOOKUP(csv!$AJ74,範囲CSV,20,FALSE)="","",VLOOKUP(csv!$AJ74,範囲CSV,20,FALSE)))</f>
        <v/>
      </c>
      <c r="U74" s="139" t="str">
        <f>IF($A74="","",IF(VLOOKUP(csv!$AJ74,範囲CSV,21,FALSE)="","",VLOOKUP(csv!$AJ74,範囲CSV,21,FALSE)))</f>
        <v/>
      </c>
      <c r="V74" s="139" t="str">
        <f>IF($A74="","",IF(VLOOKUP(csv!$AJ74,範囲CSV,22,FALSE)="","",VLOOKUP(csv!$AJ74,範囲CSV,22,FALSE)))</f>
        <v/>
      </c>
      <c r="W74" s="139" t="str">
        <f>IF($A74="","",IF(VLOOKUP(csv!$AJ74,範囲CSV,23,FALSE)="","",VLOOKUP(csv!$AJ74,範囲CSV,23,FALSE)))</f>
        <v/>
      </c>
      <c r="X74" s="139" t="str">
        <f>IF($A74="","",IF(VLOOKUP(csv!$AJ74,範囲CSV,24,FALSE)="","",VLOOKUP(csv!$AJ74,範囲CSV,24,FALSE)))</f>
        <v/>
      </c>
      <c r="Y74" s="139" t="str">
        <f>IF($A74="","",IF(VLOOKUP(csv!$AJ74,範囲CSV,25,FALSE)="","",VLOOKUP(csv!$AJ74,範囲CSV,25,FALSE)))</f>
        <v/>
      </c>
      <c r="Z74" s="139" t="str">
        <f>IF($A74="","",IF(VLOOKUP(csv!$AJ74,範囲CSV,26,FALSE)="","",VLOOKUP(csv!$AJ74,範囲CSV,26,FALSE)))</f>
        <v/>
      </c>
      <c r="AA74" s="139" t="str">
        <f>IF($A74="","",IF(VLOOKUP(csv!$AJ74,範囲CSV,27,FALSE)="","",VLOOKUP(csv!$AJ74,範囲CSV,27,FALSE)))</f>
        <v/>
      </c>
      <c r="AB74" s="139" t="str">
        <f>IF($A74="","",IF(VLOOKUP(csv!$AJ74,範囲CSV,28,FALSE)="","",VLOOKUP(csv!$AJ74,範囲CSV,28,FALSE)))</f>
        <v/>
      </c>
      <c r="AC74" s="139" t="str">
        <f>IF($A74="","",IF(VLOOKUP(csv!$AJ74,範囲CSV,29,FALSE)="","",VLOOKUP(csv!$AJ74,範囲CSV,29,FALSE)))</f>
        <v/>
      </c>
      <c r="AD74" s="139" t="str">
        <f>IF($A74="","",IF(VLOOKUP(csv!$AJ74,範囲CSV,30,FALSE)="","",VLOOKUP(csv!$AJ74,範囲CSV,30,FALSE)))</f>
        <v/>
      </c>
      <c r="AE74" s="139" t="str">
        <f>IF($A74="","",IF(VLOOKUP(csv!$AJ74,範囲CSV,31,FALSE)="","",VLOOKUP(csv!$AJ74,範囲CSV,31,FALSE)))</f>
        <v/>
      </c>
      <c r="AF74" s="139" t="str">
        <f>IF($A74="","",IF(VLOOKUP(csv!$AJ74,範囲CSV,32,FALSE)="","",VLOOKUP(csv!$AJ74,範囲CSV,32,FALSE)))</f>
        <v/>
      </c>
      <c r="AG74" s="139" t="str">
        <f>IF($A74="","",IF(VLOOKUP(csv!$AJ74,範囲CSV,33,FALSE)="","",VLOOKUP(csv!$AJ74,範囲CSV,33,FALSE)))</f>
        <v/>
      </c>
      <c r="AH74" s="139" t="str">
        <f>IF($A74="","",IF(VLOOKUP(csv!$AJ74,範囲CSV,34,FALSE)="","",VLOOKUP(csv!$AJ74,範囲CSV,34,FALSE)))</f>
        <v/>
      </c>
      <c r="AI74" s="139"/>
    </row>
    <row r="75" spans="1:35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139" t="str">
        <f>IF(A75="","",IF(VLOOKUP(csv!$AJ75,範囲CSV,9,FALSE)="","",VLOOKUP(csv!$AJ75,範囲CSV,9,FALSE)))</f>
        <v/>
      </c>
      <c r="J75" s="139" t="str">
        <f>IF($A75="","",IF(VLOOKUP(csv!$AJ75,範囲CSV,10,FALSE)="","",VLOOKUP(csv!$AJ75,範囲CSV,10,FALSE)))</f>
        <v/>
      </c>
      <c r="K75" s="216" t="str">
        <f t="shared" si="2"/>
        <v/>
      </c>
      <c r="L75" s="216" t="str">
        <f t="shared" si="3"/>
        <v/>
      </c>
      <c r="M75" s="139" t="str">
        <f>IF($A75="","",IF(VLOOKUP(csv!$AJ75,範囲CSV,13,FALSE)="","",VLOOKUP(csv!$AJ75,範囲CSV,13,FALSE)))</f>
        <v/>
      </c>
      <c r="N75" s="139" t="str">
        <f>IF($A75="","",IF(VLOOKUP(csv!$AJ75,範囲CSV,14,FALSE)="","",VLOOKUP(csv!$AJ75,範囲CSV,14,FALSE)))</f>
        <v/>
      </c>
      <c r="O75" s="139" t="str">
        <f>IF($A75="","",IF(VLOOKUP(csv!$AJ75,範囲CSV,15,FALSE)="","",VLOOKUP(csv!$AJ75,範囲CSV,15,FALSE)))</f>
        <v/>
      </c>
      <c r="P75" s="139" t="str">
        <f>IF($A75="","",IF(VLOOKUP(csv!$AJ75,範囲CSV,16,FALSE)="","",VLOOKUP(csv!$AJ75,範囲CSV,16,FALSE)))</f>
        <v/>
      </c>
      <c r="Q75" s="139" t="str">
        <f>IF($A75="","",IF(VLOOKUP(csv!$AJ75,範囲CSV,17,FALSE)="","",VLOOKUP(csv!$AJ75,範囲CSV,17,FALSE)))</f>
        <v/>
      </c>
      <c r="R75" s="139" t="str">
        <f>IF($A75="","",IF(VLOOKUP(csv!$AJ75,範囲CSV,18,FALSE)="","",VLOOKUP(csv!$AJ75,範囲CSV,18,FALSE)))</f>
        <v/>
      </c>
      <c r="S75" s="139" t="str">
        <f>IF($A75="","",IF(VLOOKUP(csv!$AJ75,範囲CSV,19,FALSE)="","",VLOOKUP(csv!$AJ75,範囲CSV,19,FALSE)))</f>
        <v/>
      </c>
      <c r="T75" s="139" t="str">
        <f>IF($A75="","",IF(VLOOKUP(csv!$AJ75,範囲CSV,20,FALSE)="","",VLOOKUP(csv!$AJ75,範囲CSV,20,FALSE)))</f>
        <v/>
      </c>
      <c r="U75" s="139" t="str">
        <f>IF($A75="","",IF(VLOOKUP(csv!$AJ75,範囲CSV,21,FALSE)="","",VLOOKUP(csv!$AJ75,範囲CSV,21,FALSE)))</f>
        <v/>
      </c>
      <c r="V75" s="139" t="str">
        <f>IF($A75="","",IF(VLOOKUP(csv!$AJ75,範囲CSV,22,FALSE)="","",VLOOKUP(csv!$AJ75,範囲CSV,22,FALSE)))</f>
        <v/>
      </c>
      <c r="W75" s="139" t="str">
        <f>IF($A75="","",IF(VLOOKUP(csv!$AJ75,範囲CSV,23,FALSE)="","",VLOOKUP(csv!$AJ75,範囲CSV,23,FALSE)))</f>
        <v/>
      </c>
      <c r="X75" s="139" t="str">
        <f>IF($A75="","",IF(VLOOKUP(csv!$AJ75,範囲CSV,24,FALSE)="","",VLOOKUP(csv!$AJ75,範囲CSV,24,FALSE)))</f>
        <v/>
      </c>
      <c r="Y75" s="139" t="str">
        <f>IF($A75="","",IF(VLOOKUP(csv!$AJ75,範囲CSV,25,FALSE)="","",VLOOKUP(csv!$AJ75,範囲CSV,25,FALSE)))</f>
        <v/>
      </c>
      <c r="Z75" s="139" t="str">
        <f>IF($A75="","",IF(VLOOKUP(csv!$AJ75,範囲CSV,26,FALSE)="","",VLOOKUP(csv!$AJ75,範囲CSV,26,FALSE)))</f>
        <v/>
      </c>
      <c r="AA75" s="139" t="str">
        <f>IF($A75="","",IF(VLOOKUP(csv!$AJ75,範囲CSV,27,FALSE)="","",VLOOKUP(csv!$AJ75,範囲CSV,27,FALSE)))</f>
        <v/>
      </c>
      <c r="AB75" s="139" t="str">
        <f>IF($A75="","",IF(VLOOKUP(csv!$AJ75,範囲CSV,28,FALSE)="","",VLOOKUP(csv!$AJ75,範囲CSV,28,FALSE)))</f>
        <v/>
      </c>
      <c r="AC75" s="139" t="str">
        <f>IF($A75="","",IF(VLOOKUP(csv!$AJ75,範囲CSV,29,FALSE)="","",VLOOKUP(csv!$AJ75,範囲CSV,29,FALSE)))</f>
        <v/>
      </c>
      <c r="AD75" s="139" t="str">
        <f>IF($A75="","",IF(VLOOKUP(csv!$AJ75,範囲CSV,30,FALSE)="","",VLOOKUP(csv!$AJ75,範囲CSV,30,FALSE)))</f>
        <v/>
      </c>
      <c r="AE75" s="139" t="str">
        <f>IF($A75="","",IF(VLOOKUP(csv!$AJ75,範囲CSV,31,FALSE)="","",VLOOKUP(csv!$AJ75,範囲CSV,31,FALSE)))</f>
        <v/>
      </c>
      <c r="AF75" s="139" t="str">
        <f>IF($A75="","",IF(VLOOKUP(csv!$AJ75,範囲CSV,32,FALSE)="","",VLOOKUP(csv!$AJ75,範囲CSV,32,FALSE)))</f>
        <v/>
      </c>
      <c r="AG75" s="139" t="str">
        <f>IF($A75="","",IF(VLOOKUP(csv!$AJ75,範囲CSV,33,FALSE)="","",VLOOKUP(csv!$AJ75,範囲CSV,33,FALSE)))</f>
        <v/>
      </c>
      <c r="AH75" s="139" t="str">
        <f>IF($A75="","",IF(VLOOKUP(csv!$AJ75,範囲CSV,34,FALSE)="","",VLOOKUP(csv!$AJ75,範囲CSV,34,FALSE)))</f>
        <v/>
      </c>
      <c r="AI75" s="139"/>
    </row>
    <row r="76" spans="1:35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139" t="str">
        <f>IF(A76="","",IF(VLOOKUP(csv!$AJ76,範囲CSV,9,FALSE)="","",VLOOKUP(csv!$AJ76,範囲CSV,9,FALSE)))</f>
        <v/>
      </c>
      <c r="J76" s="139" t="str">
        <f>IF($A76="","",IF(VLOOKUP(csv!$AJ76,範囲CSV,10,FALSE)="","",VLOOKUP(csv!$AJ76,範囲CSV,10,FALSE)))</f>
        <v/>
      </c>
      <c r="K76" s="216" t="str">
        <f t="shared" si="2"/>
        <v/>
      </c>
      <c r="L76" s="216" t="str">
        <f t="shared" si="3"/>
        <v/>
      </c>
      <c r="M76" s="139" t="str">
        <f>IF($A76="","",IF(VLOOKUP(csv!$AJ76,範囲CSV,13,FALSE)="","",VLOOKUP(csv!$AJ76,範囲CSV,13,FALSE)))</f>
        <v/>
      </c>
      <c r="N76" s="139" t="str">
        <f>IF($A76="","",IF(VLOOKUP(csv!$AJ76,範囲CSV,14,FALSE)="","",VLOOKUP(csv!$AJ76,範囲CSV,14,FALSE)))</f>
        <v/>
      </c>
      <c r="O76" s="139" t="str">
        <f>IF($A76="","",IF(VLOOKUP(csv!$AJ76,範囲CSV,15,FALSE)="","",VLOOKUP(csv!$AJ76,範囲CSV,15,FALSE)))</f>
        <v/>
      </c>
      <c r="P76" s="139" t="str">
        <f>IF($A76="","",IF(VLOOKUP(csv!$AJ76,範囲CSV,16,FALSE)="","",VLOOKUP(csv!$AJ76,範囲CSV,16,FALSE)))</f>
        <v/>
      </c>
      <c r="Q76" s="139" t="str">
        <f>IF($A76="","",IF(VLOOKUP(csv!$AJ76,範囲CSV,17,FALSE)="","",VLOOKUP(csv!$AJ76,範囲CSV,17,FALSE)))</f>
        <v/>
      </c>
      <c r="R76" s="139" t="str">
        <f>IF($A76="","",IF(VLOOKUP(csv!$AJ76,範囲CSV,18,FALSE)="","",VLOOKUP(csv!$AJ76,範囲CSV,18,FALSE)))</f>
        <v/>
      </c>
      <c r="S76" s="139" t="str">
        <f>IF($A76="","",IF(VLOOKUP(csv!$AJ76,範囲CSV,19,FALSE)="","",VLOOKUP(csv!$AJ76,範囲CSV,19,FALSE)))</f>
        <v/>
      </c>
      <c r="T76" s="139" t="str">
        <f>IF($A76="","",IF(VLOOKUP(csv!$AJ76,範囲CSV,20,FALSE)="","",VLOOKUP(csv!$AJ76,範囲CSV,20,FALSE)))</f>
        <v/>
      </c>
      <c r="U76" s="139" t="str">
        <f>IF($A76="","",IF(VLOOKUP(csv!$AJ76,範囲CSV,21,FALSE)="","",VLOOKUP(csv!$AJ76,範囲CSV,21,FALSE)))</f>
        <v/>
      </c>
      <c r="V76" s="139" t="str">
        <f>IF($A76="","",IF(VLOOKUP(csv!$AJ76,範囲CSV,22,FALSE)="","",VLOOKUP(csv!$AJ76,範囲CSV,22,FALSE)))</f>
        <v/>
      </c>
      <c r="W76" s="139" t="str">
        <f>IF($A76="","",IF(VLOOKUP(csv!$AJ76,範囲CSV,23,FALSE)="","",VLOOKUP(csv!$AJ76,範囲CSV,23,FALSE)))</f>
        <v/>
      </c>
      <c r="X76" s="139" t="str">
        <f>IF($A76="","",IF(VLOOKUP(csv!$AJ76,範囲CSV,24,FALSE)="","",VLOOKUP(csv!$AJ76,範囲CSV,24,FALSE)))</f>
        <v/>
      </c>
      <c r="Y76" s="139" t="str">
        <f>IF($A76="","",IF(VLOOKUP(csv!$AJ76,範囲CSV,25,FALSE)="","",VLOOKUP(csv!$AJ76,範囲CSV,25,FALSE)))</f>
        <v/>
      </c>
      <c r="Z76" s="139" t="str">
        <f>IF($A76="","",IF(VLOOKUP(csv!$AJ76,範囲CSV,26,FALSE)="","",VLOOKUP(csv!$AJ76,範囲CSV,26,FALSE)))</f>
        <v/>
      </c>
      <c r="AA76" s="139" t="str">
        <f>IF($A76="","",IF(VLOOKUP(csv!$AJ76,範囲CSV,27,FALSE)="","",VLOOKUP(csv!$AJ76,範囲CSV,27,FALSE)))</f>
        <v/>
      </c>
      <c r="AB76" s="139" t="str">
        <f>IF($A76="","",IF(VLOOKUP(csv!$AJ76,範囲CSV,28,FALSE)="","",VLOOKUP(csv!$AJ76,範囲CSV,28,FALSE)))</f>
        <v/>
      </c>
      <c r="AC76" s="139" t="str">
        <f>IF($A76="","",IF(VLOOKUP(csv!$AJ76,範囲CSV,29,FALSE)="","",VLOOKUP(csv!$AJ76,範囲CSV,29,FALSE)))</f>
        <v/>
      </c>
      <c r="AD76" s="139" t="str">
        <f>IF($A76="","",IF(VLOOKUP(csv!$AJ76,範囲CSV,30,FALSE)="","",VLOOKUP(csv!$AJ76,範囲CSV,30,FALSE)))</f>
        <v/>
      </c>
      <c r="AE76" s="139" t="str">
        <f>IF($A76="","",IF(VLOOKUP(csv!$AJ76,範囲CSV,31,FALSE)="","",VLOOKUP(csv!$AJ76,範囲CSV,31,FALSE)))</f>
        <v/>
      </c>
      <c r="AF76" s="139" t="str">
        <f>IF($A76="","",IF(VLOOKUP(csv!$AJ76,範囲CSV,32,FALSE)="","",VLOOKUP(csv!$AJ76,範囲CSV,32,FALSE)))</f>
        <v/>
      </c>
      <c r="AG76" s="139" t="str">
        <f>IF($A76="","",IF(VLOOKUP(csv!$AJ76,範囲CSV,33,FALSE)="","",VLOOKUP(csv!$AJ76,範囲CSV,33,FALSE)))</f>
        <v/>
      </c>
      <c r="AH76" s="139" t="str">
        <f>IF($A76="","",IF(VLOOKUP(csv!$AJ76,範囲CSV,34,FALSE)="","",VLOOKUP(csv!$AJ76,範囲CSV,34,FALSE)))</f>
        <v/>
      </c>
      <c r="AI76" s="139"/>
    </row>
    <row r="77" spans="1:35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139" t="str">
        <f>IF(A77="","",IF(VLOOKUP(csv!$AJ77,範囲CSV,9,FALSE)="","",VLOOKUP(csv!$AJ77,範囲CSV,9,FALSE)))</f>
        <v/>
      </c>
      <c r="J77" s="139" t="str">
        <f>IF($A77="","",IF(VLOOKUP(csv!$AJ77,範囲CSV,10,FALSE)="","",VLOOKUP(csv!$AJ77,範囲CSV,10,FALSE)))</f>
        <v/>
      </c>
      <c r="K77" s="216" t="str">
        <f t="shared" si="2"/>
        <v/>
      </c>
      <c r="L77" s="216" t="str">
        <f t="shared" si="3"/>
        <v/>
      </c>
      <c r="M77" s="139" t="str">
        <f>IF($A77="","",IF(VLOOKUP(csv!$AJ77,範囲CSV,13,FALSE)="","",VLOOKUP(csv!$AJ77,範囲CSV,13,FALSE)))</f>
        <v/>
      </c>
      <c r="N77" s="139" t="str">
        <f>IF($A77="","",IF(VLOOKUP(csv!$AJ77,範囲CSV,14,FALSE)="","",VLOOKUP(csv!$AJ77,範囲CSV,14,FALSE)))</f>
        <v/>
      </c>
      <c r="O77" s="139" t="str">
        <f>IF($A77="","",IF(VLOOKUP(csv!$AJ77,範囲CSV,15,FALSE)="","",VLOOKUP(csv!$AJ77,範囲CSV,15,FALSE)))</f>
        <v/>
      </c>
      <c r="P77" s="139" t="str">
        <f>IF($A77="","",IF(VLOOKUP(csv!$AJ77,範囲CSV,16,FALSE)="","",VLOOKUP(csv!$AJ77,範囲CSV,16,FALSE)))</f>
        <v/>
      </c>
      <c r="Q77" s="139" t="str">
        <f>IF($A77="","",IF(VLOOKUP(csv!$AJ77,範囲CSV,17,FALSE)="","",VLOOKUP(csv!$AJ77,範囲CSV,17,FALSE)))</f>
        <v/>
      </c>
      <c r="R77" s="139" t="str">
        <f>IF($A77="","",IF(VLOOKUP(csv!$AJ77,範囲CSV,18,FALSE)="","",VLOOKUP(csv!$AJ77,範囲CSV,18,FALSE)))</f>
        <v/>
      </c>
      <c r="S77" s="139" t="str">
        <f>IF($A77="","",IF(VLOOKUP(csv!$AJ77,範囲CSV,19,FALSE)="","",VLOOKUP(csv!$AJ77,範囲CSV,19,FALSE)))</f>
        <v/>
      </c>
      <c r="T77" s="139" t="str">
        <f>IF($A77="","",IF(VLOOKUP(csv!$AJ77,範囲CSV,20,FALSE)="","",VLOOKUP(csv!$AJ77,範囲CSV,20,FALSE)))</f>
        <v/>
      </c>
      <c r="U77" s="139" t="str">
        <f>IF($A77="","",IF(VLOOKUP(csv!$AJ77,範囲CSV,21,FALSE)="","",VLOOKUP(csv!$AJ77,範囲CSV,21,FALSE)))</f>
        <v/>
      </c>
      <c r="V77" s="139" t="str">
        <f>IF($A77="","",IF(VLOOKUP(csv!$AJ77,範囲CSV,22,FALSE)="","",VLOOKUP(csv!$AJ77,範囲CSV,22,FALSE)))</f>
        <v/>
      </c>
      <c r="W77" s="139" t="str">
        <f>IF($A77="","",IF(VLOOKUP(csv!$AJ77,範囲CSV,23,FALSE)="","",VLOOKUP(csv!$AJ77,範囲CSV,23,FALSE)))</f>
        <v/>
      </c>
      <c r="X77" s="139" t="str">
        <f>IF($A77="","",IF(VLOOKUP(csv!$AJ77,範囲CSV,24,FALSE)="","",VLOOKUP(csv!$AJ77,範囲CSV,24,FALSE)))</f>
        <v/>
      </c>
      <c r="Y77" s="139" t="str">
        <f>IF($A77="","",IF(VLOOKUP(csv!$AJ77,範囲CSV,25,FALSE)="","",VLOOKUP(csv!$AJ77,範囲CSV,25,FALSE)))</f>
        <v/>
      </c>
      <c r="Z77" s="139" t="str">
        <f>IF($A77="","",IF(VLOOKUP(csv!$AJ77,範囲CSV,26,FALSE)="","",VLOOKUP(csv!$AJ77,範囲CSV,26,FALSE)))</f>
        <v/>
      </c>
      <c r="AA77" s="139" t="str">
        <f>IF($A77="","",IF(VLOOKUP(csv!$AJ77,範囲CSV,27,FALSE)="","",VLOOKUP(csv!$AJ77,範囲CSV,27,FALSE)))</f>
        <v/>
      </c>
      <c r="AB77" s="139" t="str">
        <f>IF($A77="","",IF(VLOOKUP(csv!$AJ77,範囲CSV,28,FALSE)="","",VLOOKUP(csv!$AJ77,範囲CSV,28,FALSE)))</f>
        <v/>
      </c>
      <c r="AC77" s="139" t="str">
        <f>IF($A77="","",IF(VLOOKUP(csv!$AJ77,範囲CSV,29,FALSE)="","",VLOOKUP(csv!$AJ77,範囲CSV,29,FALSE)))</f>
        <v/>
      </c>
      <c r="AD77" s="139" t="str">
        <f>IF($A77="","",IF(VLOOKUP(csv!$AJ77,範囲CSV,30,FALSE)="","",VLOOKUP(csv!$AJ77,範囲CSV,30,FALSE)))</f>
        <v/>
      </c>
      <c r="AE77" s="139" t="str">
        <f>IF($A77="","",IF(VLOOKUP(csv!$AJ77,範囲CSV,31,FALSE)="","",VLOOKUP(csv!$AJ77,範囲CSV,31,FALSE)))</f>
        <v/>
      </c>
      <c r="AF77" s="139" t="str">
        <f>IF($A77="","",IF(VLOOKUP(csv!$AJ77,範囲CSV,32,FALSE)="","",VLOOKUP(csv!$AJ77,範囲CSV,32,FALSE)))</f>
        <v/>
      </c>
      <c r="AG77" s="139" t="str">
        <f>IF($A77="","",IF(VLOOKUP(csv!$AJ77,範囲CSV,33,FALSE)="","",VLOOKUP(csv!$AJ77,範囲CSV,33,FALSE)))</f>
        <v/>
      </c>
      <c r="AH77" s="139" t="str">
        <f>IF($A77="","",IF(VLOOKUP(csv!$AJ77,範囲CSV,34,FALSE)="","",VLOOKUP(csv!$AJ77,範囲CSV,34,FALSE)))</f>
        <v/>
      </c>
      <c r="AI77" s="139"/>
    </row>
    <row r="78" spans="1:35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139" t="str">
        <f>IF(A78="","",IF(VLOOKUP(csv!$AJ78,範囲CSV,9,FALSE)="","",VLOOKUP(csv!$AJ78,範囲CSV,9,FALSE)))</f>
        <v/>
      </c>
      <c r="J78" s="139" t="str">
        <f>IF($A78="","",IF(VLOOKUP(csv!$AJ78,範囲CSV,10,FALSE)="","",VLOOKUP(csv!$AJ78,範囲CSV,10,FALSE)))</f>
        <v/>
      </c>
      <c r="K78" s="216" t="str">
        <f t="shared" si="2"/>
        <v/>
      </c>
      <c r="L78" s="216" t="str">
        <f t="shared" si="3"/>
        <v/>
      </c>
      <c r="M78" s="139" t="str">
        <f>IF($A78="","",IF(VLOOKUP(csv!$AJ78,範囲CSV,13,FALSE)="","",VLOOKUP(csv!$AJ78,範囲CSV,13,FALSE)))</f>
        <v/>
      </c>
      <c r="N78" s="139" t="str">
        <f>IF($A78="","",IF(VLOOKUP(csv!$AJ78,範囲CSV,14,FALSE)="","",VLOOKUP(csv!$AJ78,範囲CSV,14,FALSE)))</f>
        <v/>
      </c>
      <c r="O78" s="139" t="str">
        <f>IF($A78="","",IF(VLOOKUP(csv!$AJ78,範囲CSV,15,FALSE)="","",VLOOKUP(csv!$AJ78,範囲CSV,15,FALSE)))</f>
        <v/>
      </c>
      <c r="P78" s="139" t="str">
        <f>IF($A78="","",IF(VLOOKUP(csv!$AJ78,範囲CSV,16,FALSE)="","",VLOOKUP(csv!$AJ78,範囲CSV,16,FALSE)))</f>
        <v/>
      </c>
      <c r="Q78" s="139" t="str">
        <f>IF($A78="","",IF(VLOOKUP(csv!$AJ78,範囲CSV,17,FALSE)="","",VLOOKUP(csv!$AJ78,範囲CSV,17,FALSE)))</f>
        <v/>
      </c>
      <c r="R78" s="139" t="str">
        <f>IF($A78="","",IF(VLOOKUP(csv!$AJ78,範囲CSV,18,FALSE)="","",VLOOKUP(csv!$AJ78,範囲CSV,18,FALSE)))</f>
        <v/>
      </c>
      <c r="S78" s="139" t="str">
        <f>IF($A78="","",IF(VLOOKUP(csv!$AJ78,範囲CSV,19,FALSE)="","",VLOOKUP(csv!$AJ78,範囲CSV,19,FALSE)))</f>
        <v/>
      </c>
      <c r="T78" s="139" t="str">
        <f>IF($A78="","",IF(VLOOKUP(csv!$AJ78,範囲CSV,20,FALSE)="","",VLOOKUP(csv!$AJ78,範囲CSV,20,FALSE)))</f>
        <v/>
      </c>
      <c r="U78" s="139" t="str">
        <f>IF($A78="","",IF(VLOOKUP(csv!$AJ78,範囲CSV,21,FALSE)="","",VLOOKUP(csv!$AJ78,範囲CSV,21,FALSE)))</f>
        <v/>
      </c>
      <c r="V78" s="139" t="str">
        <f>IF($A78="","",IF(VLOOKUP(csv!$AJ78,範囲CSV,22,FALSE)="","",VLOOKUP(csv!$AJ78,範囲CSV,22,FALSE)))</f>
        <v/>
      </c>
      <c r="W78" s="139" t="str">
        <f>IF($A78="","",IF(VLOOKUP(csv!$AJ78,範囲CSV,23,FALSE)="","",VLOOKUP(csv!$AJ78,範囲CSV,23,FALSE)))</f>
        <v/>
      </c>
      <c r="X78" s="139" t="str">
        <f>IF($A78="","",IF(VLOOKUP(csv!$AJ78,範囲CSV,24,FALSE)="","",VLOOKUP(csv!$AJ78,範囲CSV,24,FALSE)))</f>
        <v/>
      </c>
      <c r="Y78" s="139" t="str">
        <f>IF($A78="","",IF(VLOOKUP(csv!$AJ78,範囲CSV,25,FALSE)="","",VLOOKUP(csv!$AJ78,範囲CSV,25,FALSE)))</f>
        <v/>
      </c>
      <c r="Z78" s="139" t="str">
        <f>IF($A78="","",IF(VLOOKUP(csv!$AJ78,範囲CSV,26,FALSE)="","",VLOOKUP(csv!$AJ78,範囲CSV,26,FALSE)))</f>
        <v/>
      </c>
      <c r="AA78" s="139" t="str">
        <f>IF($A78="","",IF(VLOOKUP(csv!$AJ78,範囲CSV,27,FALSE)="","",VLOOKUP(csv!$AJ78,範囲CSV,27,FALSE)))</f>
        <v/>
      </c>
      <c r="AB78" s="139" t="str">
        <f>IF($A78="","",IF(VLOOKUP(csv!$AJ78,範囲CSV,28,FALSE)="","",VLOOKUP(csv!$AJ78,範囲CSV,28,FALSE)))</f>
        <v/>
      </c>
      <c r="AC78" s="139" t="str">
        <f>IF($A78="","",IF(VLOOKUP(csv!$AJ78,範囲CSV,29,FALSE)="","",VLOOKUP(csv!$AJ78,範囲CSV,29,FALSE)))</f>
        <v/>
      </c>
      <c r="AD78" s="139" t="str">
        <f>IF($A78="","",IF(VLOOKUP(csv!$AJ78,範囲CSV,30,FALSE)="","",VLOOKUP(csv!$AJ78,範囲CSV,30,FALSE)))</f>
        <v/>
      </c>
      <c r="AE78" s="139" t="str">
        <f>IF($A78="","",IF(VLOOKUP(csv!$AJ78,範囲CSV,31,FALSE)="","",VLOOKUP(csv!$AJ78,範囲CSV,31,FALSE)))</f>
        <v/>
      </c>
      <c r="AF78" s="139" t="str">
        <f>IF($A78="","",IF(VLOOKUP(csv!$AJ78,範囲CSV,32,FALSE)="","",VLOOKUP(csv!$AJ78,範囲CSV,32,FALSE)))</f>
        <v/>
      </c>
      <c r="AG78" s="139" t="str">
        <f>IF($A78="","",IF(VLOOKUP(csv!$AJ78,範囲CSV,33,FALSE)="","",VLOOKUP(csv!$AJ78,範囲CSV,33,FALSE)))</f>
        <v/>
      </c>
      <c r="AH78" s="139" t="str">
        <f>IF($A78="","",IF(VLOOKUP(csv!$AJ78,範囲CSV,34,FALSE)="","",VLOOKUP(csv!$AJ78,範囲CSV,34,FALSE)))</f>
        <v/>
      </c>
      <c r="AI78" s="139"/>
    </row>
    <row r="79" spans="1:35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139" t="str">
        <f>IF(A79="","",IF(VLOOKUP(csv!$AJ79,範囲CSV,9,FALSE)="","",VLOOKUP(csv!$AJ79,範囲CSV,9,FALSE)))</f>
        <v/>
      </c>
      <c r="J79" s="139" t="str">
        <f>IF($A79="","",IF(VLOOKUP(csv!$AJ79,範囲CSV,10,FALSE)="","",VLOOKUP(csv!$AJ79,範囲CSV,10,FALSE)))</f>
        <v/>
      </c>
      <c r="K79" s="216" t="str">
        <f t="shared" si="2"/>
        <v/>
      </c>
      <c r="L79" s="216" t="str">
        <f t="shared" si="3"/>
        <v/>
      </c>
      <c r="M79" s="139" t="str">
        <f>IF($A79="","",IF(VLOOKUP(csv!$AJ79,範囲CSV,13,FALSE)="","",VLOOKUP(csv!$AJ79,範囲CSV,13,FALSE)))</f>
        <v/>
      </c>
      <c r="N79" s="139" t="str">
        <f>IF($A79="","",IF(VLOOKUP(csv!$AJ79,範囲CSV,14,FALSE)="","",VLOOKUP(csv!$AJ79,範囲CSV,14,FALSE)))</f>
        <v/>
      </c>
      <c r="O79" s="139" t="str">
        <f>IF($A79="","",IF(VLOOKUP(csv!$AJ79,範囲CSV,15,FALSE)="","",VLOOKUP(csv!$AJ79,範囲CSV,15,FALSE)))</f>
        <v/>
      </c>
      <c r="P79" s="139" t="str">
        <f>IF($A79="","",IF(VLOOKUP(csv!$AJ79,範囲CSV,16,FALSE)="","",VLOOKUP(csv!$AJ79,範囲CSV,16,FALSE)))</f>
        <v/>
      </c>
      <c r="Q79" s="139" t="str">
        <f>IF($A79="","",IF(VLOOKUP(csv!$AJ79,範囲CSV,17,FALSE)="","",VLOOKUP(csv!$AJ79,範囲CSV,17,FALSE)))</f>
        <v/>
      </c>
      <c r="R79" s="139" t="str">
        <f>IF($A79="","",IF(VLOOKUP(csv!$AJ79,範囲CSV,18,FALSE)="","",VLOOKUP(csv!$AJ79,範囲CSV,18,FALSE)))</f>
        <v/>
      </c>
      <c r="S79" s="139" t="str">
        <f>IF($A79="","",IF(VLOOKUP(csv!$AJ79,範囲CSV,19,FALSE)="","",VLOOKUP(csv!$AJ79,範囲CSV,19,FALSE)))</f>
        <v/>
      </c>
      <c r="T79" s="139" t="str">
        <f>IF($A79="","",IF(VLOOKUP(csv!$AJ79,範囲CSV,20,FALSE)="","",VLOOKUP(csv!$AJ79,範囲CSV,20,FALSE)))</f>
        <v/>
      </c>
      <c r="U79" s="139" t="str">
        <f>IF($A79="","",IF(VLOOKUP(csv!$AJ79,範囲CSV,21,FALSE)="","",VLOOKUP(csv!$AJ79,範囲CSV,21,FALSE)))</f>
        <v/>
      </c>
      <c r="V79" s="139" t="str">
        <f>IF($A79="","",IF(VLOOKUP(csv!$AJ79,範囲CSV,22,FALSE)="","",VLOOKUP(csv!$AJ79,範囲CSV,22,FALSE)))</f>
        <v/>
      </c>
      <c r="W79" s="139" t="str">
        <f>IF($A79="","",IF(VLOOKUP(csv!$AJ79,範囲CSV,23,FALSE)="","",VLOOKUP(csv!$AJ79,範囲CSV,23,FALSE)))</f>
        <v/>
      </c>
      <c r="X79" s="139" t="str">
        <f>IF($A79="","",IF(VLOOKUP(csv!$AJ79,範囲CSV,24,FALSE)="","",VLOOKUP(csv!$AJ79,範囲CSV,24,FALSE)))</f>
        <v/>
      </c>
      <c r="Y79" s="139" t="str">
        <f>IF($A79="","",IF(VLOOKUP(csv!$AJ79,範囲CSV,25,FALSE)="","",VLOOKUP(csv!$AJ79,範囲CSV,25,FALSE)))</f>
        <v/>
      </c>
      <c r="Z79" s="139" t="str">
        <f>IF($A79="","",IF(VLOOKUP(csv!$AJ79,範囲CSV,26,FALSE)="","",VLOOKUP(csv!$AJ79,範囲CSV,26,FALSE)))</f>
        <v/>
      </c>
      <c r="AA79" s="139" t="str">
        <f>IF($A79="","",IF(VLOOKUP(csv!$AJ79,範囲CSV,27,FALSE)="","",VLOOKUP(csv!$AJ79,範囲CSV,27,FALSE)))</f>
        <v/>
      </c>
      <c r="AB79" s="139" t="str">
        <f>IF($A79="","",IF(VLOOKUP(csv!$AJ79,範囲CSV,28,FALSE)="","",VLOOKUP(csv!$AJ79,範囲CSV,28,FALSE)))</f>
        <v/>
      </c>
      <c r="AC79" s="139" t="str">
        <f>IF($A79="","",IF(VLOOKUP(csv!$AJ79,範囲CSV,29,FALSE)="","",VLOOKUP(csv!$AJ79,範囲CSV,29,FALSE)))</f>
        <v/>
      </c>
      <c r="AD79" s="139" t="str">
        <f>IF($A79="","",IF(VLOOKUP(csv!$AJ79,範囲CSV,30,FALSE)="","",VLOOKUP(csv!$AJ79,範囲CSV,30,FALSE)))</f>
        <v/>
      </c>
      <c r="AE79" s="139" t="str">
        <f>IF($A79="","",IF(VLOOKUP(csv!$AJ79,範囲CSV,31,FALSE)="","",VLOOKUP(csv!$AJ79,範囲CSV,31,FALSE)))</f>
        <v/>
      </c>
      <c r="AF79" s="139" t="str">
        <f>IF($A79="","",IF(VLOOKUP(csv!$AJ79,範囲CSV,32,FALSE)="","",VLOOKUP(csv!$AJ79,範囲CSV,32,FALSE)))</f>
        <v/>
      </c>
      <c r="AG79" s="139" t="str">
        <f>IF($A79="","",IF(VLOOKUP(csv!$AJ79,範囲CSV,33,FALSE)="","",VLOOKUP(csv!$AJ79,範囲CSV,33,FALSE)))</f>
        <v/>
      </c>
      <c r="AH79" s="139" t="str">
        <f>IF($A79="","",IF(VLOOKUP(csv!$AJ79,範囲CSV,34,FALSE)="","",VLOOKUP(csv!$AJ79,範囲CSV,34,FALSE)))</f>
        <v/>
      </c>
      <c r="AI79" s="139"/>
    </row>
    <row r="80" spans="1:35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139" t="str">
        <f>IF(A80="","",IF(VLOOKUP(csv!$AJ80,範囲CSV,9,FALSE)="","",VLOOKUP(csv!$AJ80,範囲CSV,9,FALSE)))</f>
        <v/>
      </c>
      <c r="J80" s="139" t="str">
        <f>IF($A80="","",IF(VLOOKUP(csv!$AJ80,範囲CSV,10,FALSE)="","",VLOOKUP(csv!$AJ80,範囲CSV,10,FALSE)))</f>
        <v/>
      </c>
      <c r="K80" s="216" t="str">
        <f t="shared" si="2"/>
        <v/>
      </c>
      <c r="L80" s="216" t="str">
        <f t="shared" si="3"/>
        <v/>
      </c>
      <c r="M80" s="139" t="str">
        <f>IF($A80="","",IF(VLOOKUP(csv!$AJ80,範囲CSV,13,FALSE)="","",VLOOKUP(csv!$AJ80,範囲CSV,13,FALSE)))</f>
        <v/>
      </c>
      <c r="N80" s="139" t="str">
        <f>IF($A80="","",IF(VLOOKUP(csv!$AJ80,範囲CSV,14,FALSE)="","",VLOOKUP(csv!$AJ80,範囲CSV,14,FALSE)))</f>
        <v/>
      </c>
      <c r="O80" s="139" t="str">
        <f>IF($A80="","",IF(VLOOKUP(csv!$AJ80,範囲CSV,15,FALSE)="","",VLOOKUP(csv!$AJ80,範囲CSV,15,FALSE)))</f>
        <v/>
      </c>
      <c r="P80" s="139" t="str">
        <f>IF($A80="","",IF(VLOOKUP(csv!$AJ80,範囲CSV,16,FALSE)="","",VLOOKUP(csv!$AJ80,範囲CSV,16,FALSE)))</f>
        <v/>
      </c>
      <c r="Q80" s="139" t="str">
        <f>IF($A80="","",IF(VLOOKUP(csv!$AJ80,範囲CSV,17,FALSE)="","",VLOOKUP(csv!$AJ80,範囲CSV,17,FALSE)))</f>
        <v/>
      </c>
      <c r="R80" s="139" t="str">
        <f>IF($A80="","",IF(VLOOKUP(csv!$AJ80,範囲CSV,18,FALSE)="","",VLOOKUP(csv!$AJ80,範囲CSV,18,FALSE)))</f>
        <v/>
      </c>
      <c r="S80" s="139" t="str">
        <f>IF($A80="","",IF(VLOOKUP(csv!$AJ80,範囲CSV,19,FALSE)="","",VLOOKUP(csv!$AJ80,範囲CSV,19,FALSE)))</f>
        <v/>
      </c>
      <c r="T80" s="139" t="str">
        <f>IF($A80="","",IF(VLOOKUP(csv!$AJ80,範囲CSV,20,FALSE)="","",VLOOKUP(csv!$AJ80,範囲CSV,20,FALSE)))</f>
        <v/>
      </c>
      <c r="U80" s="139" t="str">
        <f>IF($A80="","",IF(VLOOKUP(csv!$AJ80,範囲CSV,21,FALSE)="","",VLOOKUP(csv!$AJ80,範囲CSV,21,FALSE)))</f>
        <v/>
      </c>
      <c r="V80" s="139" t="str">
        <f>IF($A80="","",IF(VLOOKUP(csv!$AJ80,範囲CSV,22,FALSE)="","",VLOOKUP(csv!$AJ80,範囲CSV,22,FALSE)))</f>
        <v/>
      </c>
      <c r="W80" s="139" t="str">
        <f>IF($A80="","",IF(VLOOKUP(csv!$AJ80,範囲CSV,23,FALSE)="","",VLOOKUP(csv!$AJ80,範囲CSV,23,FALSE)))</f>
        <v/>
      </c>
      <c r="X80" s="139" t="str">
        <f>IF($A80="","",IF(VLOOKUP(csv!$AJ80,範囲CSV,24,FALSE)="","",VLOOKUP(csv!$AJ80,範囲CSV,24,FALSE)))</f>
        <v/>
      </c>
      <c r="Y80" s="139" t="str">
        <f>IF($A80="","",IF(VLOOKUP(csv!$AJ80,範囲CSV,25,FALSE)="","",VLOOKUP(csv!$AJ80,範囲CSV,25,FALSE)))</f>
        <v/>
      </c>
      <c r="Z80" s="139" t="str">
        <f>IF($A80="","",IF(VLOOKUP(csv!$AJ80,範囲CSV,26,FALSE)="","",VLOOKUP(csv!$AJ80,範囲CSV,26,FALSE)))</f>
        <v/>
      </c>
      <c r="AA80" s="139" t="str">
        <f>IF($A80="","",IF(VLOOKUP(csv!$AJ80,範囲CSV,27,FALSE)="","",VLOOKUP(csv!$AJ80,範囲CSV,27,FALSE)))</f>
        <v/>
      </c>
      <c r="AB80" s="139" t="str">
        <f>IF($A80="","",IF(VLOOKUP(csv!$AJ80,範囲CSV,28,FALSE)="","",VLOOKUP(csv!$AJ80,範囲CSV,28,FALSE)))</f>
        <v/>
      </c>
      <c r="AC80" s="139" t="str">
        <f>IF($A80="","",IF(VLOOKUP(csv!$AJ80,範囲CSV,29,FALSE)="","",VLOOKUP(csv!$AJ80,範囲CSV,29,FALSE)))</f>
        <v/>
      </c>
      <c r="AD80" s="139" t="str">
        <f>IF($A80="","",IF(VLOOKUP(csv!$AJ80,範囲CSV,30,FALSE)="","",VLOOKUP(csv!$AJ80,範囲CSV,30,FALSE)))</f>
        <v/>
      </c>
      <c r="AE80" s="139" t="str">
        <f>IF($A80="","",IF(VLOOKUP(csv!$AJ80,範囲CSV,31,FALSE)="","",VLOOKUP(csv!$AJ80,範囲CSV,31,FALSE)))</f>
        <v/>
      </c>
      <c r="AF80" s="139" t="str">
        <f>IF($A80="","",IF(VLOOKUP(csv!$AJ80,範囲CSV,32,FALSE)="","",VLOOKUP(csv!$AJ80,範囲CSV,32,FALSE)))</f>
        <v/>
      </c>
      <c r="AG80" s="139" t="str">
        <f>IF($A80="","",IF(VLOOKUP(csv!$AJ80,範囲CSV,33,FALSE)="","",VLOOKUP(csv!$AJ80,範囲CSV,33,FALSE)))</f>
        <v/>
      </c>
      <c r="AH80" s="139" t="str">
        <f>IF($A80="","",IF(VLOOKUP(csv!$AJ80,範囲CSV,34,FALSE)="","",VLOOKUP(csv!$AJ80,範囲CSV,34,FALSE)))</f>
        <v/>
      </c>
      <c r="AI80" s="139"/>
    </row>
    <row r="81" spans="1:35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139" t="str">
        <f>IF(A81="","",IF(VLOOKUP(csv!$AJ81,範囲CSV,9,FALSE)="","",VLOOKUP(csv!$AJ81,範囲CSV,9,FALSE)))</f>
        <v/>
      </c>
      <c r="J81" s="139" t="str">
        <f>IF($A81="","",IF(VLOOKUP(csv!$AJ81,範囲CSV,10,FALSE)="","",VLOOKUP(csv!$AJ81,範囲CSV,10,FALSE)))</f>
        <v/>
      </c>
      <c r="K81" s="216" t="str">
        <f t="shared" si="2"/>
        <v/>
      </c>
      <c r="L81" s="216" t="str">
        <f t="shared" si="3"/>
        <v/>
      </c>
      <c r="M81" s="139" t="str">
        <f>IF($A81="","",IF(VLOOKUP(csv!$AJ81,範囲CSV,13,FALSE)="","",VLOOKUP(csv!$AJ81,範囲CSV,13,FALSE)))</f>
        <v/>
      </c>
      <c r="N81" s="139" t="str">
        <f>IF($A81="","",IF(VLOOKUP(csv!$AJ81,範囲CSV,14,FALSE)="","",VLOOKUP(csv!$AJ81,範囲CSV,14,FALSE)))</f>
        <v/>
      </c>
      <c r="O81" s="139" t="str">
        <f>IF($A81="","",IF(VLOOKUP(csv!$AJ81,範囲CSV,15,FALSE)="","",VLOOKUP(csv!$AJ81,範囲CSV,15,FALSE)))</f>
        <v/>
      </c>
      <c r="P81" s="139" t="str">
        <f>IF($A81="","",IF(VLOOKUP(csv!$AJ81,範囲CSV,16,FALSE)="","",VLOOKUP(csv!$AJ81,範囲CSV,16,FALSE)))</f>
        <v/>
      </c>
      <c r="Q81" s="139" t="str">
        <f>IF($A81="","",IF(VLOOKUP(csv!$AJ81,範囲CSV,17,FALSE)="","",VLOOKUP(csv!$AJ81,範囲CSV,17,FALSE)))</f>
        <v/>
      </c>
      <c r="R81" s="139" t="str">
        <f>IF($A81="","",IF(VLOOKUP(csv!$AJ81,範囲CSV,18,FALSE)="","",VLOOKUP(csv!$AJ81,範囲CSV,18,FALSE)))</f>
        <v/>
      </c>
      <c r="S81" s="139" t="str">
        <f>IF($A81="","",IF(VLOOKUP(csv!$AJ81,範囲CSV,19,FALSE)="","",VLOOKUP(csv!$AJ81,範囲CSV,19,FALSE)))</f>
        <v/>
      </c>
      <c r="T81" s="139" t="str">
        <f>IF($A81="","",IF(VLOOKUP(csv!$AJ81,範囲CSV,20,FALSE)="","",VLOOKUP(csv!$AJ81,範囲CSV,20,FALSE)))</f>
        <v/>
      </c>
      <c r="U81" s="139" t="str">
        <f>IF($A81="","",IF(VLOOKUP(csv!$AJ81,範囲CSV,21,FALSE)="","",VLOOKUP(csv!$AJ81,範囲CSV,21,FALSE)))</f>
        <v/>
      </c>
      <c r="V81" s="139" t="str">
        <f>IF($A81="","",IF(VLOOKUP(csv!$AJ81,範囲CSV,22,FALSE)="","",VLOOKUP(csv!$AJ81,範囲CSV,22,FALSE)))</f>
        <v/>
      </c>
      <c r="W81" s="139" t="str">
        <f>IF($A81="","",IF(VLOOKUP(csv!$AJ81,範囲CSV,23,FALSE)="","",VLOOKUP(csv!$AJ81,範囲CSV,23,FALSE)))</f>
        <v/>
      </c>
      <c r="X81" s="139" t="str">
        <f>IF($A81="","",IF(VLOOKUP(csv!$AJ81,範囲CSV,24,FALSE)="","",VLOOKUP(csv!$AJ81,範囲CSV,24,FALSE)))</f>
        <v/>
      </c>
      <c r="Y81" s="139" t="str">
        <f>IF($A81="","",IF(VLOOKUP(csv!$AJ81,範囲CSV,25,FALSE)="","",VLOOKUP(csv!$AJ81,範囲CSV,25,FALSE)))</f>
        <v/>
      </c>
      <c r="Z81" s="139" t="str">
        <f>IF($A81="","",IF(VLOOKUP(csv!$AJ81,範囲CSV,26,FALSE)="","",VLOOKUP(csv!$AJ81,範囲CSV,26,FALSE)))</f>
        <v/>
      </c>
      <c r="AA81" s="139" t="str">
        <f>IF($A81="","",IF(VLOOKUP(csv!$AJ81,範囲CSV,27,FALSE)="","",VLOOKUP(csv!$AJ81,範囲CSV,27,FALSE)))</f>
        <v/>
      </c>
      <c r="AB81" s="139" t="str">
        <f>IF($A81="","",IF(VLOOKUP(csv!$AJ81,範囲CSV,28,FALSE)="","",VLOOKUP(csv!$AJ81,範囲CSV,28,FALSE)))</f>
        <v/>
      </c>
      <c r="AC81" s="139" t="str">
        <f>IF($A81="","",IF(VLOOKUP(csv!$AJ81,範囲CSV,29,FALSE)="","",VLOOKUP(csv!$AJ81,範囲CSV,29,FALSE)))</f>
        <v/>
      </c>
      <c r="AD81" s="139" t="str">
        <f>IF($A81="","",IF(VLOOKUP(csv!$AJ81,範囲CSV,30,FALSE)="","",VLOOKUP(csv!$AJ81,範囲CSV,30,FALSE)))</f>
        <v/>
      </c>
      <c r="AE81" s="139" t="str">
        <f>IF($A81="","",IF(VLOOKUP(csv!$AJ81,範囲CSV,31,FALSE)="","",VLOOKUP(csv!$AJ81,範囲CSV,31,FALSE)))</f>
        <v/>
      </c>
      <c r="AF81" s="139" t="str">
        <f>IF($A81="","",IF(VLOOKUP(csv!$AJ81,範囲CSV,32,FALSE)="","",VLOOKUP(csv!$AJ81,範囲CSV,32,FALSE)))</f>
        <v/>
      </c>
      <c r="AG81" s="139" t="str">
        <f>IF($A81="","",IF(VLOOKUP(csv!$AJ81,範囲CSV,33,FALSE)="","",VLOOKUP(csv!$AJ81,範囲CSV,33,FALSE)))</f>
        <v/>
      </c>
      <c r="AH81" s="139" t="str">
        <f>IF($A81="","",IF(VLOOKUP(csv!$AJ81,範囲CSV,34,FALSE)="","",VLOOKUP(csv!$AJ81,範囲CSV,34,FALSE)))</f>
        <v/>
      </c>
      <c r="AI81" s="139"/>
    </row>
    <row r="82" spans="1:35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139" t="str">
        <f>IF(A82="","",IF(VLOOKUP(csv!$AJ82,範囲CSV,9,FALSE)="","",VLOOKUP(csv!$AJ82,範囲CSV,9,FALSE)))</f>
        <v/>
      </c>
      <c r="J82" s="139" t="str">
        <f>IF($A82="","",IF(VLOOKUP(csv!$AJ82,範囲CSV,10,FALSE)="","",VLOOKUP(csv!$AJ82,範囲CSV,10,FALSE)))</f>
        <v/>
      </c>
      <c r="K82" s="216" t="str">
        <f t="shared" si="2"/>
        <v/>
      </c>
      <c r="L82" s="216" t="str">
        <f t="shared" si="3"/>
        <v/>
      </c>
      <c r="M82" s="139" t="str">
        <f>IF($A82="","",IF(VLOOKUP(csv!$AJ82,範囲CSV,13,FALSE)="","",VLOOKUP(csv!$AJ82,範囲CSV,13,FALSE)))</f>
        <v/>
      </c>
      <c r="N82" s="139" t="str">
        <f>IF($A82="","",IF(VLOOKUP(csv!$AJ82,範囲CSV,14,FALSE)="","",VLOOKUP(csv!$AJ82,範囲CSV,14,FALSE)))</f>
        <v/>
      </c>
      <c r="O82" s="139" t="str">
        <f>IF($A82="","",IF(VLOOKUP(csv!$AJ82,範囲CSV,15,FALSE)="","",VLOOKUP(csv!$AJ82,範囲CSV,15,FALSE)))</f>
        <v/>
      </c>
      <c r="P82" s="139" t="str">
        <f>IF($A82="","",IF(VLOOKUP(csv!$AJ82,範囲CSV,16,FALSE)="","",VLOOKUP(csv!$AJ82,範囲CSV,16,FALSE)))</f>
        <v/>
      </c>
      <c r="Q82" s="139" t="str">
        <f>IF($A82="","",IF(VLOOKUP(csv!$AJ82,範囲CSV,17,FALSE)="","",VLOOKUP(csv!$AJ82,範囲CSV,17,FALSE)))</f>
        <v/>
      </c>
      <c r="R82" s="139" t="str">
        <f>IF($A82="","",IF(VLOOKUP(csv!$AJ82,範囲CSV,18,FALSE)="","",VLOOKUP(csv!$AJ82,範囲CSV,18,FALSE)))</f>
        <v/>
      </c>
      <c r="S82" s="139" t="str">
        <f>IF($A82="","",IF(VLOOKUP(csv!$AJ82,範囲CSV,19,FALSE)="","",VLOOKUP(csv!$AJ82,範囲CSV,19,FALSE)))</f>
        <v/>
      </c>
      <c r="T82" s="139" t="str">
        <f>IF($A82="","",IF(VLOOKUP(csv!$AJ82,範囲CSV,20,FALSE)="","",VLOOKUP(csv!$AJ82,範囲CSV,20,FALSE)))</f>
        <v/>
      </c>
      <c r="U82" s="139" t="str">
        <f>IF($A82="","",IF(VLOOKUP(csv!$AJ82,範囲CSV,21,FALSE)="","",VLOOKUP(csv!$AJ82,範囲CSV,21,FALSE)))</f>
        <v/>
      </c>
      <c r="V82" s="139" t="str">
        <f>IF($A82="","",IF(VLOOKUP(csv!$AJ82,範囲CSV,22,FALSE)="","",VLOOKUP(csv!$AJ82,範囲CSV,22,FALSE)))</f>
        <v/>
      </c>
      <c r="W82" s="139" t="str">
        <f>IF($A82="","",IF(VLOOKUP(csv!$AJ82,範囲CSV,23,FALSE)="","",VLOOKUP(csv!$AJ82,範囲CSV,23,FALSE)))</f>
        <v/>
      </c>
      <c r="X82" s="139" t="str">
        <f>IF($A82="","",IF(VLOOKUP(csv!$AJ82,範囲CSV,24,FALSE)="","",VLOOKUP(csv!$AJ82,範囲CSV,24,FALSE)))</f>
        <v/>
      </c>
      <c r="Y82" s="139" t="str">
        <f>IF($A82="","",IF(VLOOKUP(csv!$AJ82,範囲CSV,25,FALSE)="","",VLOOKUP(csv!$AJ82,範囲CSV,25,FALSE)))</f>
        <v/>
      </c>
      <c r="Z82" s="139" t="str">
        <f>IF($A82="","",IF(VLOOKUP(csv!$AJ82,範囲CSV,26,FALSE)="","",VLOOKUP(csv!$AJ82,範囲CSV,26,FALSE)))</f>
        <v/>
      </c>
      <c r="AA82" s="139" t="str">
        <f>IF($A82="","",IF(VLOOKUP(csv!$AJ82,範囲CSV,27,FALSE)="","",VLOOKUP(csv!$AJ82,範囲CSV,27,FALSE)))</f>
        <v/>
      </c>
      <c r="AB82" s="139" t="str">
        <f>IF($A82="","",IF(VLOOKUP(csv!$AJ82,範囲CSV,28,FALSE)="","",VLOOKUP(csv!$AJ82,範囲CSV,28,FALSE)))</f>
        <v/>
      </c>
      <c r="AC82" s="139" t="str">
        <f>IF($A82="","",IF(VLOOKUP(csv!$AJ82,範囲CSV,29,FALSE)="","",VLOOKUP(csv!$AJ82,範囲CSV,29,FALSE)))</f>
        <v/>
      </c>
      <c r="AD82" s="139" t="str">
        <f>IF($A82="","",IF(VLOOKUP(csv!$AJ82,範囲CSV,30,FALSE)="","",VLOOKUP(csv!$AJ82,範囲CSV,30,FALSE)))</f>
        <v/>
      </c>
      <c r="AE82" s="139" t="str">
        <f>IF($A82="","",IF(VLOOKUP(csv!$AJ82,範囲CSV,31,FALSE)="","",VLOOKUP(csv!$AJ82,範囲CSV,31,FALSE)))</f>
        <v/>
      </c>
      <c r="AF82" s="139" t="str">
        <f>IF($A82="","",IF(VLOOKUP(csv!$AJ82,範囲CSV,32,FALSE)="","",VLOOKUP(csv!$AJ82,範囲CSV,32,FALSE)))</f>
        <v/>
      </c>
      <c r="AG82" s="139" t="str">
        <f>IF($A82="","",IF(VLOOKUP(csv!$AJ82,範囲CSV,33,FALSE)="","",VLOOKUP(csv!$AJ82,範囲CSV,33,FALSE)))</f>
        <v/>
      </c>
      <c r="AH82" s="139" t="str">
        <f>IF($A82="","",IF(VLOOKUP(csv!$AJ82,範囲CSV,34,FALSE)="","",VLOOKUP(csv!$AJ82,範囲CSV,34,FALSE)))</f>
        <v/>
      </c>
      <c r="AI82" s="139"/>
    </row>
    <row r="83" spans="1:35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139" t="str">
        <f>IF(A83="","",IF(VLOOKUP(csv!$AJ83,範囲CSV,9,FALSE)="","",VLOOKUP(csv!$AJ83,範囲CSV,9,FALSE)))</f>
        <v/>
      </c>
      <c r="J83" s="139" t="str">
        <f>IF($A83="","",IF(VLOOKUP(csv!$AJ83,範囲CSV,10,FALSE)="","",VLOOKUP(csv!$AJ83,範囲CSV,10,FALSE)))</f>
        <v/>
      </c>
      <c r="K83" s="216" t="str">
        <f t="shared" si="2"/>
        <v/>
      </c>
      <c r="L83" s="216" t="str">
        <f t="shared" si="3"/>
        <v/>
      </c>
      <c r="M83" s="139" t="str">
        <f>IF($A83="","",IF(VLOOKUP(csv!$AJ83,範囲CSV,13,FALSE)="","",VLOOKUP(csv!$AJ83,範囲CSV,13,FALSE)))</f>
        <v/>
      </c>
      <c r="N83" s="139" t="str">
        <f>IF($A83="","",IF(VLOOKUP(csv!$AJ83,範囲CSV,14,FALSE)="","",VLOOKUP(csv!$AJ83,範囲CSV,14,FALSE)))</f>
        <v/>
      </c>
      <c r="O83" s="139" t="str">
        <f>IF($A83="","",IF(VLOOKUP(csv!$AJ83,範囲CSV,15,FALSE)="","",VLOOKUP(csv!$AJ83,範囲CSV,15,FALSE)))</f>
        <v/>
      </c>
      <c r="P83" s="139" t="str">
        <f>IF($A83="","",IF(VLOOKUP(csv!$AJ83,範囲CSV,16,FALSE)="","",VLOOKUP(csv!$AJ83,範囲CSV,16,FALSE)))</f>
        <v/>
      </c>
      <c r="Q83" s="139" t="str">
        <f>IF($A83="","",IF(VLOOKUP(csv!$AJ83,範囲CSV,17,FALSE)="","",VLOOKUP(csv!$AJ83,範囲CSV,17,FALSE)))</f>
        <v/>
      </c>
      <c r="R83" s="139" t="str">
        <f>IF($A83="","",IF(VLOOKUP(csv!$AJ83,範囲CSV,18,FALSE)="","",VLOOKUP(csv!$AJ83,範囲CSV,18,FALSE)))</f>
        <v/>
      </c>
      <c r="S83" s="139" t="str">
        <f>IF($A83="","",IF(VLOOKUP(csv!$AJ83,範囲CSV,19,FALSE)="","",VLOOKUP(csv!$AJ83,範囲CSV,19,FALSE)))</f>
        <v/>
      </c>
      <c r="T83" s="139" t="str">
        <f>IF($A83="","",IF(VLOOKUP(csv!$AJ83,範囲CSV,20,FALSE)="","",VLOOKUP(csv!$AJ83,範囲CSV,20,FALSE)))</f>
        <v/>
      </c>
      <c r="U83" s="139" t="str">
        <f>IF($A83="","",IF(VLOOKUP(csv!$AJ83,範囲CSV,21,FALSE)="","",VLOOKUP(csv!$AJ83,範囲CSV,21,FALSE)))</f>
        <v/>
      </c>
      <c r="V83" s="139" t="str">
        <f>IF($A83="","",IF(VLOOKUP(csv!$AJ83,範囲CSV,22,FALSE)="","",VLOOKUP(csv!$AJ83,範囲CSV,22,FALSE)))</f>
        <v/>
      </c>
      <c r="W83" s="139" t="str">
        <f>IF($A83="","",IF(VLOOKUP(csv!$AJ83,範囲CSV,23,FALSE)="","",VLOOKUP(csv!$AJ83,範囲CSV,23,FALSE)))</f>
        <v/>
      </c>
      <c r="X83" s="139" t="str">
        <f>IF($A83="","",IF(VLOOKUP(csv!$AJ83,範囲CSV,24,FALSE)="","",VLOOKUP(csv!$AJ83,範囲CSV,24,FALSE)))</f>
        <v/>
      </c>
      <c r="Y83" s="139" t="str">
        <f>IF($A83="","",IF(VLOOKUP(csv!$AJ83,範囲CSV,25,FALSE)="","",VLOOKUP(csv!$AJ83,範囲CSV,25,FALSE)))</f>
        <v/>
      </c>
      <c r="Z83" s="139" t="str">
        <f>IF($A83="","",IF(VLOOKUP(csv!$AJ83,範囲CSV,26,FALSE)="","",VLOOKUP(csv!$AJ83,範囲CSV,26,FALSE)))</f>
        <v/>
      </c>
      <c r="AA83" s="139" t="str">
        <f>IF($A83="","",IF(VLOOKUP(csv!$AJ83,範囲CSV,27,FALSE)="","",VLOOKUP(csv!$AJ83,範囲CSV,27,FALSE)))</f>
        <v/>
      </c>
      <c r="AB83" s="139" t="str">
        <f>IF($A83="","",IF(VLOOKUP(csv!$AJ83,範囲CSV,28,FALSE)="","",VLOOKUP(csv!$AJ83,範囲CSV,28,FALSE)))</f>
        <v/>
      </c>
      <c r="AC83" s="139" t="str">
        <f>IF($A83="","",IF(VLOOKUP(csv!$AJ83,範囲CSV,29,FALSE)="","",VLOOKUP(csv!$AJ83,範囲CSV,29,FALSE)))</f>
        <v/>
      </c>
      <c r="AD83" s="139" t="str">
        <f>IF($A83="","",IF(VLOOKUP(csv!$AJ83,範囲CSV,30,FALSE)="","",VLOOKUP(csv!$AJ83,範囲CSV,30,FALSE)))</f>
        <v/>
      </c>
      <c r="AE83" s="139" t="str">
        <f>IF($A83="","",IF(VLOOKUP(csv!$AJ83,範囲CSV,31,FALSE)="","",VLOOKUP(csv!$AJ83,範囲CSV,31,FALSE)))</f>
        <v/>
      </c>
      <c r="AF83" s="139" t="str">
        <f>IF($A83="","",IF(VLOOKUP(csv!$AJ83,範囲CSV,32,FALSE)="","",VLOOKUP(csv!$AJ83,範囲CSV,32,FALSE)))</f>
        <v/>
      </c>
      <c r="AG83" s="139" t="str">
        <f>IF($A83="","",IF(VLOOKUP(csv!$AJ83,範囲CSV,33,FALSE)="","",VLOOKUP(csv!$AJ83,範囲CSV,33,FALSE)))</f>
        <v/>
      </c>
      <c r="AH83" s="139" t="str">
        <f>IF($A83="","",IF(VLOOKUP(csv!$AJ83,範囲CSV,34,FALSE)="","",VLOOKUP(csv!$AJ83,範囲CSV,34,FALSE)))</f>
        <v/>
      </c>
      <c r="AI83" s="139"/>
    </row>
    <row r="84" spans="1:35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139" t="str">
        <f>IF(A84="","",IF(VLOOKUP(csv!$AJ84,範囲CSV,9,FALSE)="","",VLOOKUP(csv!$AJ84,範囲CSV,9,FALSE)))</f>
        <v/>
      </c>
      <c r="J84" s="139" t="str">
        <f>IF($A84="","",IF(VLOOKUP(csv!$AJ84,範囲CSV,10,FALSE)="","",VLOOKUP(csv!$AJ84,範囲CSV,10,FALSE)))</f>
        <v/>
      </c>
      <c r="K84" s="216" t="str">
        <f t="shared" si="2"/>
        <v/>
      </c>
      <c r="L84" s="216" t="str">
        <f t="shared" si="3"/>
        <v/>
      </c>
      <c r="M84" s="139" t="str">
        <f>IF($A84="","",IF(VLOOKUP(csv!$AJ84,範囲CSV,13,FALSE)="","",VLOOKUP(csv!$AJ84,範囲CSV,13,FALSE)))</f>
        <v/>
      </c>
      <c r="N84" s="139" t="str">
        <f>IF($A84="","",IF(VLOOKUP(csv!$AJ84,範囲CSV,14,FALSE)="","",VLOOKUP(csv!$AJ84,範囲CSV,14,FALSE)))</f>
        <v/>
      </c>
      <c r="O84" s="139" t="str">
        <f>IF($A84="","",IF(VLOOKUP(csv!$AJ84,範囲CSV,15,FALSE)="","",VLOOKUP(csv!$AJ84,範囲CSV,15,FALSE)))</f>
        <v/>
      </c>
      <c r="P84" s="139" t="str">
        <f>IF($A84="","",IF(VLOOKUP(csv!$AJ84,範囲CSV,16,FALSE)="","",VLOOKUP(csv!$AJ84,範囲CSV,16,FALSE)))</f>
        <v/>
      </c>
      <c r="Q84" s="139" t="str">
        <f>IF($A84="","",IF(VLOOKUP(csv!$AJ84,範囲CSV,17,FALSE)="","",VLOOKUP(csv!$AJ84,範囲CSV,17,FALSE)))</f>
        <v/>
      </c>
      <c r="R84" s="139" t="str">
        <f>IF($A84="","",IF(VLOOKUP(csv!$AJ84,範囲CSV,18,FALSE)="","",VLOOKUP(csv!$AJ84,範囲CSV,18,FALSE)))</f>
        <v/>
      </c>
      <c r="S84" s="139" t="str">
        <f>IF($A84="","",IF(VLOOKUP(csv!$AJ84,範囲CSV,19,FALSE)="","",VLOOKUP(csv!$AJ84,範囲CSV,19,FALSE)))</f>
        <v/>
      </c>
      <c r="T84" s="139" t="str">
        <f>IF($A84="","",IF(VLOOKUP(csv!$AJ84,範囲CSV,20,FALSE)="","",VLOOKUP(csv!$AJ84,範囲CSV,20,FALSE)))</f>
        <v/>
      </c>
      <c r="U84" s="139" t="str">
        <f>IF($A84="","",IF(VLOOKUP(csv!$AJ84,範囲CSV,21,FALSE)="","",VLOOKUP(csv!$AJ84,範囲CSV,21,FALSE)))</f>
        <v/>
      </c>
      <c r="V84" s="139" t="str">
        <f>IF($A84="","",IF(VLOOKUP(csv!$AJ84,範囲CSV,22,FALSE)="","",VLOOKUP(csv!$AJ84,範囲CSV,22,FALSE)))</f>
        <v/>
      </c>
      <c r="W84" s="139" t="str">
        <f>IF($A84="","",IF(VLOOKUP(csv!$AJ84,範囲CSV,23,FALSE)="","",VLOOKUP(csv!$AJ84,範囲CSV,23,FALSE)))</f>
        <v/>
      </c>
      <c r="X84" s="139" t="str">
        <f>IF($A84="","",IF(VLOOKUP(csv!$AJ84,範囲CSV,24,FALSE)="","",VLOOKUP(csv!$AJ84,範囲CSV,24,FALSE)))</f>
        <v/>
      </c>
      <c r="Y84" s="139" t="str">
        <f>IF($A84="","",IF(VLOOKUP(csv!$AJ84,範囲CSV,25,FALSE)="","",VLOOKUP(csv!$AJ84,範囲CSV,25,FALSE)))</f>
        <v/>
      </c>
      <c r="Z84" s="139" t="str">
        <f>IF($A84="","",IF(VLOOKUP(csv!$AJ84,範囲CSV,26,FALSE)="","",VLOOKUP(csv!$AJ84,範囲CSV,26,FALSE)))</f>
        <v/>
      </c>
      <c r="AA84" s="139" t="str">
        <f>IF($A84="","",IF(VLOOKUP(csv!$AJ84,範囲CSV,27,FALSE)="","",VLOOKUP(csv!$AJ84,範囲CSV,27,FALSE)))</f>
        <v/>
      </c>
      <c r="AB84" s="139" t="str">
        <f>IF($A84="","",IF(VLOOKUP(csv!$AJ84,範囲CSV,28,FALSE)="","",VLOOKUP(csv!$AJ84,範囲CSV,28,FALSE)))</f>
        <v/>
      </c>
      <c r="AC84" s="139" t="str">
        <f>IF($A84="","",IF(VLOOKUP(csv!$AJ84,範囲CSV,29,FALSE)="","",VLOOKUP(csv!$AJ84,範囲CSV,29,FALSE)))</f>
        <v/>
      </c>
      <c r="AD84" s="139" t="str">
        <f>IF($A84="","",IF(VLOOKUP(csv!$AJ84,範囲CSV,30,FALSE)="","",VLOOKUP(csv!$AJ84,範囲CSV,30,FALSE)))</f>
        <v/>
      </c>
      <c r="AE84" s="139" t="str">
        <f>IF($A84="","",IF(VLOOKUP(csv!$AJ84,範囲CSV,31,FALSE)="","",VLOOKUP(csv!$AJ84,範囲CSV,31,FALSE)))</f>
        <v/>
      </c>
      <c r="AF84" s="139" t="str">
        <f>IF($A84="","",IF(VLOOKUP(csv!$AJ84,範囲CSV,32,FALSE)="","",VLOOKUP(csv!$AJ84,範囲CSV,32,FALSE)))</f>
        <v/>
      </c>
      <c r="AG84" s="139" t="str">
        <f>IF($A84="","",IF(VLOOKUP(csv!$AJ84,範囲CSV,33,FALSE)="","",VLOOKUP(csv!$AJ84,範囲CSV,33,FALSE)))</f>
        <v/>
      </c>
      <c r="AH84" s="139" t="str">
        <f>IF($A84="","",IF(VLOOKUP(csv!$AJ84,範囲CSV,34,FALSE)="","",VLOOKUP(csv!$AJ84,範囲CSV,34,FALSE)))</f>
        <v/>
      </c>
      <c r="AI84" s="139"/>
    </row>
    <row r="85" spans="1:35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139" t="str">
        <f>IF(A85="","",IF(VLOOKUP(csv!$AJ85,範囲CSV,9,FALSE)="","",VLOOKUP(csv!$AJ85,範囲CSV,9,FALSE)))</f>
        <v/>
      </c>
      <c r="J85" s="139" t="str">
        <f>IF($A85="","",IF(VLOOKUP(csv!$AJ85,範囲CSV,10,FALSE)="","",VLOOKUP(csv!$AJ85,範囲CSV,10,FALSE)))</f>
        <v/>
      </c>
      <c r="K85" s="216" t="str">
        <f t="shared" si="2"/>
        <v/>
      </c>
      <c r="L85" s="216" t="str">
        <f t="shared" si="3"/>
        <v/>
      </c>
      <c r="M85" s="139" t="str">
        <f>IF($A85="","",IF(VLOOKUP(csv!$AJ85,範囲CSV,13,FALSE)="","",VLOOKUP(csv!$AJ85,範囲CSV,13,FALSE)))</f>
        <v/>
      </c>
      <c r="N85" s="139" t="str">
        <f>IF($A85="","",IF(VLOOKUP(csv!$AJ85,範囲CSV,14,FALSE)="","",VLOOKUP(csv!$AJ85,範囲CSV,14,FALSE)))</f>
        <v/>
      </c>
      <c r="O85" s="139" t="str">
        <f>IF($A85="","",IF(VLOOKUP(csv!$AJ85,範囲CSV,15,FALSE)="","",VLOOKUP(csv!$AJ85,範囲CSV,15,FALSE)))</f>
        <v/>
      </c>
      <c r="P85" s="139" t="str">
        <f>IF($A85="","",IF(VLOOKUP(csv!$AJ85,範囲CSV,16,FALSE)="","",VLOOKUP(csv!$AJ85,範囲CSV,16,FALSE)))</f>
        <v/>
      </c>
      <c r="Q85" s="139" t="str">
        <f>IF($A85="","",IF(VLOOKUP(csv!$AJ85,範囲CSV,17,FALSE)="","",VLOOKUP(csv!$AJ85,範囲CSV,17,FALSE)))</f>
        <v/>
      </c>
      <c r="R85" s="139" t="str">
        <f>IF($A85="","",IF(VLOOKUP(csv!$AJ85,範囲CSV,18,FALSE)="","",VLOOKUP(csv!$AJ85,範囲CSV,18,FALSE)))</f>
        <v/>
      </c>
      <c r="S85" s="139" t="str">
        <f>IF($A85="","",IF(VLOOKUP(csv!$AJ85,範囲CSV,19,FALSE)="","",VLOOKUP(csv!$AJ85,範囲CSV,19,FALSE)))</f>
        <v/>
      </c>
      <c r="T85" s="139" t="str">
        <f>IF($A85="","",IF(VLOOKUP(csv!$AJ85,範囲CSV,20,FALSE)="","",VLOOKUP(csv!$AJ85,範囲CSV,20,FALSE)))</f>
        <v/>
      </c>
      <c r="U85" s="139" t="str">
        <f>IF($A85="","",IF(VLOOKUP(csv!$AJ85,範囲CSV,21,FALSE)="","",VLOOKUP(csv!$AJ85,範囲CSV,21,FALSE)))</f>
        <v/>
      </c>
      <c r="V85" s="139" t="str">
        <f>IF($A85="","",IF(VLOOKUP(csv!$AJ85,範囲CSV,22,FALSE)="","",VLOOKUP(csv!$AJ85,範囲CSV,22,FALSE)))</f>
        <v/>
      </c>
      <c r="W85" s="139" t="str">
        <f>IF($A85="","",IF(VLOOKUP(csv!$AJ85,範囲CSV,23,FALSE)="","",VLOOKUP(csv!$AJ85,範囲CSV,23,FALSE)))</f>
        <v/>
      </c>
      <c r="X85" s="139" t="str">
        <f>IF($A85="","",IF(VLOOKUP(csv!$AJ85,範囲CSV,24,FALSE)="","",VLOOKUP(csv!$AJ85,範囲CSV,24,FALSE)))</f>
        <v/>
      </c>
      <c r="Y85" s="139" t="str">
        <f>IF($A85="","",IF(VLOOKUP(csv!$AJ85,範囲CSV,25,FALSE)="","",VLOOKUP(csv!$AJ85,範囲CSV,25,FALSE)))</f>
        <v/>
      </c>
      <c r="Z85" s="139" t="str">
        <f>IF($A85="","",IF(VLOOKUP(csv!$AJ85,範囲CSV,26,FALSE)="","",VLOOKUP(csv!$AJ85,範囲CSV,26,FALSE)))</f>
        <v/>
      </c>
      <c r="AA85" s="139" t="str">
        <f>IF($A85="","",IF(VLOOKUP(csv!$AJ85,範囲CSV,27,FALSE)="","",VLOOKUP(csv!$AJ85,範囲CSV,27,FALSE)))</f>
        <v/>
      </c>
      <c r="AB85" s="139" t="str">
        <f>IF($A85="","",IF(VLOOKUP(csv!$AJ85,範囲CSV,28,FALSE)="","",VLOOKUP(csv!$AJ85,範囲CSV,28,FALSE)))</f>
        <v/>
      </c>
      <c r="AC85" s="139" t="str">
        <f>IF($A85="","",IF(VLOOKUP(csv!$AJ85,範囲CSV,29,FALSE)="","",VLOOKUP(csv!$AJ85,範囲CSV,29,FALSE)))</f>
        <v/>
      </c>
      <c r="AD85" s="139" t="str">
        <f>IF($A85="","",IF(VLOOKUP(csv!$AJ85,範囲CSV,30,FALSE)="","",VLOOKUP(csv!$AJ85,範囲CSV,30,FALSE)))</f>
        <v/>
      </c>
      <c r="AE85" s="139" t="str">
        <f>IF($A85="","",IF(VLOOKUP(csv!$AJ85,範囲CSV,31,FALSE)="","",VLOOKUP(csv!$AJ85,範囲CSV,31,FALSE)))</f>
        <v/>
      </c>
      <c r="AF85" s="139" t="str">
        <f>IF($A85="","",IF(VLOOKUP(csv!$AJ85,範囲CSV,32,FALSE)="","",VLOOKUP(csv!$AJ85,範囲CSV,32,FALSE)))</f>
        <v/>
      </c>
      <c r="AG85" s="139" t="str">
        <f>IF($A85="","",IF(VLOOKUP(csv!$AJ85,範囲CSV,33,FALSE)="","",VLOOKUP(csv!$AJ85,範囲CSV,33,FALSE)))</f>
        <v/>
      </c>
      <c r="AH85" s="139" t="str">
        <f>IF($A85="","",IF(VLOOKUP(csv!$AJ85,範囲CSV,34,FALSE)="","",VLOOKUP(csv!$AJ85,範囲CSV,34,FALSE)))</f>
        <v/>
      </c>
      <c r="AI85" s="139"/>
    </row>
    <row r="86" spans="1:35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139" t="str">
        <f>IF(A86="","",IF(VLOOKUP(csv!$AJ86,範囲CSV,9,FALSE)="","",VLOOKUP(csv!$AJ86,範囲CSV,9,FALSE)))</f>
        <v/>
      </c>
      <c r="J86" s="139" t="str">
        <f>IF($A86="","",IF(VLOOKUP(csv!$AJ86,範囲CSV,10,FALSE)="","",VLOOKUP(csv!$AJ86,範囲CSV,10,FALSE)))</f>
        <v/>
      </c>
      <c r="K86" s="216" t="str">
        <f t="shared" si="2"/>
        <v/>
      </c>
      <c r="L86" s="216" t="str">
        <f t="shared" si="3"/>
        <v/>
      </c>
      <c r="M86" s="139" t="str">
        <f>IF($A86="","",IF(VLOOKUP(csv!$AJ86,範囲CSV,13,FALSE)="","",VLOOKUP(csv!$AJ86,範囲CSV,13,FALSE)))</f>
        <v/>
      </c>
      <c r="N86" s="139" t="str">
        <f>IF($A86="","",IF(VLOOKUP(csv!$AJ86,範囲CSV,14,FALSE)="","",VLOOKUP(csv!$AJ86,範囲CSV,14,FALSE)))</f>
        <v/>
      </c>
      <c r="O86" s="139" t="str">
        <f>IF($A86="","",IF(VLOOKUP(csv!$AJ86,範囲CSV,15,FALSE)="","",VLOOKUP(csv!$AJ86,範囲CSV,15,FALSE)))</f>
        <v/>
      </c>
      <c r="P86" s="139" t="str">
        <f>IF($A86="","",IF(VLOOKUP(csv!$AJ86,範囲CSV,16,FALSE)="","",VLOOKUP(csv!$AJ86,範囲CSV,16,FALSE)))</f>
        <v/>
      </c>
      <c r="Q86" s="139" t="str">
        <f>IF($A86="","",IF(VLOOKUP(csv!$AJ86,範囲CSV,17,FALSE)="","",VLOOKUP(csv!$AJ86,範囲CSV,17,FALSE)))</f>
        <v/>
      </c>
      <c r="R86" s="139" t="str">
        <f>IF($A86="","",IF(VLOOKUP(csv!$AJ86,範囲CSV,18,FALSE)="","",VLOOKUP(csv!$AJ86,範囲CSV,18,FALSE)))</f>
        <v/>
      </c>
      <c r="S86" s="139" t="str">
        <f>IF($A86="","",IF(VLOOKUP(csv!$AJ86,範囲CSV,19,FALSE)="","",VLOOKUP(csv!$AJ86,範囲CSV,19,FALSE)))</f>
        <v/>
      </c>
      <c r="T86" s="139" t="str">
        <f>IF($A86="","",IF(VLOOKUP(csv!$AJ86,範囲CSV,20,FALSE)="","",VLOOKUP(csv!$AJ86,範囲CSV,20,FALSE)))</f>
        <v/>
      </c>
      <c r="U86" s="139" t="str">
        <f>IF($A86="","",IF(VLOOKUP(csv!$AJ86,範囲CSV,21,FALSE)="","",VLOOKUP(csv!$AJ86,範囲CSV,21,FALSE)))</f>
        <v/>
      </c>
      <c r="V86" s="139" t="str">
        <f>IF($A86="","",IF(VLOOKUP(csv!$AJ86,範囲CSV,22,FALSE)="","",VLOOKUP(csv!$AJ86,範囲CSV,22,FALSE)))</f>
        <v/>
      </c>
      <c r="W86" s="139" t="str">
        <f>IF($A86="","",IF(VLOOKUP(csv!$AJ86,範囲CSV,23,FALSE)="","",VLOOKUP(csv!$AJ86,範囲CSV,23,FALSE)))</f>
        <v/>
      </c>
      <c r="X86" s="139" t="str">
        <f>IF($A86="","",IF(VLOOKUP(csv!$AJ86,範囲CSV,24,FALSE)="","",VLOOKUP(csv!$AJ86,範囲CSV,24,FALSE)))</f>
        <v/>
      </c>
      <c r="Y86" s="139" t="str">
        <f>IF($A86="","",IF(VLOOKUP(csv!$AJ86,範囲CSV,25,FALSE)="","",VLOOKUP(csv!$AJ86,範囲CSV,25,FALSE)))</f>
        <v/>
      </c>
      <c r="Z86" s="139" t="str">
        <f>IF($A86="","",IF(VLOOKUP(csv!$AJ86,範囲CSV,26,FALSE)="","",VLOOKUP(csv!$AJ86,範囲CSV,26,FALSE)))</f>
        <v/>
      </c>
      <c r="AA86" s="139" t="str">
        <f>IF($A86="","",IF(VLOOKUP(csv!$AJ86,範囲CSV,27,FALSE)="","",VLOOKUP(csv!$AJ86,範囲CSV,27,FALSE)))</f>
        <v/>
      </c>
      <c r="AB86" s="139" t="str">
        <f>IF($A86="","",IF(VLOOKUP(csv!$AJ86,範囲CSV,28,FALSE)="","",VLOOKUP(csv!$AJ86,範囲CSV,28,FALSE)))</f>
        <v/>
      </c>
      <c r="AC86" s="139" t="str">
        <f>IF($A86="","",IF(VLOOKUP(csv!$AJ86,範囲CSV,29,FALSE)="","",VLOOKUP(csv!$AJ86,範囲CSV,29,FALSE)))</f>
        <v/>
      </c>
      <c r="AD86" s="139" t="str">
        <f>IF($A86="","",IF(VLOOKUP(csv!$AJ86,範囲CSV,30,FALSE)="","",VLOOKUP(csv!$AJ86,範囲CSV,30,FALSE)))</f>
        <v/>
      </c>
      <c r="AE86" s="139" t="str">
        <f>IF($A86="","",IF(VLOOKUP(csv!$AJ86,範囲CSV,31,FALSE)="","",VLOOKUP(csv!$AJ86,範囲CSV,31,FALSE)))</f>
        <v/>
      </c>
      <c r="AF86" s="139" t="str">
        <f>IF($A86="","",IF(VLOOKUP(csv!$AJ86,範囲CSV,32,FALSE)="","",VLOOKUP(csv!$AJ86,範囲CSV,32,FALSE)))</f>
        <v/>
      </c>
      <c r="AG86" s="139" t="str">
        <f>IF($A86="","",IF(VLOOKUP(csv!$AJ86,範囲CSV,33,FALSE)="","",VLOOKUP(csv!$AJ86,範囲CSV,33,FALSE)))</f>
        <v/>
      </c>
      <c r="AH86" s="139" t="str">
        <f>IF($A86="","",IF(VLOOKUP(csv!$AJ86,範囲CSV,34,FALSE)="","",VLOOKUP(csv!$AJ86,範囲CSV,34,FALSE)))</f>
        <v/>
      </c>
      <c r="AI86" s="139"/>
    </row>
    <row r="87" spans="1:35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139" t="str">
        <f>IF(A87="","",IF(VLOOKUP(csv!$AJ87,範囲CSV,9,FALSE)="","",VLOOKUP(csv!$AJ87,範囲CSV,9,FALSE)))</f>
        <v/>
      </c>
      <c r="J87" s="139" t="str">
        <f>IF($A87="","",IF(VLOOKUP(csv!$AJ87,範囲CSV,10,FALSE)="","",VLOOKUP(csv!$AJ87,範囲CSV,10,FALSE)))</f>
        <v/>
      </c>
      <c r="K87" s="216" t="str">
        <f t="shared" si="2"/>
        <v/>
      </c>
      <c r="L87" s="216" t="str">
        <f t="shared" si="3"/>
        <v/>
      </c>
      <c r="M87" s="139" t="str">
        <f>IF($A87="","",IF(VLOOKUP(csv!$AJ87,範囲CSV,13,FALSE)="","",VLOOKUP(csv!$AJ87,範囲CSV,13,FALSE)))</f>
        <v/>
      </c>
      <c r="N87" s="139" t="str">
        <f>IF($A87="","",IF(VLOOKUP(csv!$AJ87,範囲CSV,14,FALSE)="","",VLOOKUP(csv!$AJ87,範囲CSV,14,FALSE)))</f>
        <v/>
      </c>
      <c r="O87" s="139" t="str">
        <f>IF($A87="","",IF(VLOOKUP(csv!$AJ87,範囲CSV,15,FALSE)="","",VLOOKUP(csv!$AJ87,範囲CSV,15,FALSE)))</f>
        <v/>
      </c>
      <c r="P87" s="139" t="str">
        <f>IF($A87="","",IF(VLOOKUP(csv!$AJ87,範囲CSV,16,FALSE)="","",VLOOKUP(csv!$AJ87,範囲CSV,16,FALSE)))</f>
        <v/>
      </c>
      <c r="Q87" s="139" t="str">
        <f>IF($A87="","",IF(VLOOKUP(csv!$AJ87,範囲CSV,17,FALSE)="","",VLOOKUP(csv!$AJ87,範囲CSV,17,FALSE)))</f>
        <v/>
      </c>
      <c r="R87" s="139" t="str">
        <f>IF($A87="","",IF(VLOOKUP(csv!$AJ87,範囲CSV,18,FALSE)="","",VLOOKUP(csv!$AJ87,範囲CSV,18,FALSE)))</f>
        <v/>
      </c>
      <c r="S87" s="139" t="str">
        <f>IF($A87="","",IF(VLOOKUP(csv!$AJ87,範囲CSV,19,FALSE)="","",VLOOKUP(csv!$AJ87,範囲CSV,19,FALSE)))</f>
        <v/>
      </c>
      <c r="T87" s="139" t="str">
        <f>IF($A87="","",IF(VLOOKUP(csv!$AJ87,範囲CSV,20,FALSE)="","",VLOOKUP(csv!$AJ87,範囲CSV,20,FALSE)))</f>
        <v/>
      </c>
      <c r="U87" s="139" t="str">
        <f>IF($A87="","",IF(VLOOKUP(csv!$AJ87,範囲CSV,21,FALSE)="","",VLOOKUP(csv!$AJ87,範囲CSV,21,FALSE)))</f>
        <v/>
      </c>
      <c r="V87" s="139" t="str">
        <f>IF($A87="","",IF(VLOOKUP(csv!$AJ87,範囲CSV,22,FALSE)="","",VLOOKUP(csv!$AJ87,範囲CSV,22,FALSE)))</f>
        <v/>
      </c>
      <c r="W87" s="139" t="str">
        <f>IF($A87="","",IF(VLOOKUP(csv!$AJ87,範囲CSV,23,FALSE)="","",VLOOKUP(csv!$AJ87,範囲CSV,23,FALSE)))</f>
        <v/>
      </c>
      <c r="X87" s="139" t="str">
        <f>IF($A87="","",IF(VLOOKUP(csv!$AJ87,範囲CSV,24,FALSE)="","",VLOOKUP(csv!$AJ87,範囲CSV,24,FALSE)))</f>
        <v/>
      </c>
      <c r="Y87" s="139" t="str">
        <f>IF($A87="","",IF(VLOOKUP(csv!$AJ87,範囲CSV,25,FALSE)="","",VLOOKUP(csv!$AJ87,範囲CSV,25,FALSE)))</f>
        <v/>
      </c>
      <c r="Z87" s="139" t="str">
        <f>IF($A87="","",IF(VLOOKUP(csv!$AJ87,範囲CSV,26,FALSE)="","",VLOOKUP(csv!$AJ87,範囲CSV,26,FALSE)))</f>
        <v/>
      </c>
      <c r="AA87" s="139" t="str">
        <f>IF($A87="","",IF(VLOOKUP(csv!$AJ87,範囲CSV,27,FALSE)="","",VLOOKUP(csv!$AJ87,範囲CSV,27,FALSE)))</f>
        <v/>
      </c>
      <c r="AB87" s="139" t="str">
        <f>IF($A87="","",IF(VLOOKUP(csv!$AJ87,範囲CSV,28,FALSE)="","",VLOOKUP(csv!$AJ87,範囲CSV,28,FALSE)))</f>
        <v/>
      </c>
      <c r="AC87" s="139" t="str">
        <f>IF($A87="","",IF(VLOOKUP(csv!$AJ87,範囲CSV,29,FALSE)="","",VLOOKUP(csv!$AJ87,範囲CSV,29,FALSE)))</f>
        <v/>
      </c>
      <c r="AD87" s="139" t="str">
        <f>IF($A87="","",IF(VLOOKUP(csv!$AJ87,範囲CSV,30,FALSE)="","",VLOOKUP(csv!$AJ87,範囲CSV,30,FALSE)))</f>
        <v/>
      </c>
      <c r="AE87" s="139" t="str">
        <f>IF($A87="","",IF(VLOOKUP(csv!$AJ87,範囲CSV,31,FALSE)="","",VLOOKUP(csv!$AJ87,範囲CSV,31,FALSE)))</f>
        <v/>
      </c>
      <c r="AF87" s="139" t="str">
        <f>IF($A87="","",IF(VLOOKUP(csv!$AJ87,範囲CSV,32,FALSE)="","",VLOOKUP(csv!$AJ87,範囲CSV,32,FALSE)))</f>
        <v/>
      </c>
      <c r="AG87" s="139" t="str">
        <f>IF($A87="","",IF(VLOOKUP(csv!$AJ87,範囲CSV,33,FALSE)="","",VLOOKUP(csv!$AJ87,範囲CSV,33,FALSE)))</f>
        <v/>
      </c>
      <c r="AH87" s="139" t="str">
        <f>IF($A87="","",IF(VLOOKUP(csv!$AJ87,範囲CSV,34,FALSE)="","",VLOOKUP(csv!$AJ87,範囲CSV,34,FALSE)))</f>
        <v/>
      </c>
      <c r="AI87" s="139"/>
    </row>
    <row r="88" spans="1:35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139" t="str">
        <f>IF(A88="","",IF(VLOOKUP(csv!$AJ88,範囲CSV,9,FALSE)="","",VLOOKUP(csv!$AJ88,範囲CSV,9,FALSE)))</f>
        <v/>
      </c>
      <c r="J88" s="139" t="str">
        <f>IF($A88="","",IF(VLOOKUP(csv!$AJ88,範囲CSV,10,FALSE)="","",VLOOKUP(csv!$AJ88,範囲CSV,10,FALSE)))</f>
        <v/>
      </c>
      <c r="K88" s="216" t="str">
        <f t="shared" si="2"/>
        <v/>
      </c>
      <c r="L88" s="216" t="str">
        <f t="shared" si="3"/>
        <v/>
      </c>
      <c r="M88" s="139" t="str">
        <f>IF($A88="","",IF(VLOOKUP(csv!$AJ88,範囲CSV,13,FALSE)="","",VLOOKUP(csv!$AJ88,範囲CSV,13,FALSE)))</f>
        <v/>
      </c>
      <c r="N88" s="139" t="str">
        <f>IF($A88="","",IF(VLOOKUP(csv!$AJ88,範囲CSV,14,FALSE)="","",VLOOKUP(csv!$AJ88,範囲CSV,14,FALSE)))</f>
        <v/>
      </c>
      <c r="O88" s="139" t="str">
        <f>IF($A88="","",IF(VLOOKUP(csv!$AJ88,範囲CSV,15,FALSE)="","",VLOOKUP(csv!$AJ88,範囲CSV,15,FALSE)))</f>
        <v/>
      </c>
      <c r="P88" s="139" t="str">
        <f>IF($A88="","",IF(VLOOKUP(csv!$AJ88,範囲CSV,16,FALSE)="","",VLOOKUP(csv!$AJ88,範囲CSV,16,FALSE)))</f>
        <v/>
      </c>
      <c r="Q88" s="139" t="str">
        <f>IF($A88="","",IF(VLOOKUP(csv!$AJ88,範囲CSV,17,FALSE)="","",VLOOKUP(csv!$AJ88,範囲CSV,17,FALSE)))</f>
        <v/>
      </c>
      <c r="R88" s="139" t="str">
        <f>IF($A88="","",IF(VLOOKUP(csv!$AJ88,範囲CSV,18,FALSE)="","",VLOOKUP(csv!$AJ88,範囲CSV,18,FALSE)))</f>
        <v/>
      </c>
      <c r="S88" s="139" t="str">
        <f>IF($A88="","",IF(VLOOKUP(csv!$AJ88,範囲CSV,19,FALSE)="","",VLOOKUP(csv!$AJ88,範囲CSV,19,FALSE)))</f>
        <v/>
      </c>
      <c r="T88" s="139" t="str">
        <f>IF($A88="","",IF(VLOOKUP(csv!$AJ88,範囲CSV,20,FALSE)="","",VLOOKUP(csv!$AJ88,範囲CSV,20,FALSE)))</f>
        <v/>
      </c>
      <c r="U88" s="139" t="str">
        <f>IF($A88="","",IF(VLOOKUP(csv!$AJ88,範囲CSV,21,FALSE)="","",VLOOKUP(csv!$AJ88,範囲CSV,21,FALSE)))</f>
        <v/>
      </c>
      <c r="V88" s="139" t="str">
        <f>IF($A88="","",IF(VLOOKUP(csv!$AJ88,範囲CSV,22,FALSE)="","",VLOOKUP(csv!$AJ88,範囲CSV,22,FALSE)))</f>
        <v/>
      </c>
      <c r="W88" s="139" t="str">
        <f>IF($A88="","",IF(VLOOKUP(csv!$AJ88,範囲CSV,23,FALSE)="","",VLOOKUP(csv!$AJ88,範囲CSV,23,FALSE)))</f>
        <v/>
      </c>
      <c r="X88" s="139" t="str">
        <f>IF($A88="","",IF(VLOOKUP(csv!$AJ88,範囲CSV,24,FALSE)="","",VLOOKUP(csv!$AJ88,範囲CSV,24,FALSE)))</f>
        <v/>
      </c>
      <c r="Y88" s="139" t="str">
        <f>IF($A88="","",IF(VLOOKUP(csv!$AJ88,範囲CSV,25,FALSE)="","",VLOOKUP(csv!$AJ88,範囲CSV,25,FALSE)))</f>
        <v/>
      </c>
      <c r="Z88" s="139" t="str">
        <f>IF($A88="","",IF(VLOOKUP(csv!$AJ88,範囲CSV,26,FALSE)="","",VLOOKUP(csv!$AJ88,範囲CSV,26,FALSE)))</f>
        <v/>
      </c>
      <c r="AA88" s="139" t="str">
        <f>IF($A88="","",IF(VLOOKUP(csv!$AJ88,範囲CSV,27,FALSE)="","",VLOOKUP(csv!$AJ88,範囲CSV,27,FALSE)))</f>
        <v/>
      </c>
      <c r="AB88" s="139" t="str">
        <f>IF($A88="","",IF(VLOOKUP(csv!$AJ88,範囲CSV,28,FALSE)="","",VLOOKUP(csv!$AJ88,範囲CSV,28,FALSE)))</f>
        <v/>
      </c>
      <c r="AC88" s="139" t="str">
        <f>IF($A88="","",IF(VLOOKUP(csv!$AJ88,範囲CSV,29,FALSE)="","",VLOOKUP(csv!$AJ88,範囲CSV,29,FALSE)))</f>
        <v/>
      </c>
      <c r="AD88" s="139" t="str">
        <f>IF($A88="","",IF(VLOOKUP(csv!$AJ88,範囲CSV,30,FALSE)="","",VLOOKUP(csv!$AJ88,範囲CSV,30,FALSE)))</f>
        <v/>
      </c>
      <c r="AE88" s="139" t="str">
        <f>IF($A88="","",IF(VLOOKUP(csv!$AJ88,範囲CSV,31,FALSE)="","",VLOOKUP(csv!$AJ88,範囲CSV,31,FALSE)))</f>
        <v/>
      </c>
      <c r="AF88" s="139" t="str">
        <f>IF($A88="","",IF(VLOOKUP(csv!$AJ88,範囲CSV,32,FALSE)="","",VLOOKUP(csv!$AJ88,範囲CSV,32,FALSE)))</f>
        <v/>
      </c>
      <c r="AG88" s="139" t="str">
        <f>IF($A88="","",IF(VLOOKUP(csv!$AJ88,範囲CSV,33,FALSE)="","",VLOOKUP(csv!$AJ88,範囲CSV,33,FALSE)))</f>
        <v/>
      </c>
      <c r="AH88" s="139" t="str">
        <f>IF($A88="","",IF(VLOOKUP(csv!$AJ88,範囲CSV,34,FALSE)="","",VLOOKUP(csv!$AJ88,範囲CSV,34,FALSE)))</f>
        <v/>
      </c>
      <c r="AI88" s="139"/>
    </row>
    <row r="89" spans="1:35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139" t="str">
        <f>IF(A89="","",IF(VLOOKUP(csv!$AJ89,範囲CSV,9,FALSE)="","",VLOOKUP(csv!$AJ89,範囲CSV,9,FALSE)))</f>
        <v/>
      </c>
      <c r="J89" s="139" t="str">
        <f>IF($A89="","",IF(VLOOKUP(csv!$AJ89,範囲CSV,10,FALSE)="","",VLOOKUP(csv!$AJ89,範囲CSV,10,FALSE)))</f>
        <v/>
      </c>
      <c r="K89" s="216" t="str">
        <f t="shared" si="2"/>
        <v/>
      </c>
      <c r="L89" s="216" t="str">
        <f t="shared" si="3"/>
        <v/>
      </c>
      <c r="M89" s="139" t="str">
        <f>IF($A89="","",IF(VLOOKUP(csv!$AJ89,範囲CSV,13,FALSE)="","",VLOOKUP(csv!$AJ89,範囲CSV,13,FALSE)))</f>
        <v/>
      </c>
      <c r="N89" s="139" t="str">
        <f>IF($A89="","",IF(VLOOKUP(csv!$AJ89,範囲CSV,14,FALSE)="","",VLOOKUP(csv!$AJ89,範囲CSV,14,FALSE)))</f>
        <v/>
      </c>
      <c r="O89" s="139" t="str">
        <f>IF($A89="","",IF(VLOOKUP(csv!$AJ89,範囲CSV,15,FALSE)="","",VLOOKUP(csv!$AJ89,範囲CSV,15,FALSE)))</f>
        <v/>
      </c>
      <c r="P89" s="139" t="str">
        <f>IF($A89="","",IF(VLOOKUP(csv!$AJ89,範囲CSV,16,FALSE)="","",VLOOKUP(csv!$AJ89,範囲CSV,16,FALSE)))</f>
        <v/>
      </c>
      <c r="Q89" s="139" t="str">
        <f>IF($A89="","",IF(VLOOKUP(csv!$AJ89,範囲CSV,17,FALSE)="","",VLOOKUP(csv!$AJ89,範囲CSV,17,FALSE)))</f>
        <v/>
      </c>
      <c r="R89" s="139" t="str">
        <f>IF($A89="","",IF(VLOOKUP(csv!$AJ89,範囲CSV,18,FALSE)="","",VLOOKUP(csv!$AJ89,範囲CSV,18,FALSE)))</f>
        <v/>
      </c>
      <c r="S89" s="139" t="str">
        <f>IF($A89="","",IF(VLOOKUP(csv!$AJ89,範囲CSV,19,FALSE)="","",VLOOKUP(csv!$AJ89,範囲CSV,19,FALSE)))</f>
        <v/>
      </c>
      <c r="T89" s="139" t="str">
        <f>IF($A89="","",IF(VLOOKUP(csv!$AJ89,範囲CSV,20,FALSE)="","",VLOOKUP(csv!$AJ89,範囲CSV,20,FALSE)))</f>
        <v/>
      </c>
      <c r="U89" s="139" t="str">
        <f>IF($A89="","",IF(VLOOKUP(csv!$AJ89,範囲CSV,21,FALSE)="","",VLOOKUP(csv!$AJ89,範囲CSV,21,FALSE)))</f>
        <v/>
      </c>
      <c r="V89" s="139" t="str">
        <f>IF($A89="","",IF(VLOOKUP(csv!$AJ89,範囲CSV,22,FALSE)="","",VLOOKUP(csv!$AJ89,範囲CSV,22,FALSE)))</f>
        <v/>
      </c>
      <c r="W89" s="139" t="str">
        <f>IF($A89="","",IF(VLOOKUP(csv!$AJ89,範囲CSV,23,FALSE)="","",VLOOKUP(csv!$AJ89,範囲CSV,23,FALSE)))</f>
        <v/>
      </c>
      <c r="X89" s="139" t="str">
        <f>IF($A89="","",IF(VLOOKUP(csv!$AJ89,範囲CSV,24,FALSE)="","",VLOOKUP(csv!$AJ89,範囲CSV,24,FALSE)))</f>
        <v/>
      </c>
      <c r="Y89" s="139" t="str">
        <f>IF($A89="","",IF(VLOOKUP(csv!$AJ89,範囲CSV,25,FALSE)="","",VLOOKUP(csv!$AJ89,範囲CSV,25,FALSE)))</f>
        <v/>
      </c>
      <c r="Z89" s="139" t="str">
        <f>IF($A89="","",IF(VLOOKUP(csv!$AJ89,範囲CSV,26,FALSE)="","",VLOOKUP(csv!$AJ89,範囲CSV,26,FALSE)))</f>
        <v/>
      </c>
      <c r="AA89" s="139" t="str">
        <f>IF($A89="","",IF(VLOOKUP(csv!$AJ89,範囲CSV,27,FALSE)="","",VLOOKUP(csv!$AJ89,範囲CSV,27,FALSE)))</f>
        <v/>
      </c>
      <c r="AB89" s="139" t="str">
        <f>IF($A89="","",IF(VLOOKUP(csv!$AJ89,範囲CSV,28,FALSE)="","",VLOOKUP(csv!$AJ89,範囲CSV,28,FALSE)))</f>
        <v/>
      </c>
      <c r="AC89" s="139" t="str">
        <f>IF($A89="","",IF(VLOOKUP(csv!$AJ89,範囲CSV,29,FALSE)="","",VLOOKUP(csv!$AJ89,範囲CSV,29,FALSE)))</f>
        <v/>
      </c>
      <c r="AD89" s="139" t="str">
        <f>IF($A89="","",IF(VLOOKUP(csv!$AJ89,範囲CSV,30,FALSE)="","",VLOOKUP(csv!$AJ89,範囲CSV,30,FALSE)))</f>
        <v/>
      </c>
      <c r="AE89" s="139" t="str">
        <f>IF($A89="","",IF(VLOOKUP(csv!$AJ89,範囲CSV,31,FALSE)="","",VLOOKUP(csv!$AJ89,範囲CSV,31,FALSE)))</f>
        <v/>
      </c>
      <c r="AF89" s="139" t="str">
        <f>IF($A89="","",IF(VLOOKUP(csv!$AJ89,範囲CSV,32,FALSE)="","",VLOOKUP(csv!$AJ89,範囲CSV,32,FALSE)))</f>
        <v/>
      </c>
      <c r="AG89" s="139" t="str">
        <f>IF($A89="","",IF(VLOOKUP(csv!$AJ89,範囲CSV,33,FALSE)="","",VLOOKUP(csv!$AJ89,範囲CSV,33,FALSE)))</f>
        <v/>
      </c>
      <c r="AH89" s="139" t="str">
        <f>IF($A89="","",IF(VLOOKUP(csv!$AJ89,範囲CSV,34,FALSE)="","",VLOOKUP(csv!$AJ89,範囲CSV,34,FALSE)))</f>
        <v/>
      </c>
      <c r="AI89" s="139"/>
    </row>
    <row r="90" spans="1:35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139" t="str">
        <f>IF(A90="","",IF(VLOOKUP(csv!$AJ90,範囲CSV,9,FALSE)="","",VLOOKUP(csv!$AJ90,範囲CSV,9,FALSE)))</f>
        <v/>
      </c>
      <c r="J90" s="139" t="str">
        <f>IF($A90="","",IF(VLOOKUP(csv!$AJ90,範囲CSV,10,FALSE)="","",VLOOKUP(csv!$AJ90,範囲CSV,10,FALSE)))</f>
        <v/>
      </c>
      <c r="K90" s="216" t="str">
        <f t="shared" si="2"/>
        <v/>
      </c>
      <c r="L90" s="216" t="str">
        <f t="shared" si="3"/>
        <v/>
      </c>
      <c r="M90" s="139" t="str">
        <f>IF($A90="","",IF(VLOOKUP(csv!$AJ90,範囲CSV,13,FALSE)="","",VLOOKUP(csv!$AJ90,範囲CSV,13,FALSE)))</f>
        <v/>
      </c>
      <c r="N90" s="139" t="str">
        <f>IF($A90="","",IF(VLOOKUP(csv!$AJ90,範囲CSV,14,FALSE)="","",VLOOKUP(csv!$AJ90,範囲CSV,14,FALSE)))</f>
        <v/>
      </c>
      <c r="O90" s="139" t="str">
        <f>IF($A90="","",IF(VLOOKUP(csv!$AJ90,範囲CSV,15,FALSE)="","",VLOOKUP(csv!$AJ90,範囲CSV,15,FALSE)))</f>
        <v/>
      </c>
      <c r="P90" s="139" t="str">
        <f>IF($A90="","",IF(VLOOKUP(csv!$AJ90,範囲CSV,16,FALSE)="","",VLOOKUP(csv!$AJ90,範囲CSV,16,FALSE)))</f>
        <v/>
      </c>
      <c r="Q90" s="139" t="str">
        <f>IF($A90="","",IF(VLOOKUP(csv!$AJ90,範囲CSV,17,FALSE)="","",VLOOKUP(csv!$AJ90,範囲CSV,17,FALSE)))</f>
        <v/>
      </c>
      <c r="R90" s="139" t="str">
        <f>IF($A90="","",IF(VLOOKUP(csv!$AJ90,範囲CSV,18,FALSE)="","",VLOOKUP(csv!$AJ90,範囲CSV,18,FALSE)))</f>
        <v/>
      </c>
      <c r="S90" s="139" t="str">
        <f>IF($A90="","",IF(VLOOKUP(csv!$AJ90,範囲CSV,19,FALSE)="","",VLOOKUP(csv!$AJ90,範囲CSV,19,FALSE)))</f>
        <v/>
      </c>
      <c r="T90" s="139" t="str">
        <f>IF($A90="","",IF(VLOOKUP(csv!$AJ90,範囲CSV,20,FALSE)="","",VLOOKUP(csv!$AJ90,範囲CSV,20,FALSE)))</f>
        <v/>
      </c>
      <c r="U90" s="139" t="str">
        <f>IF($A90="","",IF(VLOOKUP(csv!$AJ90,範囲CSV,21,FALSE)="","",VLOOKUP(csv!$AJ90,範囲CSV,21,FALSE)))</f>
        <v/>
      </c>
      <c r="V90" s="139" t="str">
        <f>IF($A90="","",IF(VLOOKUP(csv!$AJ90,範囲CSV,22,FALSE)="","",VLOOKUP(csv!$AJ90,範囲CSV,22,FALSE)))</f>
        <v/>
      </c>
      <c r="W90" s="139" t="str">
        <f>IF($A90="","",IF(VLOOKUP(csv!$AJ90,範囲CSV,23,FALSE)="","",VLOOKUP(csv!$AJ90,範囲CSV,23,FALSE)))</f>
        <v/>
      </c>
      <c r="X90" s="139" t="str">
        <f>IF($A90="","",IF(VLOOKUP(csv!$AJ90,範囲CSV,24,FALSE)="","",VLOOKUP(csv!$AJ90,範囲CSV,24,FALSE)))</f>
        <v/>
      </c>
      <c r="Y90" s="139" t="str">
        <f>IF($A90="","",IF(VLOOKUP(csv!$AJ90,範囲CSV,25,FALSE)="","",VLOOKUP(csv!$AJ90,範囲CSV,25,FALSE)))</f>
        <v/>
      </c>
      <c r="Z90" s="139" t="str">
        <f>IF($A90="","",IF(VLOOKUP(csv!$AJ90,範囲CSV,26,FALSE)="","",VLOOKUP(csv!$AJ90,範囲CSV,26,FALSE)))</f>
        <v/>
      </c>
      <c r="AA90" s="139" t="str">
        <f>IF($A90="","",IF(VLOOKUP(csv!$AJ90,範囲CSV,27,FALSE)="","",VLOOKUP(csv!$AJ90,範囲CSV,27,FALSE)))</f>
        <v/>
      </c>
      <c r="AB90" s="139" t="str">
        <f>IF($A90="","",IF(VLOOKUP(csv!$AJ90,範囲CSV,28,FALSE)="","",VLOOKUP(csv!$AJ90,範囲CSV,28,FALSE)))</f>
        <v/>
      </c>
      <c r="AC90" s="139" t="str">
        <f>IF($A90="","",IF(VLOOKUP(csv!$AJ90,範囲CSV,29,FALSE)="","",VLOOKUP(csv!$AJ90,範囲CSV,29,FALSE)))</f>
        <v/>
      </c>
      <c r="AD90" s="139" t="str">
        <f>IF($A90="","",IF(VLOOKUP(csv!$AJ90,範囲CSV,30,FALSE)="","",VLOOKUP(csv!$AJ90,範囲CSV,30,FALSE)))</f>
        <v/>
      </c>
      <c r="AE90" s="139" t="str">
        <f>IF($A90="","",IF(VLOOKUP(csv!$AJ90,範囲CSV,31,FALSE)="","",VLOOKUP(csv!$AJ90,範囲CSV,31,FALSE)))</f>
        <v/>
      </c>
      <c r="AF90" s="139" t="str">
        <f>IF($A90="","",IF(VLOOKUP(csv!$AJ90,範囲CSV,32,FALSE)="","",VLOOKUP(csv!$AJ90,範囲CSV,32,FALSE)))</f>
        <v/>
      </c>
      <c r="AG90" s="139" t="str">
        <f>IF($A90="","",IF(VLOOKUP(csv!$AJ90,範囲CSV,33,FALSE)="","",VLOOKUP(csv!$AJ90,範囲CSV,33,FALSE)))</f>
        <v/>
      </c>
      <c r="AH90" s="139" t="str">
        <f>IF($A90="","",IF(VLOOKUP(csv!$AJ90,範囲CSV,34,FALSE)="","",VLOOKUP(csv!$AJ90,範囲CSV,34,FALSE)))</f>
        <v/>
      </c>
      <c r="AI90" s="139"/>
    </row>
    <row r="91" spans="1:35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139" t="str">
        <f>IF(A91="","",IF(VLOOKUP(csv!$AJ91,範囲CSV,9,FALSE)="","",VLOOKUP(csv!$AJ91,範囲CSV,9,FALSE)))</f>
        <v/>
      </c>
      <c r="J91" s="139" t="str">
        <f>IF($A91="","",IF(VLOOKUP(csv!$AJ91,範囲CSV,10,FALSE)="","",VLOOKUP(csv!$AJ91,範囲CSV,10,FALSE)))</f>
        <v/>
      </c>
      <c r="K91" s="216" t="str">
        <f t="shared" si="2"/>
        <v/>
      </c>
      <c r="L91" s="216" t="str">
        <f t="shared" si="3"/>
        <v/>
      </c>
      <c r="M91" s="139" t="str">
        <f>IF($A91="","",IF(VLOOKUP(csv!$AJ91,範囲CSV,13,FALSE)="","",VLOOKUP(csv!$AJ91,範囲CSV,13,FALSE)))</f>
        <v/>
      </c>
      <c r="N91" s="139" t="str">
        <f>IF($A91="","",IF(VLOOKUP(csv!$AJ91,範囲CSV,14,FALSE)="","",VLOOKUP(csv!$AJ91,範囲CSV,14,FALSE)))</f>
        <v/>
      </c>
      <c r="O91" s="139" t="str">
        <f>IF($A91="","",IF(VLOOKUP(csv!$AJ91,範囲CSV,15,FALSE)="","",VLOOKUP(csv!$AJ91,範囲CSV,15,FALSE)))</f>
        <v/>
      </c>
      <c r="P91" s="139" t="str">
        <f>IF($A91="","",IF(VLOOKUP(csv!$AJ91,範囲CSV,16,FALSE)="","",VLOOKUP(csv!$AJ91,範囲CSV,16,FALSE)))</f>
        <v/>
      </c>
      <c r="Q91" s="139" t="str">
        <f>IF($A91="","",IF(VLOOKUP(csv!$AJ91,範囲CSV,17,FALSE)="","",VLOOKUP(csv!$AJ91,範囲CSV,17,FALSE)))</f>
        <v/>
      </c>
      <c r="R91" s="139" t="str">
        <f>IF($A91="","",IF(VLOOKUP(csv!$AJ91,範囲CSV,18,FALSE)="","",VLOOKUP(csv!$AJ91,範囲CSV,18,FALSE)))</f>
        <v/>
      </c>
      <c r="S91" s="139" t="str">
        <f>IF($A91="","",IF(VLOOKUP(csv!$AJ91,範囲CSV,19,FALSE)="","",VLOOKUP(csv!$AJ91,範囲CSV,19,FALSE)))</f>
        <v/>
      </c>
      <c r="T91" s="139" t="str">
        <f>IF($A91="","",IF(VLOOKUP(csv!$AJ91,範囲CSV,20,FALSE)="","",VLOOKUP(csv!$AJ91,範囲CSV,20,FALSE)))</f>
        <v/>
      </c>
      <c r="U91" s="139" t="str">
        <f>IF($A91="","",IF(VLOOKUP(csv!$AJ91,範囲CSV,21,FALSE)="","",VLOOKUP(csv!$AJ91,範囲CSV,21,FALSE)))</f>
        <v/>
      </c>
      <c r="V91" s="139" t="str">
        <f>IF($A91="","",IF(VLOOKUP(csv!$AJ91,範囲CSV,22,FALSE)="","",VLOOKUP(csv!$AJ91,範囲CSV,22,FALSE)))</f>
        <v/>
      </c>
      <c r="W91" s="139" t="str">
        <f>IF($A91="","",IF(VLOOKUP(csv!$AJ91,範囲CSV,23,FALSE)="","",VLOOKUP(csv!$AJ91,範囲CSV,23,FALSE)))</f>
        <v/>
      </c>
      <c r="X91" s="139" t="str">
        <f>IF($A91="","",IF(VLOOKUP(csv!$AJ91,範囲CSV,24,FALSE)="","",VLOOKUP(csv!$AJ91,範囲CSV,24,FALSE)))</f>
        <v/>
      </c>
      <c r="Y91" s="139" t="str">
        <f>IF($A91="","",IF(VLOOKUP(csv!$AJ91,範囲CSV,25,FALSE)="","",VLOOKUP(csv!$AJ91,範囲CSV,25,FALSE)))</f>
        <v/>
      </c>
      <c r="Z91" s="139" t="str">
        <f>IF($A91="","",IF(VLOOKUP(csv!$AJ91,範囲CSV,26,FALSE)="","",VLOOKUP(csv!$AJ91,範囲CSV,26,FALSE)))</f>
        <v/>
      </c>
      <c r="AA91" s="139" t="str">
        <f>IF($A91="","",IF(VLOOKUP(csv!$AJ91,範囲CSV,27,FALSE)="","",VLOOKUP(csv!$AJ91,範囲CSV,27,FALSE)))</f>
        <v/>
      </c>
      <c r="AB91" s="139" t="str">
        <f>IF($A91="","",IF(VLOOKUP(csv!$AJ91,範囲CSV,28,FALSE)="","",VLOOKUP(csv!$AJ91,範囲CSV,28,FALSE)))</f>
        <v/>
      </c>
      <c r="AC91" s="139" t="str">
        <f>IF($A91="","",IF(VLOOKUP(csv!$AJ91,範囲CSV,29,FALSE)="","",VLOOKUP(csv!$AJ91,範囲CSV,29,FALSE)))</f>
        <v/>
      </c>
      <c r="AD91" s="139" t="str">
        <f>IF($A91="","",IF(VLOOKUP(csv!$AJ91,範囲CSV,30,FALSE)="","",VLOOKUP(csv!$AJ91,範囲CSV,30,FALSE)))</f>
        <v/>
      </c>
      <c r="AE91" s="139" t="str">
        <f>IF($A91="","",IF(VLOOKUP(csv!$AJ91,範囲CSV,31,FALSE)="","",VLOOKUP(csv!$AJ91,範囲CSV,31,FALSE)))</f>
        <v/>
      </c>
      <c r="AF91" s="139" t="str">
        <f>IF($A91="","",IF(VLOOKUP(csv!$AJ91,範囲CSV,32,FALSE)="","",VLOOKUP(csv!$AJ91,範囲CSV,32,FALSE)))</f>
        <v/>
      </c>
      <c r="AG91" s="139" t="str">
        <f>IF($A91="","",IF(VLOOKUP(csv!$AJ91,範囲CSV,33,FALSE)="","",VLOOKUP(csv!$AJ91,範囲CSV,33,FALSE)))</f>
        <v/>
      </c>
      <c r="AH91" s="139" t="str">
        <f>IF($A91="","",IF(VLOOKUP(csv!$AJ91,範囲CSV,34,FALSE)="","",VLOOKUP(csv!$AJ91,範囲CSV,34,FALSE)))</f>
        <v/>
      </c>
      <c r="AI91" s="139"/>
    </row>
    <row r="92" spans="1:35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139" t="str">
        <f>IF(A92="","",IF(VLOOKUP(csv!$AJ92,範囲CSV,9,FALSE)="","",VLOOKUP(csv!$AJ92,範囲CSV,9,FALSE)))</f>
        <v/>
      </c>
      <c r="J92" s="139" t="str">
        <f>IF($A92="","",IF(VLOOKUP(csv!$AJ92,範囲CSV,10,FALSE)="","",VLOOKUP(csv!$AJ92,範囲CSV,10,FALSE)))</f>
        <v/>
      </c>
      <c r="K92" s="216" t="str">
        <f t="shared" si="2"/>
        <v/>
      </c>
      <c r="L92" s="216" t="str">
        <f t="shared" si="3"/>
        <v/>
      </c>
      <c r="M92" s="139" t="str">
        <f>IF($A92="","",IF(VLOOKUP(csv!$AJ92,範囲CSV,13,FALSE)="","",VLOOKUP(csv!$AJ92,範囲CSV,13,FALSE)))</f>
        <v/>
      </c>
      <c r="N92" s="139" t="str">
        <f>IF($A92="","",IF(VLOOKUP(csv!$AJ92,範囲CSV,14,FALSE)="","",VLOOKUP(csv!$AJ92,範囲CSV,14,FALSE)))</f>
        <v/>
      </c>
      <c r="O92" s="139" t="str">
        <f>IF($A92="","",IF(VLOOKUP(csv!$AJ92,範囲CSV,15,FALSE)="","",VLOOKUP(csv!$AJ92,範囲CSV,15,FALSE)))</f>
        <v/>
      </c>
      <c r="P92" s="139" t="str">
        <f>IF($A92="","",IF(VLOOKUP(csv!$AJ92,範囲CSV,16,FALSE)="","",VLOOKUP(csv!$AJ92,範囲CSV,16,FALSE)))</f>
        <v/>
      </c>
      <c r="Q92" s="139" t="str">
        <f>IF($A92="","",IF(VLOOKUP(csv!$AJ92,範囲CSV,17,FALSE)="","",VLOOKUP(csv!$AJ92,範囲CSV,17,FALSE)))</f>
        <v/>
      </c>
      <c r="R92" s="139" t="str">
        <f>IF($A92="","",IF(VLOOKUP(csv!$AJ92,範囲CSV,18,FALSE)="","",VLOOKUP(csv!$AJ92,範囲CSV,18,FALSE)))</f>
        <v/>
      </c>
      <c r="S92" s="139" t="str">
        <f>IF($A92="","",IF(VLOOKUP(csv!$AJ92,範囲CSV,19,FALSE)="","",VLOOKUP(csv!$AJ92,範囲CSV,19,FALSE)))</f>
        <v/>
      </c>
      <c r="T92" s="139" t="str">
        <f>IF($A92="","",IF(VLOOKUP(csv!$AJ92,範囲CSV,20,FALSE)="","",VLOOKUP(csv!$AJ92,範囲CSV,20,FALSE)))</f>
        <v/>
      </c>
      <c r="U92" s="139" t="str">
        <f>IF($A92="","",IF(VLOOKUP(csv!$AJ92,範囲CSV,21,FALSE)="","",VLOOKUP(csv!$AJ92,範囲CSV,21,FALSE)))</f>
        <v/>
      </c>
      <c r="V92" s="139" t="str">
        <f>IF($A92="","",IF(VLOOKUP(csv!$AJ92,範囲CSV,22,FALSE)="","",VLOOKUP(csv!$AJ92,範囲CSV,22,FALSE)))</f>
        <v/>
      </c>
      <c r="W92" s="139" t="str">
        <f>IF($A92="","",IF(VLOOKUP(csv!$AJ92,範囲CSV,23,FALSE)="","",VLOOKUP(csv!$AJ92,範囲CSV,23,FALSE)))</f>
        <v/>
      </c>
      <c r="X92" s="139" t="str">
        <f>IF($A92="","",IF(VLOOKUP(csv!$AJ92,範囲CSV,24,FALSE)="","",VLOOKUP(csv!$AJ92,範囲CSV,24,FALSE)))</f>
        <v/>
      </c>
      <c r="Y92" s="139" t="str">
        <f>IF($A92="","",IF(VLOOKUP(csv!$AJ92,範囲CSV,25,FALSE)="","",VLOOKUP(csv!$AJ92,範囲CSV,25,FALSE)))</f>
        <v/>
      </c>
      <c r="Z92" s="139" t="str">
        <f>IF($A92="","",IF(VLOOKUP(csv!$AJ92,範囲CSV,26,FALSE)="","",VLOOKUP(csv!$AJ92,範囲CSV,26,FALSE)))</f>
        <v/>
      </c>
      <c r="AA92" s="139" t="str">
        <f>IF($A92="","",IF(VLOOKUP(csv!$AJ92,範囲CSV,27,FALSE)="","",VLOOKUP(csv!$AJ92,範囲CSV,27,FALSE)))</f>
        <v/>
      </c>
      <c r="AB92" s="139" t="str">
        <f>IF($A92="","",IF(VLOOKUP(csv!$AJ92,範囲CSV,28,FALSE)="","",VLOOKUP(csv!$AJ92,範囲CSV,28,FALSE)))</f>
        <v/>
      </c>
      <c r="AC92" s="139" t="str">
        <f>IF($A92="","",IF(VLOOKUP(csv!$AJ92,範囲CSV,29,FALSE)="","",VLOOKUP(csv!$AJ92,範囲CSV,29,FALSE)))</f>
        <v/>
      </c>
      <c r="AD92" s="139" t="str">
        <f>IF($A92="","",IF(VLOOKUP(csv!$AJ92,範囲CSV,30,FALSE)="","",VLOOKUP(csv!$AJ92,範囲CSV,30,FALSE)))</f>
        <v/>
      </c>
      <c r="AE92" s="139" t="str">
        <f>IF($A92="","",IF(VLOOKUP(csv!$AJ92,範囲CSV,31,FALSE)="","",VLOOKUP(csv!$AJ92,範囲CSV,31,FALSE)))</f>
        <v/>
      </c>
      <c r="AF92" s="139" t="str">
        <f>IF($A92="","",IF(VLOOKUP(csv!$AJ92,範囲CSV,32,FALSE)="","",VLOOKUP(csv!$AJ92,範囲CSV,32,FALSE)))</f>
        <v/>
      </c>
      <c r="AG92" s="139" t="str">
        <f>IF($A92="","",IF(VLOOKUP(csv!$AJ92,範囲CSV,33,FALSE)="","",VLOOKUP(csv!$AJ92,範囲CSV,33,FALSE)))</f>
        <v/>
      </c>
      <c r="AH92" s="139" t="str">
        <f>IF($A92="","",IF(VLOOKUP(csv!$AJ92,範囲CSV,34,FALSE)="","",VLOOKUP(csv!$AJ92,範囲CSV,34,FALSE)))</f>
        <v/>
      </c>
      <c r="AI92" s="139"/>
    </row>
    <row r="93" spans="1:35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139" t="str">
        <f>IF(A93="","",IF(VLOOKUP(csv!$AJ93,範囲CSV,9,FALSE)="","",VLOOKUP(csv!$AJ93,範囲CSV,9,FALSE)))</f>
        <v/>
      </c>
      <c r="J93" s="139" t="str">
        <f>IF($A93="","",IF(VLOOKUP(csv!$AJ93,範囲CSV,10,FALSE)="","",VLOOKUP(csv!$AJ93,範囲CSV,10,FALSE)))</f>
        <v/>
      </c>
      <c r="K93" s="216" t="str">
        <f t="shared" si="2"/>
        <v/>
      </c>
      <c r="L93" s="216" t="str">
        <f t="shared" si="3"/>
        <v/>
      </c>
      <c r="M93" s="139" t="str">
        <f>IF($A93="","",IF(VLOOKUP(csv!$AJ93,範囲CSV,13,FALSE)="","",VLOOKUP(csv!$AJ93,範囲CSV,13,FALSE)))</f>
        <v/>
      </c>
      <c r="N93" s="139" t="str">
        <f>IF($A93="","",IF(VLOOKUP(csv!$AJ93,範囲CSV,14,FALSE)="","",VLOOKUP(csv!$AJ93,範囲CSV,14,FALSE)))</f>
        <v/>
      </c>
      <c r="O93" s="139" t="str">
        <f>IF($A93="","",IF(VLOOKUP(csv!$AJ93,範囲CSV,15,FALSE)="","",VLOOKUP(csv!$AJ93,範囲CSV,15,FALSE)))</f>
        <v/>
      </c>
      <c r="P93" s="139" t="str">
        <f>IF($A93="","",IF(VLOOKUP(csv!$AJ93,範囲CSV,16,FALSE)="","",VLOOKUP(csv!$AJ93,範囲CSV,16,FALSE)))</f>
        <v/>
      </c>
      <c r="Q93" s="139" t="str">
        <f>IF($A93="","",IF(VLOOKUP(csv!$AJ93,範囲CSV,17,FALSE)="","",VLOOKUP(csv!$AJ93,範囲CSV,17,FALSE)))</f>
        <v/>
      </c>
      <c r="R93" s="139" t="str">
        <f>IF($A93="","",IF(VLOOKUP(csv!$AJ93,範囲CSV,18,FALSE)="","",VLOOKUP(csv!$AJ93,範囲CSV,18,FALSE)))</f>
        <v/>
      </c>
      <c r="S93" s="139" t="str">
        <f>IF($A93="","",IF(VLOOKUP(csv!$AJ93,範囲CSV,19,FALSE)="","",VLOOKUP(csv!$AJ93,範囲CSV,19,FALSE)))</f>
        <v/>
      </c>
      <c r="T93" s="139" t="str">
        <f>IF($A93="","",IF(VLOOKUP(csv!$AJ93,範囲CSV,20,FALSE)="","",VLOOKUP(csv!$AJ93,範囲CSV,20,FALSE)))</f>
        <v/>
      </c>
      <c r="U93" s="139" t="str">
        <f>IF($A93="","",IF(VLOOKUP(csv!$AJ93,範囲CSV,21,FALSE)="","",VLOOKUP(csv!$AJ93,範囲CSV,21,FALSE)))</f>
        <v/>
      </c>
      <c r="V93" s="139" t="str">
        <f>IF($A93="","",IF(VLOOKUP(csv!$AJ93,範囲CSV,22,FALSE)="","",VLOOKUP(csv!$AJ93,範囲CSV,22,FALSE)))</f>
        <v/>
      </c>
      <c r="W93" s="139" t="str">
        <f>IF($A93="","",IF(VLOOKUP(csv!$AJ93,範囲CSV,23,FALSE)="","",VLOOKUP(csv!$AJ93,範囲CSV,23,FALSE)))</f>
        <v/>
      </c>
      <c r="X93" s="139" t="str">
        <f>IF($A93="","",IF(VLOOKUP(csv!$AJ93,範囲CSV,24,FALSE)="","",VLOOKUP(csv!$AJ93,範囲CSV,24,FALSE)))</f>
        <v/>
      </c>
      <c r="Y93" s="139" t="str">
        <f>IF($A93="","",IF(VLOOKUP(csv!$AJ93,範囲CSV,25,FALSE)="","",VLOOKUP(csv!$AJ93,範囲CSV,25,FALSE)))</f>
        <v/>
      </c>
      <c r="Z93" s="139" t="str">
        <f>IF($A93="","",IF(VLOOKUP(csv!$AJ93,範囲CSV,26,FALSE)="","",VLOOKUP(csv!$AJ93,範囲CSV,26,FALSE)))</f>
        <v/>
      </c>
      <c r="AA93" s="139" t="str">
        <f>IF($A93="","",IF(VLOOKUP(csv!$AJ93,範囲CSV,27,FALSE)="","",VLOOKUP(csv!$AJ93,範囲CSV,27,FALSE)))</f>
        <v/>
      </c>
      <c r="AB93" s="139" t="str">
        <f>IF($A93="","",IF(VLOOKUP(csv!$AJ93,範囲CSV,28,FALSE)="","",VLOOKUP(csv!$AJ93,範囲CSV,28,FALSE)))</f>
        <v/>
      </c>
      <c r="AC93" s="139" t="str">
        <f>IF($A93="","",IF(VLOOKUP(csv!$AJ93,範囲CSV,29,FALSE)="","",VLOOKUP(csv!$AJ93,範囲CSV,29,FALSE)))</f>
        <v/>
      </c>
      <c r="AD93" s="139" t="str">
        <f>IF($A93="","",IF(VLOOKUP(csv!$AJ93,範囲CSV,30,FALSE)="","",VLOOKUP(csv!$AJ93,範囲CSV,30,FALSE)))</f>
        <v/>
      </c>
      <c r="AE93" s="139" t="str">
        <f>IF($A93="","",IF(VLOOKUP(csv!$AJ93,範囲CSV,31,FALSE)="","",VLOOKUP(csv!$AJ93,範囲CSV,31,FALSE)))</f>
        <v/>
      </c>
      <c r="AF93" s="139" t="str">
        <f>IF($A93="","",IF(VLOOKUP(csv!$AJ93,範囲CSV,32,FALSE)="","",VLOOKUP(csv!$AJ93,範囲CSV,32,FALSE)))</f>
        <v/>
      </c>
      <c r="AG93" s="139" t="str">
        <f>IF($A93="","",IF(VLOOKUP(csv!$AJ93,範囲CSV,33,FALSE)="","",VLOOKUP(csv!$AJ93,範囲CSV,33,FALSE)))</f>
        <v/>
      </c>
      <c r="AH93" s="139" t="str">
        <f>IF($A93="","",IF(VLOOKUP(csv!$AJ93,範囲CSV,34,FALSE)="","",VLOOKUP(csv!$AJ93,範囲CSV,34,FALSE)))</f>
        <v/>
      </c>
      <c r="AI93" s="139"/>
    </row>
    <row r="94" spans="1:35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139" t="str">
        <f>IF(A94="","",IF(VLOOKUP(csv!$AJ94,範囲CSV,9,FALSE)="","",VLOOKUP(csv!$AJ94,範囲CSV,9,FALSE)))</f>
        <v/>
      </c>
      <c r="J94" s="139" t="str">
        <f>IF($A94="","",IF(VLOOKUP(csv!$AJ94,範囲CSV,10,FALSE)="","",VLOOKUP(csv!$AJ94,範囲CSV,10,FALSE)))</f>
        <v/>
      </c>
      <c r="K94" s="216" t="str">
        <f t="shared" si="2"/>
        <v/>
      </c>
      <c r="L94" s="216" t="str">
        <f t="shared" si="3"/>
        <v/>
      </c>
      <c r="M94" s="139" t="str">
        <f>IF($A94="","",IF(VLOOKUP(csv!$AJ94,範囲CSV,13,FALSE)="","",VLOOKUP(csv!$AJ94,範囲CSV,13,FALSE)))</f>
        <v/>
      </c>
      <c r="N94" s="139" t="str">
        <f>IF($A94="","",IF(VLOOKUP(csv!$AJ94,範囲CSV,14,FALSE)="","",VLOOKUP(csv!$AJ94,範囲CSV,14,FALSE)))</f>
        <v/>
      </c>
      <c r="O94" s="139" t="str">
        <f>IF($A94="","",IF(VLOOKUP(csv!$AJ94,範囲CSV,15,FALSE)="","",VLOOKUP(csv!$AJ94,範囲CSV,15,FALSE)))</f>
        <v/>
      </c>
      <c r="P94" s="139" t="str">
        <f>IF($A94="","",IF(VLOOKUP(csv!$AJ94,範囲CSV,16,FALSE)="","",VLOOKUP(csv!$AJ94,範囲CSV,16,FALSE)))</f>
        <v/>
      </c>
      <c r="Q94" s="139" t="str">
        <f>IF($A94="","",IF(VLOOKUP(csv!$AJ94,範囲CSV,17,FALSE)="","",VLOOKUP(csv!$AJ94,範囲CSV,17,FALSE)))</f>
        <v/>
      </c>
      <c r="R94" s="139" t="str">
        <f>IF($A94="","",IF(VLOOKUP(csv!$AJ94,範囲CSV,18,FALSE)="","",VLOOKUP(csv!$AJ94,範囲CSV,18,FALSE)))</f>
        <v/>
      </c>
      <c r="S94" s="139" t="str">
        <f>IF($A94="","",IF(VLOOKUP(csv!$AJ94,範囲CSV,19,FALSE)="","",VLOOKUP(csv!$AJ94,範囲CSV,19,FALSE)))</f>
        <v/>
      </c>
      <c r="T94" s="139" t="str">
        <f>IF($A94="","",IF(VLOOKUP(csv!$AJ94,範囲CSV,20,FALSE)="","",VLOOKUP(csv!$AJ94,範囲CSV,20,FALSE)))</f>
        <v/>
      </c>
      <c r="U94" s="139" t="str">
        <f>IF($A94="","",IF(VLOOKUP(csv!$AJ94,範囲CSV,21,FALSE)="","",VLOOKUP(csv!$AJ94,範囲CSV,21,FALSE)))</f>
        <v/>
      </c>
      <c r="V94" s="139" t="str">
        <f>IF($A94="","",IF(VLOOKUP(csv!$AJ94,範囲CSV,22,FALSE)="","",VLOOKUP(csv!$AJ94,範囲CSV,22,FALSE)))</f>
        <v/>
      </c>
      <c r="W94" s="139" t="str">
        <f>IF($A94="","",IF(VLOOKUP(csv!$AJ94,範囲CSV,23,FALSE)="","",VLOOKUP(csv!$AJ94,範囲CSV,23,FALSE)))</f>
        <v/>
      </c>
      <c r="X94" s="139" t="str">
        <f>IF($A94="","",IF(VLOOKUP(csv!$AJ94,範囲CSV,24,FALSE)="","",VLOOKUP(csv!$AJ94,範囲CSV,24,FALSE)))</f>
        <v/>
      </c>
      <c r="Y94" s="139" t="str">
        <f>IF($A94="","",IF(VLOOKUP(csv!$AJ94,範囲CSV,25,FALSE)="","",VLOOKUP(csv!$AJ94,範囲CSV,25,FALSE)))</f>
        <v/>
      </c>
      <c r="Z94" s="139" t="str">
        <f>IF($A94="","",IF(VLOOKUP(csv!$AJ94,範囲CSV,26,FALSE)="","",VLOOKUP(csv!$AJ94,範囲CSV,26,FALSE)))</f>
        <v/>
      </c>
      <c r="AA94" s="139" t="str">
        <f>IF($A94="","",IF(VLOOKUP(csv!$AJ94,範囲CSV,27,FALSE)="","",VLOOKUP(csv!$AJ94,範囲CSV,27,FALSE)))</f>
        <v/>
      </c>
      <c r="AB94" s="139" t="str">
        <f>IF($A94="","",IF(VLOOKUP(csv!$AJ94,範囲CSV,28,FALSE)="","",VLOOKUP(csv!$AJ94,範囲CSV,28,FALSE)))</f>
        <v/>
      </c>
      <c r="AC94" s="139" t="str">
        <f>IF($A94="","",IF(VLOOKUP(csv!$AJ94,範囲CSV,29,FALSE)="","",VLOOKUP(csv!$AJ94,範囲CSV,29,FALSE)))</f>
        <v/>
      </c>
      <c r="AD94" s="139" t="str">
        <f>IF($A94="","",IF(VLOOKUP(csv!$AJ94,範囲CSV,30,FALSE)="","",VLOOKUP(csv!$AJ94,範囲CSV,30,FALSE)))</f>
        <v/>
      </c>
      <c r="AE94" s="139" t="str">
        <f>IF($A94="","",IF(VLOOKUP(csv!$AJ94,範囲CSV,31,FALSE)="","",VLOOKUP(csv!$AJ94,範囲CSV,31,FALSE)))</f>
        <v/>
      </c>
      <c r="AF94" s="139" t="str">
        <f>IF($A94="","",IF(VLOOKUP(csv!$AJ94,範囲CSV,32,FALSE)="","",VLOOKUP(csv!$AJ94,範囲CSV,32,FALSE)))</f>
        <v/>
      </c>
      <c r="AG94" s="139" t="str">
        <f>IF($A94="","",IF(VLOOKUP(csv!$AJ94,範囲CSV,33,FALSE)="","",VLOOKUP(csv!$AJ94,範囲CSV,33,FALSE)))</f>
        <v/>
      </c>
      <c r="AH94" s="139" t="str">
        <f>IF($A94="","",IF(VLOOKUP(csv!$AJ94,範囲CSV,34,FALSE)="","",VLOOKUP(csv!$AJ94,範囲CSV,34,FALSE)))</f>
        <v/>
      </c>
      <c r="AI94" s="139"/>
    </row>
    <row r="95" spans="1:35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139" t="str">
        <f>IF(A95="","",IF(VLOOKUP(csv!$AJ95,範囲CSV,9,FALSE)="","",VLOOKUP(csv!$AJ95,範囲CSV,9,FALSE)))</f>
        <v/>
      </c>
      <c r="J95" s="139" t="str">
        <f>IF($A95="","",IF(VLOOKUP(csv!$AJ95,範囲CSV,10,FALSE)="","",VLOOKUP(csv!$AJ95,範囲CSV,10,FALSE)))</f>
        <v/>
      </c>
      <c r="K95" s="216" t="str">
        <f t="shared" si="2"/>
        <v/>
      </c>
      <c r="L95" s="216" t="str">
        <f t="shared" si="3"/>
        <v/>
      </c>
      <c r="M95" s="139" t="str">
        <f>IF($A95="","",IF(VLOOKUP(csv!$AJ95,範囲CSV,13,FALSE)="","",VLOOKUP(csv!$AJ95,範囲CSV,13,FALSE)))</f>
        <v/>
      </c>
      <c r="N95" s="139" t="str">
        <f>IF($A95="","",IF(VLOOKUP(csv!$AJ95,範囲CSV,14,FALSE)="","",VLOOKUP(csv!$AJ95,範囲CSV,14,FALSE)))</f>
        <v/>
      </c>
      <c r="O95" s="139" t="str">
        <f>IF($A95="","",IF(VLOOKUP(csv!$AJ95,範囲CSV,15,FALSE)="","",VLOOKUP(csv!$AJ95,範囲CSV,15,FALSE)))</f>
        <v/>
      </c>
      <c r="P95" s="139" t="str">
        <f>IF($A95="","",IF(VLOOKUP(csv!$AJ95,範囲CSV,16,FALSE)="","",VLOOKUP(csv!$AJ95,範囲CSV,16,FALSE)))</f>
        <v/>
      </c>
      <c r="Q95" s="139" t="str">
        <f>IF($A95="","",IF(VLOOKUP(csv!$AJ95,範囲CSV,17,FALSE)="","",VLOOKUP(csv!$AJ95,範囲CSV,17,FALSE)))</f>
        <v/>
      </c>
      <c r="R95" s="139" t="str">
        <f>IF($A95="","",IF(VLOOKUP(csv!$AJ95,範囲CSV,18,FALSE)="","",VLOOKUP(csv!$AJ95,範囲CSV,18,FALSE)))</f>
        <v/>
      </c>
      <c r="S95" s="139" t="str">
        <f>IF($A95="","",IF(VLOOKUP(csv!$AJ95,範囲CSV,19,FALSE)="","",VLOOKUP(csv!$AJ95,範囲CSV,19,FALSE)))</f>
        <v/>
      </c>
      <c r="T95" s="139" t="str">
        <f>IF($A95="","",IF(VLOOKUP(csv!$AJ95,範囲CSV,20,FALSE)="","",VLOOKUP(csv!$AJ95,範囲CSV,20,FALSE)))</f>
        <v/>
      </c>
      <c r="U95" s="139" t="str">
        <f>IF($A95="","",IF(VLOOKUP(csv!$AJ95,範囲CSV,21,FALSE)="","",VLOOKUP(csv!$AJ95,範囲CSV,21,FALSE)))</f>
        <v/>
      </c>
      <c r="V95" s="139" t="str">
        <f>IF($A95="","",IF(VLOOKUP(csv!$AJ95,範囲CSV,22,FALSE)="","",VLOOKUP(csv!$AJ95,範囲CSV,22,FALSE)))</f>
        <v/>
      </c>
      <c r="W95" s="139" t="str">
        <f>IF($A95="","",IF(VLOOKUP(csv!$AJ95,範囲CSV,23,FALSE)="","",VLOOKUP(csv!$AJ95,範囲CSV,23,FALSE)))</f>
        <v/>
      </c>
      <c r="X95" s="139" t="str">
        <f>IF($A95="","",IF(VLOOKUP(csv!$AJ95,範囲CSV,24,FALSE)="","",VLOOKUP(csv!$AJ95,範囲CSV,24,FALSE)))</f>
        <v/>
      </c>
      <c r="Y95" s="139" t="str">
        <f>IF($A95="","",IF(VLOOKUP(csv!$AJ95,範囲CSV,25,FALSE)="","",VLOOKUP(csv!$AJ95,範囲CSV,25,FALSE)))</f>
        <v/>
      </c>
      <c r="Z95" s="139" t="str">
        <f>IF($A95="","",IF(VLOOKUP(csv!$AJ95,範囲CSV,26,FALSE)="","",VLOOKUP(csv!$AJ95,範囲CSV,26,FALSE)))</f>
        <v/>
      </c>
      <c r="AA95" s="139" t="str">
        <f>IF($A95="","",IF(VLOOKUP(csv!$AJ95,範囲CSV,27,FALSE)="","",VLOOKUP(csv!$AJ95,範囲CSV,27,FALSE)))</f>
        <v/>
      </c>
      <c r="AB95" s="139" t="str">
        <f>IF($A95="","",IF(VLOOKUP(csv!$AJ95,範囲CSV,28,FALSE)="","",VLOOKUP(csv!$AJ95,範囲CSV,28,FALSE)))</f>
        <v/>
      </c>
      <c r="AC95" s="139" t="str">
        <f>IF($A95="","",IF(VLOOKUP(csv!$AJ95,範囲CSV,29,FALSE)="","",VLOOKUP(csv!$AJ95,範囲CSV,29,FALSE)))</f>
        <v/>
      </c>
      <c r="AD95" s="139" t="str">
        <f>IF($A95="","",IF(VLOOKUP(csv!$AJ95,範囲CSV,30,FALSE)="","",VLOOKUP(csv!$AJ95,範囲CSV,30,FALSE)))</f>
        <v/>
      </c>
      <c r="AE95" s="139" t="str">
        <f>IF($A95="","",IF(VLOOKUP(csv!$AJ95,範囲CSV,31,FALSE)="","",VLOOKUP(csv!$AJ95,範囲CSV,31,FALSE)))</f>
        <v/>
      </c>
      <c r="AF95" s="139" t="str">
        <f>IF($A95="","",IF(VLOOKUP(csv!$AJ95,範囲CSV,32,FALSE)="","",VLOOKUP(csv!$AJ95,範囲CSV,32,FALSE)))</f>
        <v/>
      </c>
      <c r="AG95" s="139" t="str">
        <f>IF($A95="","",IF(VLOOKUP(csv!$AJ95,範囲CSV,33,FALSE)="","",VLOOKUP(csv!$AJ95,範囲CSV,33,FALSE)))</f>
        <v/>
      </c>
      <c r="AH95" s="139" t="str">
        <f>IF($A95="","",IF(VLOOKUP(csv!$AJ95,範囲CSV,34,FALSE)="","",VLOOKUP(csv!$AJ95,範囲CSV,34,FALSE)))</f>
        <v/>
      </c>
      <c r="AI95" s="139"/>
    </row>
    <row r="96" spans="1:35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139" t="str">
        <f>IF(A96="","",IF(VLOOKUP(csv!$AJ96,範囲CSV,9,FALSE)="","",VLOOKUP(csv!$AJ96,範囲CSV,9,FALSE)))</f>
        <v/>
      </c>
      <c r="J96" s="139" t="str">
        <f>IF($A96="","",IF(VLOOKUP(csv!$AJ96,範囲CSV,10,FALSE)="","",VLOOKUP(csv!$AJ96,範囲CSV,10,FALSE)))</f>
        <v/>
      </c>
      <c r="K96" s="216" t="str">
        <f t="shared" si="2"/>
        <v/>
      </c>
      <c r="L96" s="216" t="str">
        <f t="shared" si="3"/>
        <v/>
      </c>
      <c r="M96" s="139" t="str">
        <f>IF($A96="","",IF(VLOOKUP(csv!$AJ96,範囲CSV,13,FALSE)="","",VLOOKUP(csv!$AJ96,範囲CSV,13,FALSE)))</f>
        <v/>
      </c>
      <c r="N96" s="139" t="str">
        <f>IF($A96="","",IF(VLOOKUP(csv!$AJ96,範囲CSV,14,FALSE)="","",VLOOKUP(csv!$AJ96,範囲CSV,14,FALSE)))</f>
        <v/>
      </c>
      <c r="O96" s="139" t="str">
        <f>IF($A96="","",IF(VLOOKUP(csv!$AJ96,範囲CSV,15,FALSE)="","",VLOOKUP(csv!$AJ96,範囲CSV,15,FALSE)))</f>
        <v/>
      </c>
      <c r="P96" s="139" t="str">
        <f>IF($A96="","",IF(VLOOKUP(csv!$AJ96,範囲CSV,16,FALSE)="","",VLOOKUP(csv!$AJ96,範囲CSV,16,FALSE)))</f>
        <v/>
      </c>
      <c r="Q96" s="139" t="str">
        <f>IF($A96="","",IF(VLOOKUP(csv!$AJ96,範囲CSV,17,FALSE)="","",VLOOKUP(csv!$AJ96,範囲CSV,17,FALSE)))</f>
        <v/>
      </c>
      <c r="R96" s="139" t="str">
        <f>IF($A96="","",IF(VLOOKUP(csv!$AJ96,範囲CSV,18,FALSE)="","",VLOOKUP(csv!$AJ96,範囲CSV,18,FALSE)))</f>
        <v/>
      </c>
      <c r="S96" s="139" t="str">
        <f>IF($A96="","",IF(VLOOKUP(csv!$AJ96,範囲CSV,19,FALSE)="","",VLOOKUP(csv!$AJ96,範囲CSV,19,FALSE)))</f>
        <v/>
      </c>
      <c r="T96" s="139" t="str">
        <f>IF($A96="","",IF(VLOOKUP(csv!$AJ96,範囲CSV,20,FALSE)="","",VLOOKUP(csv!$AJ96,範囲CSV,20,FALSE)))</f>
        <v/>
      </c>
      <c r="U96" s="139" t="str">
        <f>IF($A96="","",IF(VLOOKUP(csv!$AJ96,範囲CSV,21,FALSE)="","",VLOOKUP(csv!$AJ96,範囲CSV,21,FALSE)))</f>
        <v/>
      </c>
      <c r="V96" s="139" t="str">
        <f>IF($A96="","",IF(VLOOKUP(csv!$AJ96,範囲CSV,22,FALSE)="","",VLOOKUP(csv!$AJ96,範囲CSV,22,FALSE)))</f>
        <v/>
      </c>
      <c r="W96" s="139" t="str">
        <f>IF($A96="","",IF(VLOOKUP(csv!$AJ96,範囲CSV,23,FALSE)="","",VLOOKUP(csv!$AJ96,範囲CSV,23,FALSE)))</f>
        <v/>
      </c>
      <c r="X96" s="139" t="str">
        <f>IF($A96="","",IF(VLOOKUP(csv!$AJ96,範囲CSV,24,FALSE)="","",VLOOKUP(csv!$AJ96,範囲CSV,24,FALSE)))</f>
        <v/>
      </c>
      <c r="Y96" s="139" t="str">
        <f>IF($A96="","",IF(VLOOKUP(csv!$AJ96,範囲CSV,25,FALSE)="","",VLOOKUP(csv!$AJ96,範囲CSV,25,FALSE)))</f>
        <v/>
      </c>
      <c r="Z96" s="139" t="str">
        <f>IF($A96="","",IF(VLOOKUP(csv!$AJ96,範囲CSV,26,FALSE)="","",VLOOKUP(csv!$AJ96,範囲CSV,26,FALSE)))</f>
        <v/>
      </c>
      <c r="AA96" s="139" t="str">
        <f>IF($A96="","",IF(VLOOKUP(csv!$AJ96,範囲CSV,27,FALSE)="","",VLOOKUP(csv!$AJ96,範囲CSV,27,FALSE)))</f>
        <v/>
      </c>
      <c r="AB96" s="139" t="str">
        <f>IF($A96="","",IF(VLOOKUP(csv!$AJ96,範囲CSV,28,FALSE)="","",VLOOKUP(csv!$AJ96,範囲CSV,28,FALSE)))</f>
        <v/>
      </c>
      <c r="AC96" s="139" t="str">
        <f>IF($A96="","",IF(VLOOKUP(csv!$AJ96,範囲CSV,29,FALSE)="","",VLOOKUP(csv!$AJ96,範囲CSV,29,FALSE)))</f>
        <v/>
      </c>
      <c r="AD96" s="139" t="str">
        <f>IF($A96="","",IF(VLOOKUP(csv!$AJ96,範囲CSV,30,FALSE)="","",VLOOKUP(csv!$AJ96,範囲CSV,30,FALSE)))</f>
        <v/>
      </c>
      <c r="AE96" s="139" t="str">
        <f>IF($A96="","",IF(VLOOKUP(csv!$AJ96,範囲CSV,31,FALSE)="","",VLOOKUP(csv!$AJ96,範囲CSV,31,FALSE)))</f>
        <v/>
      </c>
      <c r="AF96" s="139" t="str">
        <f>IF($A96="","",IF(VLOOKUP(csv!$AJ96,範囲CSV,32,FALSE)="","",VLOOKUP(csv!$AJ96,範囲CSV,32,FALSE)))</f>
        <v/>
      </c>
      <c r="AG96" s="139" t="str">
        <f>IF($A96="","",IF(VLOOKUP(csv!$AJ96,範囲CSV,33,FALSE)="","",VLOOKUP(csv!$AJ96,範囲CSV,33,FALSE)))</f>
        <v/>
      </c>
      <c r="AH96" s="139" t="str">
        <f>IF($A96="","",IF(VLOOKUP(csv!$AJ96,範囲CSV,34,FALSE)="","",VLOOKUP(csv!$AJ96,範囲CSV,34,FALSE)))</f>
        <v/>
      </c>
      <c r="AI96" s="139"/>
    </row>
    <row r="97" spans="1:35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139" t="str">
        <f>IF(A97="","",IF(VLOOKUP(csv!$AJ97,範囲CSV,9,FALSE)="","",VLOOKUP(csv!$AJ97,範囲CSV,9,FALSE)))</f>
        <v/>
      </c>
      <c r="J97" s="139" t="str">
        <f>IF($A97="","",IF(VLOOKUP(csv!$AJ97,範囲CSV,10,FALSE)="","",VLOOKUP(csv!$AJ97,範囲CSV,10,FALSE)))</f>
        <v/>
      </c>
      <c r="K97" s="216" t="str">
        <f t="shared" si="2"/>
        <v/>
      </c>
      <c r="L97" s="216" t="str">
        <f t="shared" si="3"/>
        <v/>
      </c>
      <c r="M97" s="139" t="str">
        <f>IF($A97="","",IF(VLOOKUP(csv!$AJ97,範囲CSV,13,FALSE)="","",VLOOKUP(csv!$AJ97,範囲CSV,13,FALSE)))</f>
        <v/>
      </c>
      <c r="N97" s="139" t="str">
        <f>IF($A97="","",IF(VLOOKUP(csv!$AJ97,範囲CSV,14,FALSE)="","",VLOOKUP(csv!$AJ97,範囲CSV,14,FALSE)))</f>
        <v/>
      </c>
      <c r="O97" s="139" t="str">
        <f>IF($A97="","",IF(VLOOKUP(csv!$AJ97,範囲CSV,15,FALSE)="","",VLOOKUP(csv!$AJ97,範囲CSV,15,FALSE)))</f>
        <v/>
      </c>
      <c r="P97" s="139" t="str">
        <f>IF($A97="","",IF(VLOOKUP(csv!$AJ97,範囲CSV,16,FALSE)="","",VLOOKUP(csv!$AJ97,範囲CSV,16,FALSE)))</f>
        <v/>
      </c>
      <c r="Q97" s="139" t="str">
        <f>IF($A97="","",IF(VLOOKUP(csv!$AJ97,範囲CSV,17,FALSE)="","",VLOOKUP(csv!$AJ97,範囲CSV,17,FALSE)))</f>
        <v/>
      </c>
      <c r="R97" s="139" t="str">
        <f>IF($A97="","",IF(VLOOKUP(csv!$AJ97,範囲CSV,18,FALSE)="","",VLOOKUP(csv!$AJ97,範囲CSV,18,FALSE)))</f>
        <v/>
      </c>
      <c r="S97" s="139" t="str">
        <f>IF($A97="","",IF(VLOOKUP(csv!$AJ97,範囲CSV,19,FALSE)="","",VLOOKUP(csv!$AJ97,範囲CSV,19,FALSE)))</f>
        <v/>
      </c>
      <c r="T97" s="139" t="str">
        <f>IF($A97="","",IF(VLOOKUP(csv!$AJ97,範囲CSV,20,FALSE)="","",VLOOKUP(csv!$AJ97,範囲CSV,20,FALSE)))</f>
        <v/>
      </c>
      <c r="U97" s="139" t="str">
        <f>IF($A97="","",IF(VLOOKUP(csv!$AJ97,範囲CSV,21,FALSE)="","",VLOOKUP(csv!$AJ97,範囲CSV,21,FALSE)))</f>
        <v/>
      </c>
      <c r="V97" s="139" t="str">
        <f>IF($A97="","",IF(VLOOKUP(csv!$AJ97,範囲CSV,22,FALSE)="","",VLOOKUP(csv!$AJ97,範囲CSV,22,FALSE)))</f>
        <v/>
      </c>
      <c r="W97" s="139" t="str">
        <f>IF($A97="","",IF(VLOOKUP(csv!$AJ97,範囲CSV,23,FALSE)="","",VLOOKUP(csv!$AJ97,範囲CSV,23,FALSE)))</f>
        <v/>
      </c>
      <c r="X97" s="139" t="str">
        <f>IF($A97="","",IF(VLOOKUP(csv!$AJ97,範囲CSV,24,FALSE)="","",VLOOKUP(csv!$AJ97,範囲CSV,24,FALSE)))</f>
        <v/>
      </c>
      <c r="Y97" s="139" t="str">
        <f>IF($A97="","",IF(VLOOKUP(csv!$AJ97,範囲CSV,25,FALSE)="","",VLOOKUP(csv!$AJ97,範囲CSV,25,FALSE)))</f>
        <v/>
      </c>
      <c r="Z97" s="139" t="str">
        <f>IF($A97="","",IF(VLOOKUP(csv!$AJ97,範囲CSV,26,FALSE)="","",VLOOKUP(csv!$AJ97,範囲CSV,26,FALSE)))</f>
        <v/>
      </c>
      <c r="AA97" s="139" t="str">
        <f>IF($A97="","",IF(VLOOKUP(csv!$AJ97,範囲CSV,27,FALSE)="","",VLOOKUP(csv!$AJ97,範囲CSV,27,FALSE)))</f>
        <v/>
      </c>
      <c r="AB97" s="139" t="str">
        <f>IF($A97="","",IF(VLOOKUP(csv!$AJ97,範囲CSV,28,FALSE)="","",VLOOKUP(csv!$AJ97,範囲CSV,28,FALSE)))</f>
        <v/>
      </c>
      <c r="AC97" s="139" t="str">
        <f>IF($A97="","",IF(VLOOKUP(csv!$AJ97,範囲CSV,29,FALSE)="","",VLOOKUP(csv!$AJ97,範囲CSV,29,FALSE)))</f>
        <v/>
      </c>
      <c r="AD97" s="139" t="str">
        <f>IF($A97="","",IF(VLOOKUP(csv!$AJ97,範囲CSV,30,FALSE)="","",VLOOKUP(csv!$AJ97,範囲CSV,30,FALSE)))</f>
        <v/>
      </c>
      <c r="AE97" s="139" t="str">
        <f>IF($A97="","",IF(VLOOKUP(csv!$AJ97,範囲CSV,31,FALSE)="","",VLOOKUP(csv!$AJ97,範囲CSV,31,FALSE)))</f>
        <v/>
      </c>
      <c r="AF97" s="139" t="str">
        <f>IF($A97="","",IF(VLOOKUP(csv!$AJ97,範囲CSV,32,FALSE)="","",VLOOKUP(csv!$AJ97,範囲CSV,32,FALSE)))</f>
        <v/>
      </c>
      <c r="AG97" s="139" t="str">
        <f>IF($A97="","",IF(VLOOKUP(csv!$AJ97,範囲CSV,33,FALSE)="","",VLOOKUP(csv!$AJ97,範囲CSV,33,FALSE)))</f>
        <v/>
      </c>
      <c r="AH97" s="139" t="str">
        <f>IF($A97="","",IF(VLOOKUP(csv!$AJ97,範囲CSV,34,FALSE)="","",VLOOKUP(csv!$AJ97,範囲CSV,34,FALSE)))</f>
        <v/>
      </c>
      <c r="AI97" s="139"/>
    </row>
    <row r="98" spans="1:35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139" t="str">
        <f>IF(A98="","",IF(VLOOKUP(csv!$AJ98,範囲CSV,9,FALSE)="","",VLOOKUP(csv!$AJ98,範囲CSV,9,FALSE)))</f>
        <v/>
      </c>
      <c r="J98" s="139" t="str">
        <f>IF($A98="","",IF(VLOOKUP(csv!$AJ98,範囲CSV,10,FALSE)="","",VLOOKUP(csv!$AJ98,範囲CSV,10,FALSE)))</f>
        <v/>
      </c>
      <c r="K98" s="216" t="str">
        <f t="shared" si="2"/>
        <v/>
      </c>
      <c r="L98" s="216" t="str">
        <f t="shared" si="3"/>
        <v/>
      </c>
      <c r="M98" s="139" t="str">
        <f>IF($A98="","",IF(VLOOKUP(csv!$AJ98,範囲CSV,13,FALSE)="","",VLOOKUP(csv!$AJ98,範囲CSV,13,FALSE)))</f>
        <v/>
      </c>
      <c r="N98" s="139" t="str">
        <f>IF($A98="","",IF(VLOOKUP(csv!$AJ98,範囲CSV,14,FALSE)="","",VLOOKUP(csv!$AJ98,範囲CSV,14,FALSE)))</f>
        <v/>
      </c>
      <c r="O98" s="139" t="str">
        <f>IF($A98="","",IF(VLOOKUP(csv!$AJ98,範囲CSV,15,FALSE)="","",VLOOKUP(csv!$AJ98,範囲CSV,15,FALSE)))</f>
        <v/>
      </c>
      <c r="P98" s="139" t="str">
        <f>IF($A98="","",IF(VLOOKUP(csv!$AJ98,範囲CSV,16,FALSE)="","",VLOOKUP(csv!$AJ98,範囲CSV,16,FALSE)))</f>
        <v/>
      </c>
      <c r="Q98" s="139" t="str">
        <f>IF($A98="","",IF(VLOOKUP(csv!$AJ98,範囲CSV,17,FALSE)="","",VLOOKUP(csv!$AJ98,範囲CSV,17,FALSE)))</f>
        <v/>
      </c>
      <c r="R98" s="139" t="str">
        <f>IF($A98="","",IF(VLOOKUP(csv!$AJ98,範囲CSV,18,FALSE)="","",VLOOKUP(csv!$AJ98,範囲CSV,18,FALSE)))</f>
        <v/>
      </c>
      <c r="S98" s="139" t="str">
        <f>IF($A98="","",IF(VLOOKUP(csv!$AJ98,範囲CSV,19,FALSE)="","",VLOOKUP(csv!$AJ98,範囲CSV,19,FALSE)))</f>
        <v/>
      </c>
      <c r="T98" s="139" t="str">
        <f>IF($A98="","",IF(VLOOKUP(csv!$AJ98,範囲CSV,20,FALSE)="","",VLOOKUP(csv!$AJ98,範囲CSV,20,FALSE)))</f>
        <v/>
      </c>
      <c r="U98" s="139" t="str">
        <f>IF($A98="","",IF(VLOOKUP(csv!$AJ98,範囲CSV,21,FALSE)="","",VLOOKUP(csv!$AJ98,範囲CSV,21,FALSE)))</f>
        <v/>
      </c>
      <c r="V98" s="139" t="str">
        <f>IF($A98="","",IF(VLOOKUP(csv!$AJ98,範囲CSV,22,FALSE)="","",VLOOKUP(csv!$AJ98,範囲CSV,22,FALSE)))</f>
        <v/>
      </c>
      <c r="W98" s="139" t="str">
        <f>IF($A98="","",IF(VLOOKUP(csv!$AJ98,範囲CSV,23,FALSE)="","",VLOOKUP(csv!$AJ98,範囲CSV,23,FALSE)))</f>
        <v/>
      </c>
      <c r="X98" s="139" t="str">
        <f>IF($A98="","",IF(VLOOKUP(csv!$AJ98,範囲CSV,24,FALSE)="","",VLOOKUP(csv!$AJ98,範囲CSV,24,FALSE)))</f>
        <v/>
      </c>
      <c r="Y98" s="139" t="str">
        <f>IF($A98="","",IF(VLOOKUP(csv!$AJ98,範囲CSV,25,FALSE)="","",VLOOKUP(csv!$AJ98,範囲CSV,25,FALSE)))</f>
        <v/>
      </c>
      <c r="Z98" s="139" t="str">
        <f>IF($A98="","",IF(VLOOKUP(csv!$AJ98,範囲CSV,26,FALSE)="","",VLOOKUP(csv!$AJ98,範囲CSV,26,FALSE)))</f>
        <v/>
      </c>
      <c r="AA98" s="139" t="str">
        <f>IF($A98="","",IF(VLOOKUP(csv!$AJ98,範囲CSV,27,FALSE)="","",VLOOKUP(csv!$AJ98,範囲CSV,27,FALSE)))</f>
        <v/>
      </c>
      <c r="AB98" s="139" t="str">
        <f>IF($A98="","",IF(VLOOKUP(csv!$AJ98,範囲CSV,28,FALSE)="","",VLOOKUP(csv!$AJ98,範囲CSV,28,FALSE)))</f>
        <v/>
      </c>
      <c r="AC98" s="139" t="str">
        <f>IF($A98="","",IF(VLOOKUP(csv!$AJ98,範囲CSV,29,FALSE)="","",VLOOKUP(csv!$AJ98,範囲CSV,29,FALSE)))</f>
        <v/>
      </c>
      <c r="AD98" s="139" t="str">
        <f>IF($A98="","",IF(VLOOKUP(csv!$AJ98,範囲CSV,30,FALSE)="","",VLOOKUP(csv!$AJ98,範囲CSV,30,FALSE)))</f>
        <v/>
      </c>
      <c r="AE98" s="139" t="str">
        <f>IF($A98="","",IF(VLOOKUP(csv!$AJ98,範囲CSV,31,FALSE)="","",VLOOKUP(csv!$AJ98,範囲CSV,31,FALSE)))</f>
        <v/>
      </c>
      <c r="AF98" s="139" t="str">
        <f>IF($A98="","",IF(VLOOKUP(csv!$AJ98,範囲CSV,32,FALSE)="","",VLOOKUP(csv!$AJ98,範囲CSV,32,FALSE)))</f>
        <v/>
      </c>
      <c r="AG98" s="139" t="str">
        <f>IF($A98="","",IF(VLOOKUP(csv!$AJ98,範囲CSV,33,FALSE)="","",VLOOKUP(csv!$AJ98,範囲CSV,33,FALSE)))</f>
        <v/>
      </c>
      <c r="AH98" s="139" t="str">
        <f>IF($A98="","",IF(VLOOKUP(csv!$AJ98,範囲CSV,34,FALSE)="","",VLOOKUP(csv!$AJ98,範囲CSV,34,FALSE)))</f>
        <v/>
      </c>
      <c r="AI98" s="139"/>
    </row>
    <row r="99" spans="1:35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139" t="str">
        <f>IF(A99="","",IF(VLOOKUP(csv!$AJ99,範囲CSV,9,FALSE)="","",VLOOKUP(csv!$AJ99,範囲CSV,9,FALSE)))</f>
        <v/>
      </c>
      <c r="J99" s="139" t="str">
        <f>IF($A99="","",IF(VLOOKUP(csv!$AJ99,範囲CSV,10,FALSE)="","",VLOOKUP(csv!$AJ99,範囲CSV,10,FALSE)))</f>
        <v/>
      </c>
      <c r="K99" s="216" t="str">
        <f t="shared" si="2"/>
        <v/>
      </c>
      <c r="L99" s="216" t="str">
        <f t="shared" si="3"/>
        <v/>
      </c>
      <c r="M99" s="139" t="str">
        <f>IF($A99="","",IF(VLOOKUP(csv!$AJ99,範囲CSV,13,FALSE)="","",VLOOKUP(csv!$AJ99,範囲CSV,13,FALSE)))</f>
        <v/>
      </c>
      <c r="N99" s="139" t="str">
        <f>IF($A99="","",IF(VLOOKUP(csv!$AJ99,範囲CSV,14,FALSE)="","",VLOOKUP(csv!$AJ99,範囲CSV,14,FALSE)))</f>
        <v/>
      </c>
      <c r="O99" s="139" t="str">
        <f>IF($A99="","",IF(VLOOKUP(csv!$AJ99,範囲CSV,15,FALSE)="","",VLOOKUP(csv!$AJ99,範囲CSV,15,FALSE)))</f>
        <v/>
      </c>
      <c r="P99" s="139" t="str">
        <f>IF($A99="","",IF(VLOOKUP(csv!$AJ99,範囲CSV,16,FALSE)="","",VLOOKUP(csv!$AJ99,範囲CSV,16,FALSE)))</f>
        <v/>
      </c>
      <c r="Q99" s="139" t="str">
        <f>IF($A99="","",IF(VLOOKUP(csv!$AJ99,範囲CSV,17,FALSE)="","",VLOOKUP(csv!$AJ99,範囲CSV,17,FALSE)))</f>
        <v/>
      </c>
      <c r="R99" s="139" t="str">
        <f>IF($A99="","",IF(VLOOKUP(csv!$AJ99,範囲CSV,18,FALSE)="","",VLOOKUP(csv!$AJ99,範囲CSV,18,FALSE)))</f>
        <v/>
      </c>
      <c r="S99" s="139" t="str">
        <f>IF($A99="","",IF(VLOOKUP(csv!$AJ99,範囲CSV,19,FALSE)="","",VLOOKUP(csv!$AJ99,範囲CSV,19,FALSE)))</f>
        <v/>
      </c>
      <c r="T99" s="139" t="str">
        <f>IF($A99="","",IF(VLOOKUP(csv!$AJ99,範囲CSV,20,FALSE)="","",VLOOKUP(csv!$AJ99,範囲CSV,20,FALSE)))</f>
        <v/>
      </c>
      <c r="U99" s="139" t="str">
        <f>IF($A99="","",IF(VLOOKUP(csv!$AJ99,範囲CSV,21,FALSE)="","",VLOOKUP(csv!$AJ99,範囲CSV,21,FALSE)))</f>
        <v/>
      </c>
      <c r="V99" s="139" t="str">
        <f>IF($A99="","",IF(VLOOKUP(csv!$AJ99,範囲CSV,22,FALSE)="","",VLOOKUP(csv!$AJ99,範囲CSV,22,FALSE)))</f>
        <v/>
      </c>
      <c r="W99" s="139" t="str">
        <f>IF($A99="","",IF(VLOOKUP(csv!$AJ99,範囲CSV,23,FALSE)="","",VLOOKUP(csv!$AJ99,範囲CSV,23,FALSE)))</f>
        <v/>
      </c>
      <c r="X99" s="139" t="str">
        <f>IF($A99="","",IF(VLOOKUP(csv!$AJ99,範囲CSV,24,FALSE)="","",VLOOKUP(csv!$AJ99,範囲CSV,24,FALSE)))</f>
        <v/>
      </c>
      <c r="Y99" s="139" t="str">
        <f>IF($A99="","",IF(VLOOKUP(csv!$AJ99,範囲CSV,25,FALSE)="","",VLOOKUP(csv!$AJ99,範囲CSV,25,FALSE)))</f>
        <v/>
      </c>
      <c r="Z99" s="139" t="str">
        <f>IF($A99="","",IF(VLOOKUP(csv!$AJ99,範囲CSV,26,FALSE)="","",VLOOKUP(csv!$AJ99,範囲CSV,26,FALSE)))</f>
        <v/>
      </c>
      <c r="AA99" s="139" t="str">
        <f>IF($A99="","",IF(VLOOKUP(csv!$AJ99,範囲CSV,27,FALSE)="","",VLOOKUP(csv!$AJ99,範囲CSV,27,FALSE)))</f>
        <v/>
      </c>
      <c r="AB99" s="139" t="str">
        <f>IF($A99="","",IF(VLOOKUP(csv!$AJ99,範囲CSV,28,FALSE)="","",VLOOKUP(csv!$AJ99,範囲CSV,28,FALSE)))</f>
        <v/>
      </c>
      <c r="AC99" s="139" t="str">
        <f>IF($A99="","",IF(VLOOKUP(csv!$AJ99,範囲CSV,29,FALSE)="","",VLOOKUP(csv!$AJ99,範囲CSV,29,FALSE)))</f>
        <v/>
      </c>
      <c r="AD99" s="139" t="str">
        <f>IF($A99="","",IF(VLOOKUP(csv!$AJ99,範囲CSV,30,FALSE)="","",VLOOKUP(csv!$AJ99,範囲CSV,30,FALSE)))</f>
        <v/>
      </c>
      <c r="AE99" s="139" t="str">
        <f>IF($A99="","",IF(VLOOKUP(csv!$AJ99,範囲CSV,31,FALSE)="","",VLOOKUP(csv!$AJ99,範囲CSV,31,FALSE)))</f>
        <v/>
      </c>
      <c r="AF99" s="139" t="str">
        <f>IF($A99="","",IF(VLOOKUP(csv!$AJ99,範囲CSV,32,FALSE)="","",VLOOKUP(csv!$AJ99,範囲CSV,32,FALSE)))</f>
        <v/>
      </c>
      <c r="AG99" s="139" t="str">
        <f>IF($A99="","",IF(VLOOKUP(csv!$AJ99,範囲CSV,33,FALSE)="","",VLOOKUP(csv!$AJ99,範囲CSV,33,FALSE)))</f>
        <v/>
      </c>
      <c r="AH99" s="139" t="str">
        <f>IF($A99="","",IF(VLOOKUP(csv!$AJ99,範囲CSV,34,FALSE)="","",VLOOKUP(csv!$AJ99,範囲CSV,34,FALSE)))</f>
        <v/>
      </c>
      <c r="AI99" s="139"/>
    </row>
    <row r="100" spans="1:35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139" t="str">
        <f>IF(A100="","",IF(VLOOKUP(csv!$AJ100,範囲CSV,9,FALSE)="","",VLOOKUP(csv!$AJ100,範囲CSV,9,FALSE)))</f>
        <v/>
      </c>
      <c r="J100" s="139" t="str">
        <f>IF($A100="","",IF(VLOOKUP(csv!$AJ100,範囲CSV,10,FALSE)="","",VLOOKUP(csv!$AJ100,範囲CSV,10,FALSE)))</f>
        <v/>
      </c>
      <c r="K100" s="216" t="str">
        <f t="shared" si="2"/>
        <v/>
      </c>
      <c r="L100" s="216" t="str">
        <f t="shared" si="3"/>
        <v/>
      </c>
      <c r="M100" s="139" t="str">
        <f>IF($A100="","",IF(VLOOKUP(csv!$AJ100,範囲CSV,13,FALSE)="","",VLOOKUP(csv!$AJ100,範囲CSV,13,FALSE)))</f>
        <v/>
      </c>
      <c r="N100" s="139" t="str">
        <f>IF($A100="","",IF(VLOOKUP(csv!$AJ100,範囲CSV,14,FALSE)="","",VLOOKUP(csv!$AJ100,範囲CSV,14,FALSE)))</f>
        <v/>
      </c>
      <c r="O100" s="139" t="str">
        <f>IF($A100="","",IF(VLOOKUP(csv!$AJ100,範囲CSV,15,FALSE)="","",VLOOKUP(csv!$AJ100,範囲CSV,15,FALSE)))</f>
        <v/>
      </c>
      <c r="P100" s="139" t="str">
        <f>IF($A100="","",IF(VLOOKUP(csv!$AJ100,範囲CSV,16,FALSE)="","",VLOOKUP(csv!$AJ100,範囲CSV,16,FALSE)))</f>
        <v/>
      </c>
      <c r="Q100" s="139" t="str">
        <f>IF($A100="","",IF(VLOOKUP(csv!$AJ100,範囲CSV,17,FALSE)="","",VLOOKUP(csv!$AJ100,範囲CSV,17,FALSE)))</f>
        <v/>
      </c>
      <c r="R100" s="139" t="str">
        <f>IF($A100="","",IF(VLOOKUP(csv!$AJ100,範囲CSV,18,FALSE)="","",VLOOKUP(csv!$AJ100,範囲CSV,18,FALSE)))</f>
        <v/>
      </c>
      <c r="S100" s="139" t="str">
        <f>IF($A100="","",IF(VLOOKUP(csv!$AJ100,範囲CSV,19,FALSE)="","",VLOOKUP(csv!$AJ100,範囲CSV,19,FALSE)))</f>
        <v/>
      </c>
      <c r="T100" s="139" t="str">
        <f>IF($A100="","",IF(VLOOKUP(csv!$AJ100,範囲CSV,20,FALSE)="","",VLOOKUP(csv!$AJ100,範囲CSV,20,FALSE)))</f>
        <v/>
      </c>
      <c r="U100" s="139" t="str">
        <f>IF($A100="","",IF(VLOOKUP(csv!$AJ100,範囲CSV,21,FALSE)="","",VLOOKUP(csv!$AJ100,範囲CSV,21,FALSE)))</f>
        <v/>
      </c>
      <c r="V100" s="139" t="str">
        <f>IF($A100="","",IF(VLOOKUP(csv!$AJ100,範囲CSV,22,FALSE)="","",VLOOKUP(csv!$AJ100,範囲CSV,22,FALSE)))</f>
        <v/>
      </c>
      <c r="W100" s="139" t="str">
        <f>IF($A100="","",IF(VLOOKUP(csv!$AJ100,範囲CSV,23,FALSE)="","",VLOOKUP(csv!$AJ100,範囲CSV,23,FALSE)))</f>
        <v/>
      </c>
      <c r="X100" s="139" t="str">
        <f>IF($A100="","",IF(VLOOKUP(csv!$AJ100,範囲CSV,24,FALSE)="","",VLOOKUP(csv!$AJ100,範囲CSV,24,FALSE)))</f>
        <v/>
      </c>
      <c r="Y100" s="139" t="str">
        <f>IF($A100="","",IF(VLOOKUP(csv!$AJ100,範囲CSV,25,FALSE)="","",VLOOKUP(csv!$AJ100,範囲CSV,25,FALSE)))</f>
        <v/>
      </c>
      <c r="Z100" s="139" t="str">
        <f>IF($A100="","",IF(VLOOKUP(csv!$AJ100,範囲CSV,26,FALSE)="","",VLOOKUP(csv!$AJ100,範囲CSV,26,FALSE)))</f>
        <v/>
      </c>
      <c r="AA100" s="139" t="str">
        <f>IF($A100="","",IF(VLOOKUP(csv!$AJ100,範囲CSV,27,FALSE)="","",VLOOKUP(csv!$AJ100,範囲CSV,27,FALSE)))</f>
        <v/>
      </c>
      <c r="AB100" s="139" t="str">
        <f>IF($A100="","",IF(VLOOKUP(csv!$AJ100,範囲CSV,28,FALSE)="","",VLOOKUP(csv!$AJ100,範囲CSV,28,FALSE)))</f>
        <v/>
      </c>
      <c r="AC100" s="139" t="str">
        <f>IF($A100="","",IF(VLOOKUP(csv!$AJ100,範囲CSV,29,FALSE)="","",VLOOKUP(csv!$AJ100,範囲CSV,29,FALSE)))</f>
        <v/>
      </c>
      <c r="AD100" s="139" t="str">
        <f>IF($A100="","",IF(VLOOKUP(csv!$AJ100,範囲CSV,30,FALSE)="","",VLOOKUP(csv!$AJ100,範囲CSV,30,FALSE)))</f>
        <v/>
      </c>
      <c r="AE100" s="139" t="str">
        <f>IF($A100="","",IF(VLOOKUP(csv!$AJ100,範囲CSV,31,FALSE)="","",VLOOKUP(csv!$AJ100,範囲CSV,31,FALSE)))</f>
        <v/>
      </c>
      <c r="AF100" s="139" t="str">
        <f>IF($A100="","",IF(VLOOKUP(csv!$AJ100,範囲CSV,32,FALSE)="","",VLOOKUP(csv!$AJ100,範囲CSV,32,FALSE)))</f>
        <v/>
      </c>
      <c r="AG100" s="139" t="str">
        <f>IF($A100="","",IF(VLOOKUP(csv!$AJ100,範囲CSV,33,FALSE)="","",VLOOKUP(csv!$AJ100,範囲CSV,33,FALSE)))</f>
        <v/>
      </c>
      <c r="AH100" s="139" t="str">
        <f>IF($A100="","",IF(VLOOKUP(csv!$AJ100,範囲CSV,34,FALSE)="","",VLOOKUP(csv!$AJ100,範囲CSV,34,FALSE)))</f>
        <v/>
      </c>
      <c r="AI100" s="139"/>
    </row>
    <row r="101" spans="1:35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139" t="str">
        <f>IF(A101="","",IF(VLOOKUP(csv!$AJ101,範囲CSV,9,FALSE)="","",VLOOKUP(csv!$AJ101,範囲CSV,9,FALSE)))</f>
        <v/>
      </c>
      <c r="J101" s="139" t="str">
        <f>IF($A101="","",IF(VLOOKUP(csv!$AJ101,範囲CSV,10,FALSE)="","",VLOOKUP(csv!$AJ101,範囲CSV,10,FALSE)))</f>
        <v/>
      </c>
      <c r="K101" s="216" t="str">
        <f t="shared" si="2"/>
        <v/>
      </c>
      <c r="L101" s="216" t="str">
        <f t="shared" si="3"/>
        <v/>
      </c>
      <c r="M101" s="139" t="str">
        <f>IF($A101="","",IF(VLOOKUP(csv!$AJ101,範囲CSV,13,FALSE)="","",VLOOKUP(csv!$AJ101,範囲CSV,13,FALSE)))</f>
        <v/>
      </c>
      <c r="N101" s="139" t="str">
        <f>IF($A101="","",IF(VLOOKUP(csv!$AJ101,範囲CSV,14,FALSE)="","",VLOOKUP(csv!$AJ101,範囲CSV,14,FALSE)))</f>
        <v/>
      </c>
      <c r="O101" s="139" t="str">
        <f>IF($A101="","",IF(VLOOKUP(csv!$AJ101,範囲CSV,15,FALSE)="","",VLOOKUP(csv!$AJ101,範囲CSV,15,FALSE)))</f>
        <v/>
      </c>
      <c r="P101" s="139" t="str">
        <f>IF($A101="","",IF(VLOOKUP(csv!$AJ101,範囲CSV,16,FALSE)="","",VLOOKUP(csv!$AJ101,範囲CSV,16,FALSE)))</f>
        <v/>
      </c>
      <c r="Q101" s="139" t="str">
        <f>IF($A101="","",IF(VLOOKUP(csv!$AJ101,範囲CSV,17,FALSE)="","",VLOOKUP(csv!$AJ101,範囲CSV,17,FALSE)))</f>
        <v/>
      </c>
      <c r="R101" s="139" t="str">
        <f>IF($A101="","",IF(VLOOKUP(csv!$AJ101,範囲CSV,18,FALSE)="","",VLOOKUP(csv!$AJ101,範囲CSV,18,FALSE)))</f>
        <v/>
      </c>
      <c r="S101" s="139" t="str">
        <f>IF($A101="","",IF(VLOOKUP(csv!$AJ101,範囲CSV,19,FALSE)="","",VLOOKUP(csv!$AJ101,範囲CSV,19,FALSE)))</f>
        <v/>
      </c>
      <c r="T101" s="139" t="str">
        <f>IF($A101="","",IF(VLOOKUP(csv!$AJ101,範囲CSV,20,FALSE)="","",VLOOKUP(csv!$AJ101,範囲CSV,20,FALSE)))</f>
        <v/>
      </c>
      <c r="U101" s="139" t="str">
        <f>IF($A101="","",IF(VLOOKUP(csv!$AJ101,範囲CSV,21,FALSE)="","",VLOOKUP(csv!$AJ101,範囲CSV,21,FALSE)))</f>
        <v/>
      </c>
      <c r="V101" s="139" t="str">
        <f>IF($A101="","",IF(VLOOKUP(csv!$AJ101,範囲CSV,22,FALSE)="","",VLOOKUP(csv!$AJ101,範囲CSV,22,FALSE)))</f>
        <v/>
      </c>
      <c r="W101" s="139" t="str">
        <f>IF($A101="","",IF(VLOOKUP(csv!$AJ101,範囲CSV,23,FALSE)="","",VLOOKUP(csv!$AJ101,範囲CSV,23,FALSE)))</f>
        <v/>
      </c>
      <c r="X101" s="139" t="str">
        <f>IF($A101="","",IF(VLOOKUP(csv!$AJ101,範囲CSV,24,FALSE)="","",VLOOKUP(csv!$AJ101,範囲CSV,24,FALSE)))</f>
        <v/>
      </c>
      <c r="Y101" s="139" t="str">
        <f>IF($A101="","",IF(VLOOKUP(csv!$AJ101,範囲CSV,25,FALSE)="","",VLOOKUP(csv!$AJ101,範囲CSV,25,FALSE)))</f>
        <v/>
      </c>
      <c r="Z101" s="139" t="str">
        <f>IF($A101="","",IF(VLOOKUP(csv!$AJ101,範囲CSV,26,FALSE)="","",VLOOKUP(csv!$AJ101,範囲CSV,26,FALSE)))</f>
        <v/>
      </c>
      <c r="AA101" s="139" t="str">
        <f>IF($A101="","",IF(VLOOKUP(csv!$AJ101,範囲CSV,27,FALSE)="","",VLOOKUP(csv!$AJ101,範囲CSV,27,FALSE)))</f>
        <v/>
      </c>
      <c r="AB101" s="139" t="str">
        <f>IF($A101="","",IF(VLOOKUP(csv!$AJ101,範囲CSV,28,FALSE)="","",VLOOKUP(csv!$AJ101,範囲CSV,28,FALSE)))</f>
        <v/>
      </c>
      <c r="AC101" s="139" t="str">
        <f>IF($A101="","",IF(VLOOKUP(csv!$AJ101,範囲CSV,29,FALSE)="","",VLOOKUP(csv!$AJ101,範囲CSV,29,FALSE)))</f>
        <v/>
      </c>
      <c r="AD101" s="139" t="str">
        <f>IF($A101="","",IF(VLOOKUP(csv!$AJ101,範囲CSV,30,FALSE)="","",VLOOKUP(csv!$AJ101,範囲CSV,30,FALSE)))</f>
        <v/>
      </c>
      <c r="AE101" s="139" t="str">
        <f>IF($A101="","",IF(VLOOKUP(csv!$AJ101,範囲CSV,31,FALSE)="","",VLOOKUP(csv!$AJ101,範囲CSV,31,FALSE)))</f>
        <v/>
      </c>
      <c r="AF101" s="139" t="str">
        <f>IF($A101="","",IF(VLOOKUP(csv!$AJ101,範囲CSV,32,FALSE)="","",VLOOKUP(csv!$AJ101,範囲CSV,32,FALSE)))</f>
        <v/>
      </c>
      <c r="AG101" s="139" t="str">
        <f>IF($A101="","",IF(VLOOKUP(csv!$AJ101,範囲CSV,33,FALSE)="","",VLOOKUP(csv!$AJ101,範囲CSV,33,FALSE)))</f>
        <v/>
      </c>
      <c r="AH101" s="139" t="str">
        <f>IF($A101="","",IF(VLOOKUP(csv!$AJ101,範囲CSV,34,FALSE)="","",VLOOKUP(csv!$AJ101,範囲CSV,34,FALSE)))</f>
        <v/>
      </c>
      <c r="AI101" s="139"/>
    </row>
    <row r="102" spans="1:35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139" t="str">
        <f>IF(A102="","",IF(VLOOKUP(csv!$AJ102,範囲CSV,9,FALSE)="","",VLOOKUP(csv!$AJ102,範囲CSV,9,FALSE)))</f>
        <v/>
      </c>
      <c r="J102" s="139" t="str">
        <f>IF($A102="","",IF(VLOOKUP(csv!$AJ102,範囲CSV,10,FALSE)="","",VLOOKUP(csv!$AJ102,範囲CSV,10,FALSE)))</f>
        <v/>
      </c>
      <c r="K102" s="216" t="str">
        <f t="shared" si="2"/>
        <v/>
      </c>
      <c r="L102" s="216" t="str">
        <f t="shared" si="3"/>
        <v/>
      </c>
      <c r="M102" s="139" t="str">
        <f>IF($A102="","",IF(VLOOKUP(csv!$AJ102,範囲CSV,13,FALSE)="","",VLOOKUP(csv!$AJ102,範囲CSV,13,FALSE)))</f>
        <v/>
      </c>
      <c r="N102" s="139" t="str">
        <f>IF($A102="","",IF(VLOOKUP(csv!$AJ102,範囲CSV,14,FALSE)="","",VLOOKUP(csv!$AJ102,範囲CSV,14,FALSE)))</f>
        <v/>
      </c>
      <c r="O102" s="139" t="str">
        <f>IF($A102="","",IF(VLOOKUP(csv!$AJ102,範囲CSV,15,FALSE)="","",VLOOKUP(csv!$AJ102,範囲CSV,15,FALSE)))</f>
        <v/>
      </c>
      <c r="P102" s="139" t="str">
        <f>IF($A102="","",IF(VLOOKUP(csv!$AJ102,範囲CSV,16,FALSE)="","",VLOOKUP(csv!$AJ102,範囲CSV,16,FALSE)))</f>
        <v/>
      </c>
      <c r="Q102" s="139" t="str">
        <f>IF($A102="","",IF(VLOOKUP(csv!$AJ102,範囲CSV,17,FALSE)="","",VLOOKUP(csv!$AJ102,範囲CSV,17,FALSE)))</f>
        <v/>
      </c>
      <c r="R102" s="139" t="str">
        <f>IF($A102="","",IF(VLOOKUP(csv!$AJ102,範囲CSV,18,FALSE)="","",VLOOKUP(csv!$AJ102,範囲CSV,18,FALSE)))</f>
        <v/>
      </c>
      <c r="S102" s="139" t="str">
        <f>IF($A102="","",IF(VLOOKUP(csv!$AJ102,範囲CSV,19,FALSE)="","",VLOOKUP(csv!$AJ102,範囲CSV,19,FALSE)))</f>
        <v/>
      </c>
      <c r="T102" s="139" t="str">
        <f>IF($A102="","",IF(VLOOKUP(csv!$AJ102,範囲CSV,20,FALSE)="","",VLOOKUP(csv!$AJ102,範囲CSV,20,FALSE)))</f>
        <v/>
      </c>
      <c r="U102" s="139" t="str">
        <f>IF($A102="","",IF(VLOOKUP(csv!$AJ102,範囲CSV,21,FALSE)="","",VLOOKUP(csv!$AJ102,範囲CSV,21,FALSE)))</f>
        <v/>
      </c>
      <c r="V102" s="139" t="str">
        <f>IF($A102="","",IF(VLOOKUP(csv!$AJ102,範囲CSV,22,FALSE)="","",VLOOKUP(csv!$AJ102,範囲CSV,22,FALSE)))</f>
        <v/>
      </c>
      <c r="W102" s="139" t="str">
        <f>IF($A102="","",IF(VLOOKUP(csv!$AJ102,範囲CSV,23,FALSE)="","",VLOOKUP(csv!$AJ102,範囲CSV,23,FALSE)))</f>
        <v/>
      </c>
      <c r="X102" s="139" t="str">
        <f>IF($A102="","",IF(VLOOKUP(csv!$AJ102,範囲CSV,24,FALSE)="","",VLOOKUP(csv!$AJ102,範囲CSV,24,FALSE)))</f>
        <v/>
      </c>
      <c r="Y102" s="139" t="str">
        <f>IF($A102="","",IF(VLOOKUP(csv!$AJ102,範囲CSV,25,FALSE)="","",VLOOKUP(csv!$AJ102,範囲CSV,25,FALSE)))</f>
        <v/>
      </c>
      <c r="Z102" s="139" t="str">
        <f>IF($A102="","",IF(VLOOKUP(csv!$AJ102,範囲CSV,26,FALSE)="","",VLOOKUP(csv!$AJ102,範囲CSV,26,FALSE)))</f>
        <v/>
      </c>
      <c r="AA102" s="139" t="str">
        <f>IF($A102="","",IF(VLOOKUP(csv!$AJ102,範囲CSV,27,FALSE)="","",VLOOKUP(csv!$AJ102,範囲CSV,27,FALSE)))</f>
        <v/>
      </c>
      <c r="AB102" s="139" t="str">
        <f>IF($A102="","",IF(VLOOKUP(csv!$AJ102,範囲CSV,28,FALSE)="","",VLOOKUP(csv!$AJ102,範囲CSV,28,FALSE)))</f>
        <v/>
      </c>
      <c r="AC102" s="139" t="str">
        <f>IF($A102="","",IF(VLOOKUP(csv!$AJ102,範囲CSV,29,FALSE)="","",VLOOKUP(csv!$AJ102,範囲CSV,29,FALSE)))</f>
        <v/>
      </c>
      <c r="AD102" s="139" t="str">
        <f>IF($A102="","",IF(VLOOKUP(csv!$AJ102,範囲CSV,30,FALSE)="","",VLOOKUP(csv!$AJ102,範囲CSV,30,FALSE)))</f>
        <v/>
      </c>
      <c r="AE102" s="139" t="str">
        <f>IF($A102="","",IF(VLOOKUP(csv!$AJ102,範囲CSV,31,FALSE)="","",VLOOKUP(csv!$AJ102,範囲CSV,31,FALSE)))</f>
        <v/>
      </c>
      <c r="AF102" s="139" t="str">
        <f>IF($A102="","",IF(VLOOKUP(csv!$AJ102,範囲CSV,32,FALSE)="","",VLOOKUP(csv!$AJ102,範囲CSV,32,FALSE)))</f>
        <v/>
      </c>
      <c r="AG102" s="139" t="str">
        <f>IF($A102="","",IF(VLOOKUP(csv!$AJ102,範囲CSV,33,FALSE)="","",VLOOKUP(csv!$AJ102,範囲CSV,33,FALSE)))</f>
        <v/>
      </c>
      <c r="AH102" s="139" t="str">
        <f>IF($A102="","",IF(VLOOKUP(csv!$AJ102,範囲CSV,34,FALSE)="","",VLOOKUP(csv!$AJ102,範囲CSV,34,FALSE)))</f>
        <v/>
      </c>
      <c r="AI102" s="139"/>
    </row>
    <row r="103" spans="1:35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139" t="str">
        <f>IF(A103="","",IF(VLOOKUP(csv!$AJ103,範囲CSV,9,FALSE)="","",VLOOKUP(csv!$AJ103,範囲CSV,9,FALSE)))</f>
        <v/>
      </c>
      <c r="J103" s="139" t="str">
        <f>IF($A103="","",IF(VLOOKUP(csv!$AJ103,範囲CSV,10,FALSE)="","",VLOOKUP(csv!$AJ103,範囲CSV,10,FALSE)))</f>
        <v/>
      </c>
      <c r="K103" s="216" t="str">
        <f t="shared" si="2"/>
        <v/>
      </c>
      <c r="L103" s="216" t="str">
        <f t="shared" si="3"/>
        <v/>
      </c>
      <c r="M103" s="139" t="str">
        <f>IF($A103="","",IF(VLOOKUP(csv!$AJ103,範囲CSV,13,FALSE)="","",VLOOKUP(csv!$AJ103,範囲CSV,13,FALSE)))</f>
        <v/>
      </c>
      <c r="N103" s="139" t="str">
        <f>IF($A103="","",IF(VLOOKUP(csv!$AJ103,範囲CSV,14,FALSE)="","",VLOOKUP(csv!$AJ103,範囲CSV,14,FALSE)))</f>
        <v/>
      </c>
      <c r="O103" s="139" t="str">
        <f>IF($A103="","",IF(VLOOKUP(csv!$AJ103,範囲CSV,15,FALSE)="","",VLOOKUP(csv!$AJ103,範囲CSV,15,FALSE)))</f>
        <v/>
      </c>
      <c r="P103" s="139" t="str">
        <f>IF($A103="","",IF(VLOOKUP(csv!$AJ103,範囲CSV,16,FALSE)="","",VLOOKUP(csv!$AJ103,範囲CSV,16,FALSE)))</f>
        <v/>
      </c>
      <c r="Q103" s="139" t="str">
        <f>IF($A103="","",IF(VLOOKUP(csv!$AJ103,範囲CSV,17,FALSE)="","",VLOOKUP(csv!$AJ103,範囲CSV,17,FALSE)))</f>
        <v/>
      </c>
      <c r="R103" s="139" t="str">
        <f>IF($A103="","",IF(VLOOKUP(csv!$AJ103,範囲CSV,18,FALSE)="","",VLOOKUP(csv!$AJ103,範囲CSV,18,FALSE)))</f>
        <v/>
      </c>
      <c r="S103" s="139" t="str">
        <f>IF($A103="","",IF(VLOOKUP(csv!$AJ103,範囲CSV,19,FALSE)="","",VLOOKUP(csv!$AJ103,範囲CSV,19,FALSE)))</f>
        <v/>
      </c>
      <c r="T103" s="139" t="str">
        <f>IF($A103="","",IF(VLOOKUP(csv!$AJ103,範囲CSV,20,FALSE)="","",VLOOKUP(csv!$AJ103,範囲CSV,20,FALSE)))</f>
        <v/>
      </c>
      <c r="U103" s="139" t="str">
        <f>IF($A103="","",IF(VLOOKUP(csv!$AJ103,範囲CSV,21,FALSE)="","",VLOOKUP(csv!$AJ103,範囲CSV,21,FALSE)))</f>
        <v/>
      </c>
      <c r="V103" s="139" t="str">
        <f>IF($A103="","",IF(VLOOKUP(csv!$AJ103,範囲CSV,22,FALSE)="","",VLOOKUP(csv!$AJ103,範囲CSV,22,FALSE)))</f>
        <v/>
      </c>
      <c r="W103" s="139" t="str">
        <f>IF($A103="","",IF(VLOOKUP(csv!$AJ103,範囲CSV,23,FALSE)="","",VLOOKUP(csv!$AJ103,範囲CSV,23,FALSE)))</f>
        <v/>
      </c>
      <c r="X103" s="139" t="str">
        <f>IF($A103="","",IF(VLOOKUP(csv!$AJ103,範囲CSV,24,FALSE)="","",VLOOKUP(csv!$AJ103,範囲CSV,24,FALSE)))</f>
        <v/>
      </c>
      <c r="Y103" s="139" t="str">
        <f>IF($A103="","",IF(VLOOKUP(csv!$AJ103,範囲CSV,25,FALSE)="","",VLOOKUP(csv!$AJ103,範囲CSV,25,FALSE)))</f>
        <v/>
      </c>
      <c r="Z103" s="139" t="str">
        <f>IF($A103="","",IF(VLOOKUP(csv!$AJ103,範囲CSV,26,FALSE)="","",VLOOKUP(csv!$AJ103,範囲CSV,26,FALSE)))</f>
        <v/>
      </c>
      <c r="AA103" s="139" t="str">
        <f>IF($A103="","",IF(VLOOKUP(csv!$AJ103,範囲CSV,27,FALSE)="","",VLOOKUP(csv!$AJ103,範囲CSV,27,FALSE)))</f>
        <v/>
      </c>
      <c r="AB103" s="139" t="str">
        <f>IF($A103="","",IF(VLOOKUP(csv!$AJ103,範囲CSV,28,FALSE)="","",VLOOKUP(csv!$AJ103,範囲CSV,28,FALSE)))</f>
        <v/>
      </c>
      <c r="AC103" s="139" t="str">
        <f>IF($A103="","",IF(VLOOKUP(csv!$AJ103,範囲CSV,29,FALSE)="","",VLOOKUP(csv!$AJ103,範囲CSV,29,FALSE)))</f>
        <v/>
      </c>
      <c r="AD103" s="139" t="str">
        <f>IF($A103="","",IF(VLOOKUP(csv!$AJ103,範囲CSV,30,FALSE)="","",VLOOKUP(csv!$AJ103,範囲CSV,30,FALSE)))</f>
        <v/>
      </c>
      <c r="AE103" s="139" t="str">
        <f>IF($A103="","",IF(VLOOKUP(csv!$AJ103,範囲CSV,31,FALSE)="","",VLOOKUP(csv!$AJ103,範囲CSV,31,FALSE)))</f>
        <v/>
      </c>
      <c r="AF103" s="139" t="str">
        <f>IF($A103="","",IF(VLOOKUP(csv!$AJ103,範囲CSV,32,FALSE)="","",VLOOKUP(csv!$AJ103,範囲CSV,32,FALSE)))</f>
        <v/>
      </c>
      <c r="AG103" s="139" t="str">
        <f>IF($A103="","",IF(VLOOKUP(csv!$AJ103,範囲CSV,33,FALSE)="","",VLOOKUP(csv!$AJ103,範囲CSV,33,FALSE)))</f>
        <v/>
      </c>
      <c r="AH103" s="139" t="str">
        <f>IF($A103="","",IF(VLOOKUP(csv!$AJ103,範囲CSV,34,FALSE)="","",VLOOKUP(csv!$AJ103,範囲CSV,34,FALSE)))</f>
        <v/>
      </c>
      <c r="AI103" s="139"/>
    </row>
    <row r="104" spans="1:35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139" t="str">
        <f>IF(A104="","",IF(VLOOKUP(csv!$AJ104,範囲CSV,9,FALSE)="","",VLOOKUP(csv!$AJ104,範囲CSV,9,FALSE)))</f>
        <v/>
      </c>
      <c r="J104" s="139" t="str">
        <f>IF($A104="","",IF(VLOOKUP(csv!$AJ104,範囲CSV,10,FALSE)="","",VLOOKUP(csv!$AJ104,範囲CSV,10,FALSE)))</f>
        <v/>
      </c>
      <c r="K104" s="216" t="str">
        <f t="shared" si="2"/>
        <v/>
      </c>
      <c r="L104" s="216" t="str">
        <f t="shared" si="3"/>
        <v/>
      </c>
      <c r="M104" s="139" t="str">
        <f>IF($A104="","",IF(VLOOKUP(csv!$AJ104,範囲CSV,13,FALSE)="","",VLOOKUP(csv!$AJ104,範囲CSV,13,FALSE)))</f>
        <v/>
      </c>
      <c r="N104" s="139" t="str">
        <f>IF($A104="","",IF(VLOOKUP(csv!$AJ104,範囲CSV,14,FALSE)="","",VLOOKUP(csv!$AJ104,範囲CSV,14,FALSE)))</f>
        <v/>
      </c>
      <c r="O104" s="139" t="str">
        <f>IF($A104="","",IF(VLOOKUP(csv!$AJ104,範囲CSV,15,FALSE)="","",VLOOKUP(csv!$AJ104,範囲CSV,15,FALSE)))</f>
        <v/>
      </c>
      <c r="P104" s="139" t="str">
        <f>IF($A104="","",IF(VLOOKUP(csv!$AJ104,範囲CSV,16,FALSE)="","",VLOOKUP(csv!$AJ104,範囲CSV,16,FALSE)))</f>
        <v/>
      </c>
      <c r="Q104" s="139" t="str">
        <f>IF($A104="","",IF(VLOOKUP(csv!$AJ104,範囲CSV,17,FALSE)="","",VLOOKUP(csv!$AJ104,範囲CSV,17,FALSE)))</f>
        <v/>
      </c>
      <c r="R104" s="139" t="str">
        <f>IF($A104="","",IF(VLOOKUP(csv!$AJ104,範囲CSV,18,FALSE)="","",VLOOKUP(csv!$AJ104,範囲CSV,18,FALSE)))</f>
        <v/>
      </c>
      <c r="S104" s="139" t="str">
        <f>IF($A104="","",IF(VLOOKUP(csv!$AJ104,範囲CSV,19,FALSE)="","",VLOOKUP(csv!$AJ104,範囲CSV,19,FALSE)))</f>
        <v/>
      </c>
      <c r="T104" s="139" t="str">
        <f>IF($A104="","",IF(VLOOKUP(csv!$AJ104,範囲CSV,20,FALSE)="","",VLOOKUP(csv!$AJ104,範囲CSV,20,FALSE)))</f>
        <v/>
      </c>
      <c r="U104" s="139" t="str">
        <f>IF($A104="","",IF(VLOOKUP(csv!$AJ104,範囲CSV,21,FALSE)="","",VLOOKUP(csv!$AJ104,範囲CSV,21,FALSE)))</f>
        <v/>
      </c>
      <c r="V104" s="139" t="str">
        <f>IF($A104="","",IF(VLOOKUP(csv!$AJ104,範囲CSV,22,FALSE)="","",VLOOKUP(csv!$AJ104,範囲CSV,22,FALSE)))</f>
        <v/>
      </c>
      <c r="W104" s="139" t="str">
        <f>IF($A104="","",IF(VLOOKUP(csv!$AJ104,範囲CSV,23,FALSE)="","",VLOOKUP(csv!$AJ104,範囲CSV,23,FALSE)))</f>
        <v/>
      </c>
      <c r="X104" s="139" t="str">
        <f>IF($A104="","",IF(VLOOKUP(csv!$AJ104,範囲CSV,24,FALSE)="","",VLOOKUP(csv!$AJ104,範囲CSV,24,FALSE)))</f>
        <v/>
      </c>
      <c r="Y104" s="139" t="str">
        <f>IF($A104="","",IF(VLOOKUP(csv!$AJ104,範囲CSV,25,FALSE)="","",VLOOKUP(csv!$AJ104,範囲CSV,25,FALSE)))</f>
        <v/>
      </c>
      <c r="Z104" s="139" t="str">
        <f>IF($A104="","",IF(VLOOKUP(csv!$AJ104,範囲CSV,26,FALSE)="","",VLOOKUP(csv!$AJ104,範囲CSV,26,FALSE)))</f>
        <v/>
      </c>
      <c r="AA104" s="139" t="str">
        <f>IF($A104="","",IF(VLOOKUP(csv!$AJ104,範囲CSV,27,FALSE)="","",VLOOKUP(csv!$AJ104,範囲CSV,27,FALSE)))</f>
        <v/>
      </c>
      <c r="AB104" s="139" t="str">
        <f>IF($A104="","",IF(VLOOKUP(csv!$AJ104,範囲CSV,28,FALSE)="","",VLOOKUP(csv!$AJ104,範囲CSV,28,FALSE)))</f>
        <v/>
      </c>
      <c r="AC104" s="139" t="str">
        <f>IF($A104="","",IF(VLOOKUP(csv!$AJ104,範囲CSV,29,FALSE)="","",VLOOKUP(csv!$AJ104,範囲CSV,29,FALSE)))</f>
        <v/>
      </c>
      <c r="AD104" s="139" t="str">
        <f>IF($A104="","",IF(VLOOKUP(csv!$AJ104,範囲CSV,30,FALSE)="","",VLOOKUP(csv!$AJ104,範囲CSV,30,FALSE)))</f>
        <v/>
      </c>
      <c r="AE104" s="139" t="str">
        <f>IF($A104="","",IF(VLOOKUP(csv!$AJ104,範囲CSV,31,FALSE)="","",VLOOKUP(csv!$AJ104,範囲CSV,31,FALSE)))</f>
        <v/>
      </c>
      <c r="AF104" s="139" t="str">
        <f>IF($A104="","",IF(VLOOKUP(csv!$AJ104,範囲CSV,32,FALSE)="","",VLOOKUP(csv!$AJ104,範囲CSV,32,FALSE)))</f>
        <v/>
      </c>
      <c r="AG104" s="139" t="str">
        <f>IF($A104="","",IF(VLOOKUP(csv!$AJ104,範囲CSV,33,FALSE)="","",VLOOKUP(csv!$AJ104,範囲CSV,33,FALSE)))</f>
        <v/>
      </c>
      <c r="AH104" s="139" t="str">
        <f>IF($A104="","",IF(VLOOKUP(csv!$AJ104,範囲CSV,34,FALSE)="","",VLOOKUP(csv!$AJ104,範囲CSV,34,FALSE)))</f>
        <v/>
      </c>
      <c r="AI104" s="139"/>
    </row>
    <row r="105" spans="1:35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139" t="str">
        <f>IF(A105="","",IF(VLOOKUP(csv!$AJ105,範囲CSV,9,FALSE)="","",VLOOKUP(csv!$AJ105,範囲CSV,9,FALSE)))</f>
        <v/>
      </c>
      <c r="J105" s="139" t="str">
        <f>IF($A105="","",IF(VLOOKUP(csv!$AJ105,範囲CSV,10,FALSE)="","",VLOOKUP(csv!$AJ105,範囲CSV,10,FALSE)))</f>
        <v/>
      </c>
      <c r="K105" s="216" t="str">
        <f t="shared" si="2"/>
        <v/>
      </c>
      <c r="L105" s="216" t="str">
        <f t="shared" si="3"/>
        <v/>
      </c>
      <c r="M105" s="139" t="str">
        <f>IF($A105="","",IF(VLOOKUP(csv!$AJ105,範囲CSV,13,FALSE)="","",VLOOKUP(csv!$AJ105,範囲CSV,13,FALSE)))</f>
        <v/>
      </c>
      <c r="N105" s="139" t="str">
        <f>IF($A105="","",IF(VLOOKUP(csv!$AJ105,範囲CSV,14,FALSE)="","",VLOOKUP(csv!$AJ105,範囲CSV,14,FALSE)))</f>
        <v/>
      </c>
      <c r="O105" s="139" t="str">
        <f>IF($A105="","",IF(VLOOKUP(csv!$AJ105,範囲CSV,15,FALSE)="","",VLOOKUP(csv!$AJ105,範囲CSV,15,FALSE)))</f>
        <v/>
      </c>
      <c r="P105" s="139" t="str">
        <f>IF($A105="","",IF(VLOOKUP(csv!$AJ105,範囲CSV,16,FALSE)="","",VLOOKUP(csv!$AJ105,範囲CSV,16,FALSE)))</f>
        <v/>
      </c>
      <c r="Q105" s="139" t="str">
        <f>IF($A105="","",IF(VLOOKUP(csv!$AJ105,範囲CSV,17,FALSE)="","",VLOOKUP(csv!$AJ105,範囲CSV,17,FALSE)))</f>
        <v/>
      </c>
      <c r="R105" s="139" t="str">
        <f>IF($A105="","",IF(VLOOKUP(csv!$AJ105,範囲CSV,18,FALSE)="","",VLOOKUP(csv!$AJ105,範囲CSV,18,FALSE)))</f>
        <v/>
      </c>
      <c r="S105" s="139" t="str">
        <f>IF($A105="","",IF(VLOOKUP(csv!$AJ105,範囲CSV,19,FALSE)="","",VLOOKUP(csv!$AJ105,範囲CSV,19,FALSE)))</f>
        <v/>
      </c>
      <c r="T105" s="139" t="str">
        <f>IF($A105="","",IF(VLOOKUP(csv!$AJ105,範囲CSV,20,FALSE)="","",VLOOKUP(csv!$AJ105,範囲CSV,20,FALSE)))</f>
        <v/>
      </c>
      <c r="U105" s="139" t="str">
        <f>IF($A105="","",IF(VLOOKUP(csv!$AJ105,範囲CSV,21,FALSE)="","",VLOOKUP(csv!$AJ105,範囲CSV,21,FALSE)))</f>
        <v/>
      </c>
      <c r="V105" s="139" t="str">
        <f>IF($A105="","",IF(VLOOKUP(csv!$AJ105,範囲CSV,22,FALSE)="","",VLOOKUP(csv!$AJ105,範囲CSV,22,FALSE)))</f>
        <v/>
      </c>
      <c r="W105" s="139" t="str">
        <f>IF($A105="","",IF(VLOOKUP(csv!$AJ105,範囲CSV,23,FALSE)="","",VLOOKUP(csv!$AJ105,範囲CSV,23,FALSE)))</f>
        <v/>
      </c>
      <c r="X105" s="139" t="str">
        <f>IF($A105="","",IF(VLOOKUP(csv!$AJ105,範囲CSV,24,FALSE)="","",VLOOKUP(csv!$AJ105,範囲CSV,24,FALSE)))</f>
        <v/>
      </c>
      <c r="Y105" s="139" t="str">
        <f>IF($A105="","",IF(VLOOKUP(csv!$AJ105,範囲CSV,25,FALSE)="","",VLOOKUP(csv!$AJ105,範囲CSV,25,FALSE)))</f>
        <v/>
      </c>
      <c r="Z105" s="139" t="str">
        <f>IF($A105="","",IF(VLOOKUP(csv!$AJ105,範囲CSV,26,FALSE)="","",VLOOKUP(csv!$AJ105,範囲CSV,26,FALSE)))</f>
        <v/>
      </c>
      <c r="AA105" s="139" t="str">
        <f>IF($A105="","",IF(VLOOKUP(csv!$AJ105,範囲CSV,27,FALSE)="","",VLOOKUP(csv!$AJ105,範囲CSV,27,FALSE)))</f>
        <v/>
      </c>
      <c r="AB105" s="139" t="str">
        <f>IF($A105="","",IF(VLOOKUP(csv!$AJ105,範囲CSV,28,FALSE)="","",VLOOKUP(csv!$AJ105,範囲CSV,28,FALSE)))</f>
        <v/>
      </c>
      <c r="AC105" s="139" t="str">
        <f>IF($A105="","",IF(VLOOKUP(csv!$AJ105,範囲CSV,29,FALSE)="","",VLOOKUP(csv!$AJ105,範囲CSV,29,FALSE)))</f>
        <v/>
      </c>
      <c r="AD105" s="139" t="str">
        <f>IF($A105="","",IF(VLOOKUP(csv!$AJ105,範囲CSV,30,FALSE)="","",VLOOKUP(csv!$AJ105,範囲CSV,30,FALSE)))</f>
        <v/>
      </c>
      <c r="AE105" s="139" t="str">
        <f>IF($A105="","",IF(VLOOKUP(csv!$AJ105,範囲CSV,31,FALSE)="","",VLOOKUP(csv!$AJ105,範囲CSV,31,FALSE)))</f>
        <v/>
      </c>
      <c r="AF105" s="139" t="str">
        <f>IF($A105="","",IF(VLOOKUP(csv!$AJ105,範囲CSV,32,FALSE)="","",VLOOKUP(csv!$AJ105,範囲CSV,32,FALSE)))</f>
        <v/>
      </c>
      <c r="AG105" s="139" t="str">
        <f>IF($A105="","",IF(VLOOKUP(csv!$AJ105,範囲CSV,33,FALSE)="","",VLOOKUP(csv!$AJ105,範囲CSV,33,FALSE)))</f>
        <v/>
      </c>
      <c r="AH105" s="139" t="str">
        <f>IF($A105="","",IF(VLOOKUP(csv!$AJ105,範囲CSV,34,FALSE)="","",VLOOKUP(csv!$AJ105,範囲CSV,34,FALSE)))</f>
        <v/>
      </c>
      <c r="AI105" s="139"/>
    </row>
    <row r="106" spans="1:35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139" t="str">
        <f>IF(A106="","",IF(VLOOKUP(csv!$AJ106,範囲CSV,9,FALSE)="","",VLOOKUP(csv!$AJ106,範囲CSV,9,FALSE)))</f>
        <v/>
      </c>
      <c r="J106" s="139" t="str">
        <f>IF($A106="","",IF(VLOOKUP(csv!$AJ106,範囲CSV,10,FALSE)="","",VLOOKUP(csv!$AJ106,範囲CSV,10,FALSE)))</f>
        <v/>
      </c>
      <c r="K106" s="216" t="str">
        <f t="shared" si="2"/>
        <v/>
      </c>
      <c r="L106" s="216" t="str">
        <f t="shared" si="3"/>
        <v/>
      </c>
      <c r="M106" s="139" t="str">
        <f>IF($A106="","",IF(VLOOKUP(csv!$AJ106,範囲CSV,13,FALSE)="","",VLOOKUP(csv!$AJ106,範囲CSV,13,FALSE)))</f>
        <v/>
      </c>
      <c r="N106" s="139" t="str">
        <f>IF($A106="","",IF(VLOOKUP(csv!$AJ106,範囲CSV,14,FALSE)="","",VLOOKUP(csv!$AJ106,範囲CSV,14,FALSE)))</f>
        <v/>
      </c>
      <c r="O106" s="139" t="str">
        <f>IF($A106="","",IF(VLOOKUP(csv!$AJ106,範囲CSV,15,FALSE)="","",VLOOKUP(csv!$AJ106,範囲CSV,15,FALSE)))</f>
        <v/>
      </c>
      <c r="P106" s="139" t="str">
        <f>IF($A106="","",IF(VLOOKUP(csv!$AJ106,範囲CSV,16,FALSE)="","",VLOOKUP(csv!$AJ106,範囲CSV,16,FALSE)))</f>
        <v/>
      </c>
      <c r="Q106" s="139" t="str">
        <f>IF($A106="","",IF(VLOOKUP(csv!$AJ106,範囲CSV,17,FALSE)="","",VLOOKUP(csv!$AJ106,範囲CSV,17,FALSE)))</f>
        <v/>
      </c>
      <c r="R106" s="139" t="str">
        <f>IF($A106="","",IF(VLOOKUP(csv!$AJ106,範囲CSV,18,FALSE)="","",VLOOKUP(csv!$AJ106,範囲CSV,18,FALSE)))</f>
        <v/>
      </c>
      <c r="S106" s="139" t="str">
        <f>IF($A106="","",IF(VLOOKUP(csv!$AJ106,範囲CSV,19,FALSE)="","",VLOOKUP(csv!$AJ106,範囲CSV,19,FALSE)))</f>
        <v/>
      </c>
      <c r="T106" s="139" t="str">
        <f>IF($A106="","",IF(VLOOKUP(csv!$AJ106,範囲CSV,20,FALSE)="","",VLOOKUP(csv!$AJ106,範囲CSV,20,FALSE)))</f>
        <v/>
      </c>
      <c r="U106" s="139" t="str">
        <f>IF($A106="","",IF(VLOOKUP(csv!$AJ106,範囲CSV,21,FALSE)="","",VLOOKUP(csv!$AJ106,範囲CSV,21,FALSE)))</f>
        <v/>
      </c>
      <c r="V106" s="139" t="str">
        <f>IF($A106="","",IF(VLOOKUP(csv!$AJ106,範囲CSV,22,FALSE)="","",VLOOKUP(csv!$AJ106,範囲CSV,22,FALSE)))</f>
        <v/>
      </c>
      <c r="W106" s="139" t="str">
        <f>IF($A106="","",IF(VLOOKUP(csv!$AJ106,範囲CSV,23,FALSE)="","",VLOOKUP(csv!$AJ106,範囲CSV,23,FALSE)))</f>
        <v/>
      </c>
      <c r="X106" s="139" t="str">
        <f>IF($A106="","",IF(VLOOKUP(csv!$AJ106,範囲CSV,24,FALSE)="","",VLOOKUP(csv!$AJ106,範囲CSV,24,FALSE)))</f>
        <v/>
      </c>
      <c r="Y106" s="139" t="str">
        <f>IF($A106="","",IF(VLOOKUP(csv!$AJ106,範囲CSV,25,FALSE)="","",VLOOKUP(csv!$AJ106,範囲CSV,25,FALSE)))</f>
        <v/>
      </c>
      <c r="Z106" s="139" t="str">
        <f>IF($A106="","",IF(VLOOKUP(csv!$AJ106,範囲CSV,26,FALSE)="","",VLOOKUP(csv!$AJ106,範囲CSV,26,FALSE)))</f>
        <v/>
      </c>
      <c r="AA106" s="139" t="str">
        <f>IF($A106="","",IF(VLOOKUP(csv!$AJ106,範囲CSV,27,FALSE)="","",VLOOKUP(csv!$AJ106,範囲CSV,27,FALSE)))</f>
        <v/>
      </c>
      <c r="AB106" s="139" t="str">
        <f>IF($A106="","",IF(VLOOKUP(csv!$AJ106,範囲CSV,28,FALSE)="","",VLOOKUP(csv!$AJ106,範囲CSV,28,FALSE)))</f>
        <v/>
      </c>
      <c r="AC106" s="139" t="str">
        <f>IF($A106="","",IF(VLOOKUP(csv!$AJ106,範囲CSV,29,FALSE)="","",VLOOKUP(csv!$AJ106,範囲CSV,29,FALSE)))</f>
        <v/>
      </c>
      <c r="AD106" s="139" t="str">
        <f>IF($A106="","",IF(VLOOKUP(csv!$AJ106,範囲CSV,30,FALSE)="","",VLOOKUP(csv!$AJ106,範囲CSV,30,FALSE)))</f>
        <v/>
      </c>
      <c r="AE106" s="139" t="str">
        <f>IF($A106="","",IF(VLOOKUP(csv!$AJ106,範囲CSV,31,FALSE)="","",VLOOKUP(csv!$AJ106,範囲CSV,31,FALSE)))</f>
        <v/>
      </c>
      <c r="AF106" s="139" t="str">
        <f>IF($A106="","",IF(VLOOKUP(csv!$AJ106,範囲CSV,32,FALSE)="","",VLOOKUP(csv!$AJ106,範囲CSV,32,FALSE)))</f>
        <v/>
      </c>
      <c r="AG106" s="139" t="str">
        <f>IF($A106="","",IF(VLOOKUP(csv!$AJ106,範囲CSV,33,FALSE)="","",VLOOKUP(csv!$AJ106,範囲CSV,33,FALSE)))</f>
        <v/>
      </c>
      <c r="AH106" s="139" t="str">
        <f>IF($A106="","",IF(VLOOKUP(csv!$AJ106,範囲CSV,34,FALSE)="","",VLOOKUP(csv!$AJ106,範囲CSV,34,FALSE)))</f>
        <v/>
      </c>
      <c r="AI106" s="139"/>
    </row>
    <row r="107" spans="1:35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139" t="str">
        <f>IF(A107="","",IF(VLOOKUP(csv!$AJ107,範囲CSV,9,FALSE)="","",VLOOKUP(csv!$AJ107,範囲CSV,9,FALSE)))</f>
        <v/>
      </c>
      <c r="J107" s="139" t="str">
        <f>IF($A107="","",IF(VLOOKUP(csv!$AJ107,範囲CSV,10,FALSE)="","",VLOOKUP(csv!$AJ107,範囲CSV,10,FALSE)))</f>
        <v/>
      </c>
      <c r="K107" s="216" t="str">
        <f t="shared" si="2"/>
        <v/>
      </c>
      <c r="L107" s="216" t="str">
        <f t="shared" si="3"/>
        <v/>
      </c>
      <c r="M107" s="139" t="str">
        <f>IF($A107="","",IF(VLOOKUP(csv!$AJ107,範囲CSV,13,FALSE)="","",VLOOKUP(csv!$AJ107,範囲CSV,13,FALSE)))</f>
        <v/>
      </c>
      <c r="N107" s="139" t="str">
        <f>IF($A107="","",IF(VLOOKUP(csv!$AJ107,範囲CSV,14,FALSE)="","",VLOOKUP(csv!$AJ107,範囲CSV,14,FALSE)))</f>
        <v/>
      </c>
      <c r="O107" s="139" t="str">
        <f>IF($A107="","",IF(VLOOKUP(csv!$AJ107,範囲CSV,15,FALSE)="","",VLOOKUP(csv!$AJ107,範囲CSV,15,FALSE)))</f>
        <v/>
      </c>
      <c r="P107" s="139" t="str">
        <f>IF($A107="","",IF(VLOOKUP(csv!$AJ107,範囲CSV,16,FALSE)="","",VLOOKUP(csv!$AJ107,範囲CSV,16,FALSE)))</f>
        <v/>
      </c>
      <c r="Q107" s="139" t="str">
        <f>IF($A107="","",IF(VLOOKUP(csv!$AJ107,範囲CSV,17,FALSE)="","",VLOOKUP(csv!$AJ107,範囲CSV,17,FALSE)))</f>
        <v/>
      </c>
      <c r="R107" s="139" t="str">
        <f>IF($A107="","",IF(VLOOKUP(csv!$AJ107,範囲CSV,18,FALSE)="","",VLOOKUP(csv!$AJ107,範囲CSV,18,FALSE)))</f>
        <v/>
      </c>
      <c r="S107" s="139" t="str">
        <f>IF($A107="","",IF(VLOOKUP(csv!$AJ107,範囲CSV,19,FALSE)="","",VLOOKUP(csv!$AJ107,範囲CSV,19,FALSE)))</f>
        <v/>
      </c>
      <c r="T107" s="139" t="str">
        <f>IF($A107="","",IF(VLOOKUP(csv!$AJ107,範囲CSV,20,FALSE)="","",VLOOKUP(csv!$AJ107,範囲CSV,20,FALSE)))</f>
        <v/>
      </c>
      <c r="U107" s="139" t="str">
        <f>IF($A107="","",IF(VLOOKUP(csv!$AJ107,範囲CSV,21,FALSE)="","",VLOOKUP(csv!$AJ107,範囲CSV,21,FALSE)))</f>
        <v/>
      </c>
      <c r="V107" s="139" t="str">
        <f>IF($A107="","",IF(VLOOKUP(csv!$AJ107,範囲CSV,22,FALSE)="","",VLOOKUP(csv!$AJ107,範囲CSV,22,FALSE)))</f>
        <v/>
      </c>
      <c r="W107" s="139" t="str">
        <f>IF($A107="","",IF(VLOOKUP(csv!$AJ107,範囲CSV,23,FALSE)="","",VLOOKUP(csv!$AJ107,範囲CSV,23,FALSE)))</f>
        <v/>
      </c>
      <c r="X107" s="139" t="str">
        <f>IF($A107="","",IF(VLOOKUP(csv!$AJ107,範囲CSV,24,FALSE)="","",VLOOKUP(csv!$AJ107,範囲CSV,24,FALSE)))</f>
        <v/>
      </c>
      <c r="Y107" s="139" t="str">
        <f>IF($A107="","",IF(VLOOKUP(csv!$AJ107,範囲CSV,25,FALSE)="","",VLOOKUP(csv!$AJ107,範囲CSV,25,FALSE)))</f>
        <v/>
      </c>
      <c r="Z107" s="139" t="str">
        <f>IF($A107="","",IF(VLOOKUP(csv!$AJ107,範囲CSV,26,FALSE)="","",VLOOKUP(csv!$AJ107,範囲CSV,26,FALSE)))</f>
        <v/>
      </c>
      <c r="AA107" s="139" t="str">
        <f>IF($A107="","",IF(VLOOKUP(csv!$AJ107,範囲CSV,27,FALSE)="","",VLOOKUP(csv!$AJ107,範囲CSV,27,FALSE)))</f>
        <v/>
      </c>
      <c r="AB107" s="139" t="str">
        <f>IF($A107="","",IF(VLOOKUP(csv!$AJ107,範囲CSV,28,FALSE)="","",VLOOKUP(csv!$AJ107,範囲CSV,28,FALSE)))</f>
        <v/>
      </c>
      <c r="AC107" s="139" t="str">
        <f>IF($A107="","",IF(VLOOKUP(csv!$AJ107,範囲CSV,29,FALSE)="","",VLOOKUP(csv!$AJ107,範囲CSV,29,FALSE)))</f>
        <v/>
      </c>
      <c r="AD107" s="139" t="str">
        <f>IF($A107="","",IF(VLOOKUP(csv!$AJ107,範囲CSV,30,FALSE)="","",VLOOKUP(csv!$AJ107,範囲CSV,30,FALSE)))</f>
        <v/>
      </c>
      <c r="AE107" s="139" t="str">
        <f>IF($A107="","",IF(VLOOKUP(csv!$AJ107,範囲CSV,31,FALSE)="","",VLOOKUP(csv!$AJ107,範囲CSV,31,FALSE)))</f>
        <v/>
      </c>
      <c r="AF107" s="139" t="str">
        <f>IF($A107="","",IF(VLOOKUP(csv!$AJ107,範囲CSV,32,FALSE)="","",VLOOKUP(csv!$AJ107,範囲CSV,32,FALSE)))</f>
        <v/>
      </c>
      <c r="AG107" s="139" t="str">
        <f>IF($A107="","",IF(VLOOKUP(csv!$AJ107,範囲CSV,33,FALSE)="","",VLOOKUP(csv!$AJ107,範囲CSV,33,FALSE)))</f>
        <v/>
      </c>
      <c r="AH107" s="139" t="str">
        <f>IF($A107="","",IF(VLOOKUP(csv!$AJ107,範囲CSV,34,FALSE)="","",VLOOKUP(csv!$AJ107,範囲CSV,34,FALSE)))</f>
        <v/>
      </c>
      <c r="AI107" s="139"/>
    </row>
    <row r="108" spans="1:35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139" t="str">
        <f>IF(A108="","",IF(VLOOKUP(csv!$AJ108,範囲CSV,9,FALSE)="","",VLOOKUP(csv!$AJ108,範囲CSV,9,FALSE)))</f>
        <v/>
      </c>
      <c r="J108" s="139" t="str">
        <f>IF($A108="","",IF(VLOOKUP(csv!$AJ108,範囲CSV,10,FALSE)="","",VLOOKUP(csv!$AJ108,範囲CSV,10,FALSE)))</f>
        <v/>
      </c>
      <c r="K108" s="216" t="str">
        <f t="shared" si="2"/>
        <v/>
      </c>
      <c r="L108" s="216" t="str">
        <f t="shared" si="3"/>
        <v/>
      </c>
      <c r="M108" s="139" t="str">
        <f>IF($A108="","",IF(VLOOKUP(csv!$AJ108,範囲CSV,13,FALSE)="","",VLOOKUP(csv!$AJ108,範囲CSV,13,FALSE)))</f>
        <v/>
      </c>
      <c r="N108" s="139" t="str">
        <f>IF($A108="","",IF(VLOOKUP(csv!$AJ108,範囲CSV,14,FALSE)="","",VLOOKUP(csv!$AJ108,範囲CSV,14,FALSE)))</f>
        <v/>
      </c>
      <c r="O108" s="139" t="str">
        <f>IF($A108="","",IF(VLOOKUP(csv!$AJ108,範囲CSV,15,FALSE)="","",VLOOKUP(csv!$AJ108,範囲CSV,15,FALSE)))</f>
        <v/>
      </c>
      <c r="P108" s="139" t="str">
        <f>IF($A108="","",IF(VLOOKUP(csv!$AJ108,範囲CSV,16,FALSE)="","",VLOOKUP(csv!$AJ108,範囲CSV,16,FALSE)))</f>
        <v/>
      </c>
      <c r="Q108" s="139" t="str">
        <f>IF($A108="","",IF(VLOOKUP(csv!$AJ108,範囲CSV,17,FALSE)="","",VLOOKUP(csv!$AJ108,範囲CSV,17,FALSE)))</f>
        <v/>
      </c>
      <c r="R108" s="139" t="str">
        <f>IF($A108="","",IF(VLOOKUP(csv!$AJ108,範囲CSV,18,FALSE)="","",VLOOKUP(csv!$AJ108,範囲CSV,18,FALSE)))</f>
        <v/>
      </c>
      <c r="S108" s="139" t="str">
        <f>IF($A108="","",IF(VLOOKUP(csv!$AJ108,範囲CSV,19,FALSE)="","",VLOOKUP(csv!$AJ108,範囲CSV,19,FALSE)))</f>
        <v/>
      </c>
      <c r="T108" s="139" t="str">
        <f>IF($A108="","",IF(VLOOKUP(csv!$AJ108,範囲CSV,20,FALSE)="","",VLOOKUP(csv!$AJ108,範囲CSV,20,FALSE)))</f>
        <v/>
      </c>
      <c r="U108" s="139" t="str">
        <f>IF($A108="","",IF(VLOOKUP(csv!$AJ108,範囲CSV,21,FALSE)="","",VLOOKUP(csv!$AJ108,範囲CSV,21,FALSE)))</f>
        <v/>
      </c>
      <c r="V108" s="139" t="str">
        <f>IF($A108="","",IF(VLOOKUP(csv!$AJ108,範囲CSV,22,FALSE)="","",VLOOKUP(csv!$AJ108,範囲CSV,22,FALSE)))</f>
        <v/>
      </c>
      <c r="W108" s="139" t="str">
        <f>IF($A108="","",IF(VLOOKUP(csv!$AJ108,範囲CSV,23,FALSE)="","",VLOOKUP(csv!$AJ108,範囲CSV,23,FALSE)))</f>
        <v/>
      </c>
      <c r="X108" s="139" t="str">
        <f>IF($A108="","",IF(VLOOKUP(csv!$AJ108,範囲CSV,24,FALSE)="","",VLOOKUP(csv!$AJ108,範囲CSV,24,FALSE)))</f>
        <v/>
      </c>
      <c r="Y108" s="139" t="str">
        <f>IF($A108="","",IF(VLOOKUP(csv!$AJ108,範囲CSV,25,FALSE)="","",VLOOKUP(csv!$AJ108,範囲CSV,25,FALSE)))</f>
        <v/>
      </c>
      <c r="Z108" s="139" t="str">
        <f>IF($A108="","",IF(VLOOKUP(csv!$AJ108,範囲CSV,26,FALSE)="","",VLOOKUP(csv!$AJ108,範囲CSV,26,FALSE)))</f>
        <v/>
      </c>
      <c r="AA108" s="139" t="str">
        <f>IF($A108="","",IF(VLOOKUP(csv!$AJ108,範囲CSV,27,FALSE)="","",VLOOKUP(csv!$AJ108,範囲CSV,27,FALSE)))</f>
        <v/>
      </c>
      <c r="AB108" s="139" t="str">
        <f>IF($A108="","",IF(VLOOKUP(csv!$AJ108,範囲CSV,28,FALSE)="","",VLOOKUP(csv!$AJ108,範囲CSV,28,FALSE)))</f>
        <v/>
      </c>
      <c r="AC108" s="139" t="str">
        <f>IF($A108="","",IF(VLOOKUP(csv!$AJ108,範囲CSV,29,FALSE)="","",VLOOKUP(csv!$AJ108,範囲CSV,29,FALSE)))</f>
        <v/>
      </c>
      <c r="AD108" s="139" t="str">
        <f>IF($A108="","",IF(VLOOKUP(csv!$AJ108,範囲CSV,30,FALSE)="","",VLOOKUP(csv!$AJ108,範囲CSV,30,FALSE)))</f>
        <v/>
      </c>
      <c r="AE108" s="139" t="str">
        <f>IF($A108="","",IF(VLOOKUP(csv!$AJ108,範囲CSV,31,FALSE)="","",VLOOKUP(csv!$AJ108,範囲CSV,31,FALSE)))</f>
        <v/>
      </c>
      <c r="AF108" s="139" t="str">
        <f>IF($A108="","",IF(VLOOKUP(csv!$AJ108,範囲CSV,32,FALSE)="","",VLOOKUP(csv!$AJ108,範囲CSV,32,FALSE)))</f>
        <v/>
      </c>
      <c r="AG108" s="139" t="str">
        <f>IF($A108="","",IF(VLOOKUP(csv!$AJ108,範囲CSV,33,FALSE)="","",VLOOKUP(csv!$AJ108,範囲CSV,33,FALSE)))</f>
        <v/>
      </c>
      <c r="AH108" s="139" t="str">
        <f>IF($A108="","",IF(VLOOKUP(csv!$AJ108,範囲CSV,34,FALSE)="","",VLOOKUP(csv!$AJ108,範囲CSV,34,FALSE)))</f>
        <v/>
      </c>
      <c r="AI108" s="139"/>
    </row>
    <row r="109" spans="1:35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139" t="str">
        <f>IF(A109="","",IF(VLOOKUP(csv!$AJ109,範囲CSV,9,FALSE)="","",VLOOKUP(csv!$AJ109,範囲CSV,9,FALSE)))</f>
        <v/>
      </c>
      <c r="J109" s="139" t="str">
        <f>IF($A109="","",IF(VLOOKUP(csv!$AJ109,範囲CSV,10,FALSE)="","",VLOOKUP(csv!$AJ109,範囲CSV,10,FALSE)))</f>
        <v/>
      </c>
      <c r="K109" s="216" t="str">
        <f t="shared" si="2"/>
        <v/>
      </c>
      <c r="L109" s="216" t="str">
        <f t="shared" si="3"/>
        <v/>
      </c>
      <c r="M109" s="139" t="str">
        <f>IF($A109="","",IF(VLOOKUP(csv!$AJ109,範囲CSV,13,FALSE)="","",VLOOKUP(csv!$AJ109,範囲CSV,13,FALSE)))</f>
        <v/>
      </c>
      <c r="N109" s="139" t="str">
        <f>IF($A109="","",IF(VLOOKUP(csv!$AJ109,範囲CSV,14,FALSE)="","",VLOOKUP(csv!$AJ109,範囲CSV,14,FALSE)))</f>
        <v/>
      </c>
      <c r="O109" s="139" t="str">
        <f>IF($A109="","",IF(VLOOKUP(csv!$AJ109,範囲CSV,15,FALSE)="","",VLOOKUP(csv!$AJ109,範囲CSV,15,FALSE)))</f>
        <v/>
      </c>
      <c r="P109" s="139" t="str">
        <f>IF($A109="","",IF(VLOOKUP(csv!$AJ109,範囲CSV,16,FALSE)="","",VLOOKUP(csv!$AJ109,範囲CSV,16,FALSE)))</f>
        <v/>
      </c>
      <c r="Q109" s="139" t="str">
        <f>IF($A109="","",IF(VLOOKUP(csv!$AJ109,範囲CSV,17,FALSE)="","",VLOOKUP(csv!$AJ109,範囲CSV,17,FALSE)))</f>
        <v/>
      </c>
      <c r="R109" s="139" t="str">
        <f>IF($A109="","",IF(VLOOKUP(csv!$AJ109,範囲CSV,18,FALSE)="","",VLOOKUP(csv!$AJ109,範囲CSV,18,FALSE)))</f>
        <v/>
      </c>
      <c r="S109" s="139" t="str">
        <f>IF($A109="","",IF(VLOOKUP(csv!$AJ109,範囲CSV,19,FALSE)="","",VLOOKUP(csv!$AJ109,範囲CSV,19,FALSE)))</f>
        <v/>
      </c>
      <c r="T109" s="139" t="str">
        <f>IF($A109="","",IF(VLOOKUP(csv!$AJ109,範囲CSV,20,FALSE)="","",VLOOKUP(csv!$AJ109,範囲CSV,20,FALSE)))</f>
        <v/>
      </c>
      <c r="U109" s="139" t="str">
        <f>IF($A109="","",IF(VLOOKUP(csv!$AJ109,範囲CSV,21,FALSE)="","",VLOOKUP(csv!$AJ109,範囲CSV,21,FALSE)))</f>
        <v/>
      </c>
      <c r="V109" s="139" t="str">
        <f>IF($A109="","",IF(VLOOKUP(csv!$AJ109,範囲CSV,22,FALSE)="","",VLOOKUP(csv!$AJ109,範囲CSV,22,FALSE)))</f>
        <v/>
      </c>
      <c r="W109" s="139" t="str">
        <f>IF($A109="","",IF(VLOOKUP(csv!$AJ109,範囲CSV,23,FALSE)="","",VLOOKUP(csv!$AJ109,範囲CSV,23,FALSE)))</f>
        <v/>
      </c>
      <c r="X109" s="139" t="str">
        <f>IF($A109="","",IF(VLOOKUP(csv!$AJ109,範囲CSV,24,FALSE)="","",VLOOKUP(csv!$AJ109,範囲CSV,24,FALSE)))</f>
        <v/>
      </c>
      <c r="Y109" s="139" t="str">
        <f>IF($A109="","",IF(VLOOKUP(csv!$AJ109,範囲CSV,25,FALSE)="","",VLOOKUP(csv!$AJ109,範囲CSV,25,FALSE)))</f>
        <v/>
      </c>
      <c r="Z109" s="139" t="str">
        <f>IF($A109="","",IF(VLOOKUP(csv!$AJ109,範囲CSV,26,FALSE)="","",VLOOKUP(csv!$AJ109,範囲CSV,26,FALSE)))</f>
        <v/>
      </c>
      <c r="AA109" s="139" t="str">
        <f>IF($A109="","",IF(VLOOKUP(csv!$AJ109,範囲CSV,27,FALSE)="","",VLOOKUP(csv!$AJ109,範囲CSV,27,FALSE)))</f>
        <v/>
      </c>
      <c r="AB109" s="139" t="str">
        <f>IF($A109="","",IF(VLOOKUP(csv!$AJ109,範囲CSV,28,FALSE)="","",VLOOKUP(csv!$AJ109,範囲CSV,28,FALSE)))</f>
        <v/>
      </c>
      <c r="AC109" s="139" t="str">
        <f>IF($A109="","",IF(VLOOKUP(csv!$AJ109,範囲CSV,29,FALSE)="","",VLOOKUP(csv!$AJ109,範囲CSV,29,FALSE)))</f>
        <v/>
      </c>
      <c r="AD109" s="139" t="str">
        <f>IF($A109="","",IF(VLOOKUP(csv!$AJ109,範囲CSV,30,FALSE)="","",VLOOKUP(csv!$AJ109,範囲CSV,30,FALSE)))</f>
        <v/>
      </c>
      <c r="AE109" s="139" t="str">
        <f>IF($A109="","",IF(VLOOKUP(csv!$AJ109,範囲CSV,31,FALSE)="","",VLOOKUP(csv!$AJ109,範囲CSV,31,FALSE)))</f>
        <v/>
      </c>
      <c r="AF109" s="139" t="str">
        <f>IF($A109="","",IF(VLOOKUP(csv!$AJ109,範囲CSV,32,FALSE)="","",VLOOKUP(csv!$AJ109,範囲CSV,32,FALSE)))</f>
        <v/>
      </c>
      <c r="AG109" s="139" t="str">
        <f>IF($A109="","",IF(VLOOKUP(csv!$AJ109,範囲CSV,33,FALSE)="","",VLOOKUP(csv!$AJ109,範囲CSV,33,FALSE)))</f>
        <v/>
      </c>
      <c r="AH109" s="139" t="str">
        <f>IF($A109="","",IF(VLOOKUP(csv!$AJ109,範囲CSV,34,FALSE)="","",VLOOKUP(csv!$AJ109,範囲CSV,34,FALSE)))</f>
        <v/>
      </c>
      <c r="AI109" s="139"/>
    </row>
    <row r="110" spans="1:35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139" t="str">
        <f>IF(A110="","",IF(VLOOKUP(csv!$AJ110,範囲CSV,9,FALSE)="","",VLOOKUP(csv!$AJ110,範囲CSV,9,FALSE)))</f>
        <v/>
      </c>
      <c r="J110" s="139" t="str">
        <f>IF($A110="","",IF(VLOOKUP(csv!$AJ110,範囲CSV,10,FALSE)="","",VLOOKUP(csv!$AJ110,範囲CSV,10,FALSE)))</f>
        <v/>
      </c>
      <c r="K110" s="216" t="str">
        <f t="shared" si="2"/>
        <v/>
      </c>
      <c r="L110" s="216" t="str">
        <f t="shared" si="3"/>
        <v/>
      </c>
      <c r="M110" s="139" t="str">
        <f>IF($A110="","",IF(VLOOKUP(csv!$AJ110,範囲CSV,13,FALSE)="","",VLOOKUP(csv!$AJ110,範囲CSV,13,FALSE)))</f>
        <v/>
      </c>
      <c r="N110" s="139" t="str">
        <f>IF($A110="","",IF(VLOOKUP(csv!$AJ110,範囲CSV,14,FALSE)="","",VLOOKUP(csv!$AJ110,範囲CSV,14,FALSE)))</f>
        <v/>
      </c>
      <c r="O110" s="139" t="str">
        <f>IF($A110="","",IF(VLOOKUP(csv!$AJ110,範囲CSV,15,FALSE)="","",VLOOKUP(csv!$AJ110,範囲CSV,15,FALSE)))</f>
        <v/>
      </c>
      <c r="P110" s="139" t="str">
        <f>IF($A110="","",IF(VLOOKUP(csv!$AJ110,範囲CSV,16,FALSE)="","",VLOOKUP(csv!$AJ110,範囲CSV,16,FALSE)))</f>
        <v/>
      </c>
      <c r="Q110" s="139" t="str">
        <f>IF($A110="","",IF(VLOOKUP(csv!$AJ110,範囲CSV,17,FALSE)="","",VLOOKUP(csv!$AJ110,範囲CSV,17,FALSE)))</f>
        <v/>
      </c>
      <c r="R110" s="139" t="str">
        <f>IF($A110="","",IF(VLOOKUP(csv!$AJ110,範囲CSV,18,FALSE)="","",VLOOKUP(csv!$AJ110,範囲CSV,18,FALSE)))</f>
        <v/>
      </c>
      <c r="S110" s="139" t="str">
        <f>IF($A110="","",IF(VLOOKUP(csv!$AJ110,範囲CSV,19,FALSE)="","",VLOOKUP(csv!$AJ110,範囲CSV,19,FALSE)))</f>
        <v/>
      </c>
      <c r="T110" s="139" t="str">
        <f>IF($A110="","",IF(VLOOKUP(csv!$AJ110,範囲CSV,20,FALSE)="","",VLOOKUP(csv!$AJ110,範囲CSV,20,FALSE)))</f>
        <v/>
      </c>
      <c r="U110" s="139" t="str">
        <f>IF($A110="","",IF(VLOOKUP(csv!$AJ110,範囲CSV,21,FALSE)="","",VLOOKUP(csv!$AJ110,範囲CSV,21,FALSE)))</f>
        <v/>
      </c>
      <c r="V110" s="139" t="str">
        <f>IF($A110="","",IF(VLOOKUP(csv!$AJ110,範囲CSV,22,FALSE)="","",VLOOKUP(csv!$AJ110,範囲CSV,22,FALSE)))</f>
        <v/>
      </c>
      <c r="W110" s="139" t="str">
        <f>IF($A110="","",IF(VLOOKUP(csv!$AJ110,範囲CSV,23,FALSE)="","",VLOOKUP(csv!$AJ110,範囲CSV,23,FALSE)))</f>
        <v/>
      </c>
      <c r="X110" s="139" t="str">
        <f>IF($A110="","",IF(VLOOKUP(csv!$AJ110,範囲CSV,24,FALSE)="","",VLOOKUP(csv!$AJ110,範囲CSV,24,FALSE)))</f>
        <v/>
      </c>
      <c r="Y110" s="139" t="str">
        <f>IF($A110="","",IF(VLOOKUP(csv!$AJ110,範囲CSV,25,FALSE)="","",VLOOKUP(csv!$AJ110,範囲CSV,25,FALSE)))</f>
        <v/>
      </c>
      <c r="Z110" s="139" t="str">
        <f>IF($A110="","",IF(VLOOKUP(csv!$AJ110,範囲CSV,26,FALSE)="","",VLOOKUP(csv!$AJ110,範囲CSV,26,FALSE)))</f>
        <v/>
      </c>
      <c r="AA110" s="139" t="str">
        <f>IF($A110="","",IF(VLOOKUP(csv!$AJ110,範囲CSV,27,FALSE)="","",VLOOKUP(csv!$AJ110,範囲CSV,27,FALSE)))</f>
        <v/>
      </c>
      <c r="AB110" s="139" t="str">
        <f>IF($A110="","",IF(VLOOKUP(csv!$AJ110,範囲CSV,28,FALSE)="","",VLOOKUP(csv!$AJ110,範囲CSV,28,FALSE)))</f>
        <v/>
      </c>
      <c r="AC110" s="139" t="str">
        <f>IF($A110="","",IF(VLOOKUP(csv!$AJ110,範囲CSV,29,FALSE)="","",VLOOKUP(csv!$AJ110,範囲CSV,29,FALSE)))</f>
        <v/>
      </c>
      <c r="AD110" s="139" t="str">
        <f>IF($A110="","",IF(VLOOKUP(csv!$AJ110,範囲CSV,30,FALSE)="","",VLOOKUP(csv!$AJ110,範囲CSV,30,FALSE)))</f>
        <v/>
      </c>
      <c r="AE110" s="139" t="str">
        <f>IF($A110="","",IF(VLOOKUP(csv!$AJ110,範囲CSV,31,FALSE)="","",VLOOKUP(csv!$AJ110,範囲CSV,31,FALSE)))</f>
        <v/>
      </c>
      <c r="AF110" s="139" t="str">
        <f>IF($A110="","",IF(VLOOKUP(csv!$AJ110,範囲CSV,32,FALSE)="","",VLOOKUP(csv!$AJ110,範囲CSV,32,FALSE)))</f>
        <v/>
      </c>
      <c r="AG110" s="139" t="str">
        <f>IF($A110="","",IF(VLOOKUP(csv!$AJ110,範囲CSV,33,FALSE)="","",VLOOKUP(csv!$AJ110,範囲CSV,33,FALSE)))</f>
        <v/>
      </c>
      <c r="AH110" s="139" t="str">
        <f>IF($A110="","",IF(VLOOKUP(csv!$AJ110,範囲CSV,34,FALSE)="","",VLOOKUP(csv!$AJ110,範囲CSV,34,FALSE)))</f>
        <v/>
      </c>
      <c r="AI110" s="139"/>
    </row>
    <row r="111" spans="1:35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139" t="str">
        <f>IF(A111="","",IF(VLOOKUP(csv!$AJ111,範囲CSV,9,FALSE)="","",VLOOKUP(csv!$AJ111,範囲CSV,9,FALSE)))</f>
        <v/>
      </c>
      <c r="J111" s="139" t="str">
        <f>IF($A111="","",IF(VLOOKUP(csv!$AJ111,範囲CSV,10,FALSE)="","",VLOOKUP(csv!$AJ111,範囲CSV,10,FALSE)))</f>
        <v/>
      </c>
      <c r="K111" s="216" t="str">
        <f t="shared" si="2"/>
        <v/>
      </c>
      <c r="L111" s="216" t="str">
        <f t="shared" si="3"/>
        <v/>
      </c>
      <c r="M111" s="139" t="str">
        <f>IF($A111="","",IF(VLOOKUP(csv!$AJ111,範囲CSV,13,FALSE)="","",VLOOKUP(csv!$AJ111,範囲CSV,13,FALSE)))</f>
        <v/>
      </c>
      <c r="N111" s="139" t="str">
        <f>IF($A111="","",IF(VLOOKUP(csv!$AJ111,範囲CSV,14,FALSE)="","",VLOOKUP(csv!$AJ111,範囲CSV,14,FALSE)))</f>
        <v/>
      </c>
      <c r="O111" s="139" t="str">
        <f>IF($A111="","",IF(VLOOKUP(csv!$AJ111,範囲CSV,15,FALSE)="","",VLOOKUP(csv!$AJ111,範囲CSV,15,FALSE)))</f>
        <v/>
      </c>
      <c r="P111" s="139" t="str">
        <f>IF($A111="","",IF(VLOOKUP(csv!$AJ111,範囲CSV,16,FALSE)="","",VLOOKUP(csv!$AJ111,範囲CSV,16,FALSE)))</f>
        <v/>
      </c>
      <c r="Q111" s="139" t="str">
        <f>IF($A111="","",IF(VLOOKUP(csv!$AJ111,範囲CSV,17,FALSE)="","",VLOOKUP(csv!$AJ111,範囲CSV,17,FALSE)))</f>
        <v/>
      </c>
      <c r="R111" s="139" t="str">
        <f>IF($A111="","",IF(VLOOKUP(csv!$AJ111,範囲CSV,18,FALSE)="","",VLOOKUP(csv!$AJ111,範囲CSV,18,FALSE)))</f>
        <v/>
      </c>
      <c r="S111" s="139" t="str">
        <f>IF($A111="","",IF(VLOOKUP(csv!$AJ111,範囲CSV,19,FALSE)="","",VLOOKUP(csv!$AJ111,範囲CSV,19,FALSE)))</f>
        <v/>
      </c>
      <c r="T111" s="139" t="str">
        <f>IF($A111="","",IF(VLOOKUP(csv!$AJ111,範囲CSV,20,FALSE)="","",VLOOKUP(csv!$AJ111,範囲CSV,20,FALSE)))</f>
        <v/>
      </c>
      <c r="U111" s="139" t="str">
        <f>IF($A111="","",IF(VLOOKUP(csv!$AJ111,範囲CSV,21,FALSE)="","",VLOOKUP(csv!$AJ111,範囲CSV,21,FALSE)))</f>
        <v/>
      </c>
      <c r="V111" s="139" t="str">
        <f>IF($A111="","",IF(VLOOKUP(csv!$AJ111,範囲CSV,22,FALSE)="","",VLOOKUP(csv!$AJ111,範囲CSV,22,FALSE)))</f>
        <v/>
      </c>
      <c r="W111" s="139" t="str">
        <f>IF($A111="","",IF(VLOOKUP(csv!$AJ111,範囲CSV,23,FALSE)="","",VLOOKUP(csv!$AJ111,範囲CSV,23,FALSE)))</f>
        <v/>
      </c>
      <c r="X111" s="139" t="str">
        <f>IF($A111="","",IF(VLOOKUP(csv!$AJ111,範囲CSV,24,FALSE)="","",VLOOKUP(csv!$AJ111,範囲CSV,24,FALSE)))</f>
        <v/>
      </c>
      <c r="Y111" s="139" t="str">
        <f>IF($A111="","",IF(VLOOKUP(csv!$AJ111,範囲CSV,25,FALSE)="","",VLOOKUP(csv!$AJ111,範囲CSV,25,FALSE)))</f>
        <v/>
      </c>
      <c r="Z111" s="139" t="str">
        <f>IF($A111="","",IF(VLOOKUP(csv!$AJ111,範囲CSV,26,FALSE)="","",VLOOKUP(csv!$AJ111,範囲CSV,26,FALSE)))</f>
        <v/>
      </c>
      <c r="AA111" s="139" t="str">
        <f>IF($A111="","",IF(VLOOKUP(csv!$AJ111,範囲CSV,27,FALSE)="","",VLOOKUP(csv!$AJ111,範囲CSV,27,FALSE)))</f>
        <v/>
      </c>
      <c r="AB111" s="139" t="str">
        <f>IF($A111="","",IF(VLOOKUP(csv!$AJ111,範囲CSV,28,FALSE)="","",VLOOKUP(csv!$AJ111,範囲CSV,28,FALSE)))</f>
        <v/>
      </c>
      <c r="AC111" s="139" t="str">
        <f>IF($A111="","",IF(VLOOKUP(csv!$AJ111,範囲CSV,29,FALSE)="","",VLOOKUP(csv!$AJ111,範囲CSV,29,FALSE)))</f>
        <v/>
      </c>
      <c r="AD111" s="139" t="str">
        <f>IF($A111="","",IF(VLOOKUP(csv!$AJ111,範囲CSV,30,FALSE)="","",VLOOKUP(csv!$AJ111,範囲CSV,30,FALSE)))</f>
        <v/>
      </c>
      <c r="AE111" s="139" t="str">
        <f>IF($A111="","",IF(VLOOKUP(csv!$AJ111,範囲CSV,31,FALSE)="","",VLOOKUP(csv!$AJ111,範囲CSV,31,FALSE)))</f>
        <v/>
      </c>
      <c r="AF111" s="139" t="str">
        <f>IF($A111="","",IF(VLOOKUP(csv!$AJ111,範囲CSV,32,FALSE)="","",VLOOKUP(csv!$AJ111,範囲CSV,32,FALSE)))</f>
        <v/>
      </c>
      <c r="AG111" s="139" t="str">
        <f>IF($A111="","",IF(VLOOKUP(csv!$AJ111,範囲CSV,33,FALSE)="","",VLOOKUP(csv!$AJ111,範囲CSV,33,FALSE)))</f>
        <v/>
      </c>
      <c r="AH111" s="139" t="str">
        <f>IF($A111="","",IF(VLOOKUP(csv!$AJ111,範囲CSV,34,FALSE)="","",VLOOKUP(csv!$AJ111,範囲CSV,34,FALSE)))</f>
        <v/>
      </c>
      <c r="AI111" s="139"/>
    </row>
    <row r="112" spans="1:35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139" t="str">
        <f>IF(A112="","",IF(VLOOKUP(csv!$AJ112,範囲CSV,9,FALSE)="","",VLOOKUP(csv!$AJ112,範囲CSV,9,FALSE)))</f>
        <v/>
      </c>
      <c r="J112" s="139" t="str">
        <f>IF($A112="","",IF(VLOOKUP(csv!$AJ112,範囲CSV,10,FALSE)="","",VLOOKUP(csv!$AJ112,範囲CSV,10,FALSE)))</f>
        <v/>
      </c>
      <c r="K112" s="216" t="str">
        <f t="shared" si="2"/>
        <v/>
      </c>
      <c r="L112" s="216" t="str">
        <f t="shared" si="3"/>
        <v/>
      </c>
      <c r="M112" s="139" t="str">
        <f>IF($A112="","",IF(VLOOKUP(csv!$AJ112,範囲CSV,13,FALSE)="","",VLOOKUP(csv!$AJ112,範囲CSV,13,FALSE)))</f>
        <v/>
      </c>
      <c r="N112" s="139" t="str">
        <f>IF($A112="","",IF(VLOOKUP(csv!$AJ112,範囲CSV,14,FALSE)="","",VLOOKUP(csv!$AJ112,範囲CSV,14,FALSE)))</f>
        <v/>
      </c>
      <c r="O112" s="139" t="str">
        <f>IF($A112="","",IF(VLOOKUP(csv!$AJ112,範囲CSV,15,FALSE)="","",VLOOKUP(csv!$AJ112,範囲CSV,15,FALSE)))</f>
        <v/>
      </c>
      <c r="P112" s="139" t="str">
        <f>IF($A112="","",IF(VLOOKUP(csv!$AJ112,範囲CSV,16,FALSE)="","",VLOOKUP(csv!$AJ112,範囲CSV,16,FALSE)))</f>
        <v/>
      </c>
      <c r="Q112" s="139" t="str">
        <f>IF($A112="","",IF(VLOOKUP(csv!$AJ112,範囲CSV,17,FALSE)="","",VLOOKUP(csv!$AJ112,範囲CSV,17,FALSE)))</f>
        <v/>
      </c>
      <c r="R112" s="139" t="str">
        <f>IF($A112="","",IF(VLOOKUP(csv!$AJ112,範囲CSV,18,FALSE)="","",VLOOKUP(csv!$AJ112,範囲CSV,18,FALSE)))</f>
        <v/>
      </c>
      <c r="S112" s="139" t="str">
        <f>IF($A112="","",IF(VLOOKUP(csv!$AJ112,範囲CSV,19,FALSE)="","",VLOOKUP(csv!$AJ112,範囲CSV,19,FALSE)))</f>
        <v/>
      </c>
      <c r="T112" s="139" t="str">
        <f>IF($A112="","",IF(VLOOKUP(csv!$AJ112,範囲CSV,20,FALSE)="","",VLOOKUP(csv!$AJ112,範囲CSV,20,FALSE)))</f>
        <v/>
      </c>
      <c r="U112" s="139" t="str">
        <f>IF($A112="","",IF(VLOOKUP(csv!$AJ112,範囲CSV,21,FALSE)="","",VLOOKUP(csv!$AJ112,範囲CSV,21,FALSE)))</f>
        <v/>
      </c>
      <c r="V112" s="139" t="str">
        <f>IF($A112="","",IF(VLOOKUP(csv!$AJ112,範囲CSV,22,FALSE)="","",VLOOKUP(csv!$AJ112,範囲CSV,22,FALSE)))</f>
        <v/>
      </c>
      <c r="W112" s="139" t="str">
        <f>IF($A112="","",IF(VLOOKUP(csv!$AJ112,範囲CSV,23,FALSE)="","",VLOOKUP(csv!$AJ112,範囲CSV,23,FALSE)))</f>
        <v/>
      </c>
      <c r="X112" s="139" t="str">
        <f>IF($A112="","",IF(VLOOKUP(csv!$AJ112,範囲CSV,24,FALSE)="","",VLOOKUP(csv!$AJ112,範囲CSV,24,FALSE)))</f>
        <v/>
      </c>
      <c r="Y112" s="139" t="str">
        <f>IF($A112="","",IF(VLOOKUP(csv!$AJ112,範囲CSV,25,FALSE)="","",VLOOKUP(csv!$AJ112,範囲CSV,25,FALSE)))</f>
        <v/>
      </c>
      <c r="Z112" s="139" t="str">
        <f>IF($A112="","",IF(VLOOKUP(csv!$AJ112,範囲CSV,26,FALSE)="","",VLOOKUP(csv!$AJ112,範囲CSV,26,FALSE)))</f>
        <v/>
      </c>
      <c r="AA112" s="139" t="str">
        <f>IF($A112="","",IF(VLOOKUP(csv!$AJ112,範囲CSV,27,FALSE)="","",VLOOKUP(csv!$AJ112,範囲CSV,27,FALSE)))</f>
        <v/>
      </c>
      <c r="AB112" s="139" t="str">
        <f>IF($A112="","",IF(VLOOKUP(csv!$AJ112,範囲CSV,28,FALSE)="","",VLOOKUP(csv!$AJ112,範囲CSV,28,FALSE)))</f>
        <v/>
      </c>
      <c r="AC112" s="139" t="str">
        <f>IF($A112="","",IF(VLOOKUP(csv!$AJ112,範囲CSV,29,FALSE)="","",VLOOKUP(csv!$AJ112,範囲CSV,29,FALSE)))</f>
        <v/>
      </c>
      <c r="AD112" s="139" t="str">
        <f>IF($A112="","",IF(VLOOKUP(csv!$AJ112,範囲CSV,30,FALSE)="","",VLOOKUP(csv!$AJ112,範囲CSV,30,FALSE)))</f>
        <v/>
      </c>
      <c r="AE112" s="139" t="str">
        <f>IF($A112="","",IF(VLOOKUP(csv!$AJ112,範囲CSV,31,FALSE)="","",VLOOKUP(csv!$AJ112,範囲CSV,31,FALSE)))</f>
        <v/>
      </c>
      <c r="AF112" s="139" t="str">
        <f>IF($A112="","",IF(VLOOKUP(csv!$AJ112,範囲CSV,32,FALSE)="","",VLOOKUP(csv!$AJ112,範囲CSV,32,FALSE)))</f>
        <v/>
      </c>
      <c r="AG112" s="139" t="str">
        <f>IF($A112="","",IF(VLOOKUP(csv!$AJ112,範囲CSV,33,FALSE)="","",VLOOKUP(csv!$AJ112,範囲CSV,33,FALSE)))</f>
        <v/>
      </c>
      <c r="AH112" s="139" t="str">
        <f>IF($A112="","",IF(VLOOKUP(csv!$AJ112,範囲CSV,34,FALSE)="","",VLOOKUP(csv!$AJ112,範囲CSV,34,FALSE)))</f>
        <v/>
      </c>
      <c r="AI112" s="139"/>
    </row>
    <row r="113" spans="1:35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139" t="str">
        <f>IF(A113="","",IF(VLOOKUP(csv!$AJ113,範囲CSV,9,FALSE)="","",VLOOKUP(csv!$AJ113,範囲CSV,9,FALSE)))</f>
        <v/>
      </c>
      <c r="J113" s="139" t="str">
        <f>IF($A113="","",IF(VLOOKUP(csv!$AJ113,範囲CSV,10,FALSE)="","",VLOOKUP(csv!$AJ113,範囲CSV,10,FALSE)))</f>
        <v/>
      </c>
      <c r="K113" s="216" t="str">
        <f t="shared" si="2"/>
        <v/>
      </c>
      <c r="L113" s="216" t="str">
        <f t="shared" si="3"/>
        <v/>
      </c>
      <c r="M113" s="139" t="str">
        <f>IF($A113="","",IF(VLOOKUP(csv!$AJ113,範囲CSV,13,FALSE)="","",VLOOKUP(csv!$AJ113,範囲CSV,13,FALSE)))</f>
        <v/>
      </c>
      <c r="N113" s="139" t="str">
        <f>IF($A113="","",IF(VLOOKUP(csv!$AJ113,範囲CSV,14,FALSE)="","",VLOOKUP(csv!$AJ113,範囲CSV,14,FALSE)))</f>
        <v/>
      </c>
      <c r="O113" s="139" t="str">
        <f>IF($A113="","",IF(VLOOKUP(csv!$AJ113,範囲CSV,15,FALSE)="","",VLOOKUP(csv!$AJ113,範囲CSV,15,FALSE)))</f>
        <v/>
      </c>
      <c r="P113" s="139" t="str">
        <f>IF($A113="","",IF(VLOOKUP(csv!$AJ113,範囲CSV,16,FALSE)="","",VLOOKUP(csv!$AJ113,範囲CSV,16,FALSE)))</f>
        <v/>
      </c>
      <c r="Q113" s="139" t="str">
        <f>IF($A113="","",IF(VLOOKUP(csv!$AJ113,範囲CSV,17,FALSE)="","",VLOOKUP(csv!$AJ113,範囲CSV,17,FALSE)))</f>
        <v/>
      </c>
      <c r="R113" s="139" t="str">
        <f>IF($A113="","",IF(VLOOKUP(csv!$AJ113,範囲CSV,18,FALSE)="","",VLOOKUP(csv!$AJ113,範囲CSV,18,FALSE)))</f>
        <v/>
      </c>
      <c r="S113" s="139" t="str">
        <f>IF($A113="","",IF(VLOOKUP(csv!$AJ113,範囲CSV,19,FALSE)="","",VLOOKUP(csv!$AJ113,範囲CSV,19,FALSE)))</f>
        <v/>
      </c>
      <c r="T113" s="139" t="str">
        <f>IF($A113="","",IF(VLOOKUP(csv!$AJ113,範囲CSV,20,FALSE)="","",VLOOKUP(csv!$AJ113,範囲CSV,20,FALSE)))</f>
        <v/>
      </c>
      <c r="U113" s="139" t="str">
        <f>IF($A113="","",IF(VLOOKUP(csv!$AJ113,範囲CSV,21,FALSE)="","",VLOOKUP(csv!$AJ113,範囲CSV,21,FALSE)))</f>
        <v/>
      </c>
      <c r="V113" s="139" t="str">
        <f>IF($A113="","",IF(VLOOKUP(csv!$AJ113,範囲CSV,22,FALSE)="","",VLOOKUP(csv!$AJ113,範囲CSV,22,FALSE)))</f>
        <v/>
      </c>
      <c r="W113" s="139" t="str">
        <f>IF($A113="","",IF(VLOOKUP(csv!$AJ113,範囲CSV,23,FALSE)="","",VLOOKUP(csv!$AJ113,範囲CSV,23,FALSE)))</f>
        <v/>
      </c>
      <c r="X113" s="139" t="str">
        <f>IF($A113="","",IF(VLOOKUP(csv!$AJ113,範囲CSV,24,FALSE)="","",VLOOKUP(csv!$AJ113,範囲CSV,24,FALSE)))</f>
        <v/>
      </c>
      <c r="Y113" s="139" t="str">
        <f>IF($A113="","",IF(VLOOKUP(csv!$AJ113,範囲CSV,25,FALSE)="","",VLOOKUP(csv!$AJ113,範囲CSV,25,FALSE)))</f>
        <v/>
      </c>
      <c r="Z113" s="139" t="str">
        <f>IF($A113="","",IF(VLOOKUP(csv!$AJ113,範囲CSV,26,FALSE)="","",VLOOKUP(csv!$AJ113,範囲CSV,26,FALSE)))</f>
        <v/>
      </c>
      <c r="AA113" s="139" t="str">
        <f>IF($A113="","",IF(VLOOKUP(csv!$AJ113,範囲CSV,27,FALSE)="","",VLOOKUP(csv!$AJ113,範囲CSV,27,FALSE)))</f>
        <v/>
      </c>
      <c r="AB113" s="139" t="str">
        <f>IF($A113="","",IF(VLOOKUP(csv!$AJ113,範囲CSV,28,FALSE)="","",VLOOKUP(csv!$AJ113,範囲CSV,28,FALSE)))</f>
        <v/>
      </c>
      <c r="AC113" s="139" t="str">
        <f>IF($A113="","",IF(VLOOKUP(csv!$AJ113,範囲CSV,29,FALSE)="","",VLOOKUP(csv!$AJ113,範囲CSV,29,FALSE)))</f>
        <v/>
      </c>
      <c r="AD113" s="139" t="str">
        <f>IF($A113="","",IF(VLOOKUP(csv!$AJ113,範囲CSV,30,FALSE)="","",VLOOKUP(csv!$AJ113,範囲CSV,30,FALSE)))</f>
        <v/>
      </c>
      <c r="AE113" s="139" t="str">
        <f>IF($A113="","",IF(VLOOKUP(csv!$AJ113,範囲CSV,31,FALSE)="","",VLOOKUP(csv!$AJ113,範囲CSV,31,FALSE)))</f>
        <v/>
      </c>
      <c r="AF113" s="139" t="str">
        <f>IF($A113="","",IF(VLOOKUP(csv!$AJ113,範囲CSV,32,FALSE)="","",VLOOKUP(csv!$AJ113,範囲CSV,32,FALSE)))</f>
        <v/>
      </c>
      <c r="AG113" s="139" t="str">
        <f>IF($A113="","",IF(VLOOKUP(csv!$AJ113,範囲CSV,33,FALSE)="","",VLOOKUP(csv!$AJ113,範囲CSV,33,FALSE)))</f>
        <v/>
      </c>
      <c r="AH113" s="139" t="str">
        <f>IF($A113="","",IF(VLOOKUP(csv!$AJ113,範囲CSV,34,FALSE)="","",VLOOKUP(csv!$AJ113,範囲CSV,34,FALSE)))</f>
        <v/>
      </c>
      <c r="AI113" s="139"/>
    </row>
    <row r="114" spans="1:35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139" t="str">
        <f>IF(A114="","",IF(VLOOKUP(csv!$AJ114,範囲CSV,9,FALSE)="","",VLOOKUP(csv!$AJ114,範囲CSV,9,FALSE)))</f>
        <v/>
      </c>
      <c r="J114" s="139" t="str">
        <f>IF($A114="","",IF(VLOOKUP(csv!$AJ114,範囲CSV,10,FALSE)="","",VLOOKUP(csv!$AJ114,範囲CSV,10,FALSE)))</f>
        <v/>
      </c>
      <c r="K114" s="216" t="str">
        <f t="shared" si="2"/>
        <v/>
      </c>
      <c r="L114" s="216" t="str">
        <f t="shared" si="3"/>
        <v/>
      </c>
      <c r="M114" s="139" t="str">
        <f>IF($A114="","",IF(VLOOKUP(csv!$AJ114,範囲CSV,13,FALSE)="","",VLOOKUP(csv!$AJ114,範囲CSV,13,FALSE)))</f>
        <v/>
      </c>
      <c r="N114" s="139" t="str">
        <f>IF($A114="","",IF(VLOOKUP(csv!$AJ114,範囲CSV,14,FALSE)="","",VLOOKUP(csv!$AJ114,範囲CSV,14,FALSE)))</f>
        <v/>
      </c>
      <c r="O114" s="139" t="str">
        <f>IF($A114="","",IF(VLOOKUP(csv!$AJ114,範囲CSV,15,FALSE)="","",VLOOKUP(csv!$AJ114,範囲CSV,15,FALSE)))</f>
        <v/>
      </c>
      <c r="P114" s="139" t="str">
        <f>IF($A114="","",IF(VLOOKUP(csv!$AJ114,範囲CSV,16,FALSE)="","",VLOOKUP(csv!$AJ114,範囲CSV,16,FALSE)))</f>
        <v/>
      </c>
      <c r="Q114" s="139" t="str">
        <f>IF($A114="","",IF(VLOOKUP(csv!$AJ114,範囲CSV,17,FALSE)="","",VLOOKUP(csv!$AJ114,範囲CSV,17,FALSE)))</f>
        <v/>
      </c>
      <c r="R114" s="139" t="str">
        <f>IF($A114="","",IF(VLOOKUP(csv!$AJ114,範囲CSV,18,FALSE)="","",VLOOKUP(csv!$AJ114,範囲CSV,18,FALSE)))</f>
        <v/>
      </c>
      <c r="S114" s="139" t="str">
        <f>IF($A114="","",IF(VLOOKUP(csv!$AJ114,範囲CSV,19,FALSE)="","",VLOOKUP(csv!$AJ114,範囲CSV,19,FALSE)))</f>
        <v/>
      </c>
      <c r="T114" s="139" t="str">
        <f>IF($A114="","",IF(VLOOKUP(csv!$AJ114,範囲CSV,20,FALSE)="","",VLOOKUP(csv!$AJ114,範囲CSV,20,FALSE)))</f>
        <v/>
      </c>
      <c r="U114" s="139" t="str">
        <f>IF($A114="","",IF(VLOOKUP(csv!$AJ114,範囲CSV,21,FALSE)="","",VLOOKUP(csv!$AJ114,範囲CSV,21,FALSE)))</f>
        <v/>
      </c>
      <c r="V114" s="139" t="str">
        <f>IF($A114="","",IF(VLOOKUP(csv!$AJ114,範囲CSV,22,FALSE)="","",VLOOKUP(csv!$AJ114,範囲CSV,22,FALSE)))</f>
        <v/>
      </c>
      <c r="W114" s="139" t="str">
        <f>IF($A114="","",IF(VLOOKUP(csv!$AJ114,範囲CSV,23,FALSE)="","",VLOOKUP(csv!$AJ114,範囲CSV,23,FALSE)))</f>
        <v/>
      </c>
      <c r="X114" s="139" t="str">
        <f>IF($A114="","",IF(VLOOKUP(csv!$AJ114,範囲CSV,24,FALSE)="","",VLOOKUP(csv!$AJ114,範囲CSV,24,FALSE)))</f>
        <v/>
      </c>
      <c r="Y114" s="139" t="str">
        <f>IF($A114="","",IF(VLOOKUP(csv!$AJ114,範囲CSV,25,FALSE)="","",VLOOKUP(csv!$AJ114,範囲CSV,25,FALSE)))</f>
        <v/>
      </c>
      <c r="Z114" s="139" t="str">
        <f>IF($A114="","",IF(VLOOKUP(csv!$AJ114,範囲CSV,26,FALSE)="","",VLOOKUP(csv!$AJ114,範囲CSV,26,FALSE)))</f>
        <v/>
      </c>
      <c r="AA114" s="139" t="str">
        <f>IF($A114="","",IF(VLOOKUP(csv!$AJ114,範囲CSV,27,FALSE)="","",VLOOKUP(csv!$AJ114,範囲CSV,27,FALSE)))</f>
        <v/>
      </c>
      <c r="AB114" s="139" t="str">
        <f>IF($A114="","",IF(VLOOKUP(csv!$AJ114,範囲CSV,28,FALSE)="","",VLOOKUP(csv!$AJ114,範囲CSV,28,FALSE)))</f>
        <v/>
      </c>
      <c r="AC114" s="139" t="str">
        <f>IF($A114="","",IF(VLOOKUP(csv!$AJ114,範囲CSV,29,FALSE)="","",VLOOKUP(csv!$AJ114,範囲CSV,29,FALSE)))</f>
        <v/>
      </c>
      <c r="AD114" s="139" t="str">
        <f>IF($A114="","",IF(VLOOKUP(csv!$AJ114,範囲CSV,30,FALSE)="","",VLOOKUP(csv!$AJ114,範囲CSV,30,FALSE)))</f>
        <v/>
      </c>
      <c r="AE114" s="139" t="str">
        <f>IF($A114="","",IF(VLOOKUP(csv!$AJ114,範囲CSV,31,FALSE)="","",VLOOKUP(csv!$AJ114,範囲CSV,31,FALSE)))</f>
        <v/>
      </c>
      <c r="AF114" s="139" t="str">
        <f>IF($A114="","",IF(VLOOKUP(csv!$AJ114,範囲CSV,32,FALSE)="","",VLOOKUP(csv!$AJ114,範囲CSV,32,FALSE)))</f>
        <v/>
      </c>
      <c r="AG114" s="139" t="str">
        <f>IF($A114="","",IF(VLOOKUP(csv!$AJ114,範囲CSV,33,FALSE)="","",VLOOKUP(csv!$AJ114,範囲CSV,33,FALSE)))</f>
        <v/>
      </c>
      <c r="AH114" s="139" t="str">
        <f>IF($A114="","",IF(VLOOKUP(csv!$AJ114,範囲CSV,34,FALSE)="","",VLOOKUP(csv!$AJ114,範囲CSV,34,FALSE)))</f>
        <v/>
      </c>
      <c r="AI114" s="139"/>
    </row>
    <row r="115" spans="1:35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139" t="str">
        <f>IF(A115="","",IF(VLOOKUP(csv!$AJ115,範囲CSV,9,FALSE)="","",VLOOKUP(csv!$AJ115,範囲CSV,9,FALSE)))</f>
        <v/>
      </c>
      <c r="J115" s="139" t="str">
        <f>IF($A115="","",IF(VLOOKUP(csv!$AJ115,範囲CSV,10,FALSE)="","",VLOOKUP(csv!$AJ115,範囲CSV,10,FALSE)))</f>
        <v/>
      </c>
      <c r="K115" s="216" t="str">
        <f t="shared" si="2"/>
        <v/>
      </c>
      <c r="L115" s="216" t="str">
        <f t="shared" si="3"/>
        <v/>
      </c>
      <c r="M115" s="139" t="str">
        <f>IF($A115="","",IF(VLOOKUP(csv!$AJ115,範囲CSV,13,FALSE)="","",VLOOKUP(csv!$AJ115,範囲CSV,13,FALSE)))</f>
        <v/>
      </c>
      <c r="N115" s="139" t="str">
        <f>IF($A115="","",IF(VLOOKUP(csv!$AJ115,範囲CSV,14,FALSE)="","",VLOOKUP(csv!$AJ115,範囲CSV,14,FALSE)))</f>
        <v/>
      </c>
      <c r="O115" s="139" t="str">
        <f>IF($A115="","",IF(VLOOKUP(csv!$AJ115,範囲CSV,15,FALSE)="","",VLOOKUP(csv!$AJ115,範囲CSV,15,FALSE)))</f>
        <v/>
      </c>
      <c r="P115" s="139" t="str">
        <f>IF($A115="","",IF(VLOOKUP(csv!$AJ115,範囲CSV,16,FALSE)="","",VLOOKUP(csv!$AJ115,範囲CSV,16,FALSE)))</f>
        <v/>
      </c>
      <c r="Q115" s="139" t="str">
        <f>IF($A115="","",IF(VLOOKUP(csv!$AJ115,範囲CSV,17,FALSE)="","",VLOOKUP(csv!$AJ115,範囲CSV,17,FALSE)))</f>
        <v/>
      </c>
      <c r="R115" s="139" t="str">
        <f>IF($A115="","",IF(VLOOKUP(csv!$AJ115,範囲CSV,18,FALSE)="","",VLOOKUP(csv!$AJ115,範囲CSV,18,FALSE)))</f>
        <v/>
      </c>
      <c r="S115" s="139" t="str">
        <f>IF($A115="","",IF(VLOOKUP(csv!$AJ115,範囲CSV,19,FALSE)="","",VLOOKUP(csv!$AJ115,範囲CSV,19,FALSE)))</f>
        <v/>
      </c>
      <c r="T115" s="139" t="str">
        <f>IF($A115="","",IF(VLOOKUP(csv!$AJ115,範囲CSV,20,FALSE)="","",VLOOKUP(csv!$AJ115,範囲CSV,20,FALSE)))</f>
        <v/>
      </c>
      <c r="U115" s="139" t="str">
        <f>IF($A115="","",IF(VLOOKUP(csv!$AJ115,範囲CSV,21,FALSE)="","",VLOOKUP(csv!$AJ115,範囲CSV,21,FALSE)))</f>
        <v/>
      </c>
      <c r="V115" s="139" t="str">
        <f>IF($A115="","",IF(VLOOKUP(csv!$AJ115,範囲CSV,22,FALSE)="","",VLOOKUP(csv!$AJ115,範囲CSV,22,FALSE)))</f>
        <v/>
      </c>
      <c r="W115" s="139" t="str">
        <f>IF($A115="","",IF(VLOOKUP(csv!$AJ115,範囲CSV,23,FALSE)="","",VLOOKUP(csv!$AJ115,範囲CSV,23,FALSE)))</f>
        <v/>
      </c>
      <c r="X115" s="139" t="str">
        <f>IF($A115="","",IF(VLOOKUP(csv!$AJ115,範囲CSV,24,FALSE)="","",VLOOKUP(csv!$AJ115,範囲CSV,24,FALSE)))</f>
        <v/>
      </c>
      <c r="Y115" s="139" t="str">
        <f>IF($A115="","",IF(VLOOKUP(csv!$AJ115,範囲CSV,25,FALSE)="","",VLOOKUP(csv!$AJ115,範囲CSV,25,FALSE)))</f>
        <v/>
      </c>
      <c r="Z115" s="139" t="str">
        <f>IF($A115="","",IF(VLOOKUP(csv!$AJ115,範囲CSV,26,FALSE)="","",VLOOKUP(csv!$AJ115,範囲CSV,26,FALSE)))</f>
        <v/>
      </c>
      <c r="AA115" s="139" t="str">
        <f>IF($A115="","",IF(VLOOKUP(csv!$AJ115,範囲CSV,27,FALSE)="","",VLOOKUP(csv!$AJ115,範囲CSV,27,FALSE)))</f>
        <v/>
      </c>
      <c r="AB115" s="139" t="str">
        <f>IF($A115="","",IF(VLOOKUP(csv!$AJ115,範囲CSV,28,FALSE)="","",VLOOKUP(csv!$AJ115,範囲CSV,28,FALSE)))</f>
        <v/>
      </c>
      <c r="AC115" s="139" t="str">
        <f>IF($A115="","",IF(VLOOKUP(csv!$AJ115,範囲CSV,29,FALSE)="","",VLOOKUP(csv!$AJ115,範囲CSV,29,FALSE)))</f>
        <v/>
      </c>
      <c r="AD115" s="139" t="str">
        <f>IF($A115="","",IF(VLOOKUP(csv!$AJ115,範囲CSV,30,FALSE)="","",VLOOKUP(csv!$AJ115,範囲CSV,30,FALSE)))</f>
        <v/>
      </c>
      <c r="AE115" s="139" t="str">
        <f>IF($A115="","",IF(VLOOKUP(csv!$AJ115,範囲CSV,31,FALSE)="","",VLOOKUP(csv!$AJ115,範囲CSV,31,FALSE)))</f>
        <v/>
      </c>
      <c r="AF115" s="139" t="str">
        <f>IF($A115="","",IF(VLOOKUP(csv!$AJ115,範囲CSV,32,FALSE)="","",VLOOKUP(csv!$AJ115,範囲CSV,32,FALSE)))</f>
        <v/>
      </c>
      <c r="AG115" s="139" t="str">
        <f>IF($A115="","",IF(VLOOKUP(csv!$AJ115,範囲CSV,33,FALSE)="","",VLOOKUP(csv!$AJ115,範囲CSV,33,FALSE)))</f>
        <v/>
      </c>
      <c r="AH115" s="139" t="str">
        <f>IF($A115="","",IF(VLOOKUP(csv!$AJ115,範囲CSV,34,FALSE)="","",VLOOKUP(csv!$AJ115,範囲CSV,34,FALSE)))</f>
        <v/>
      </c>
      <c r="AI115" s="139"/>
    </row>
    <row r="116" spans="1:35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139" t="str">
        <f>IF(A116="","",IF(VLOOKUP(csv!$AJ116,範囲CSV,9,FALSE)="","",VLOOKUP(csv!$AJ116,範囲CSV,9,FALSE)))</f>
        <v/>
      </c>
      <c r="J116" s="139" t="str">
        <f>IF($A116="","",IF(VLOOKUP(csv!$AJ116,範囲CSV,10,FALSE)="","",VLOOKUP(csv!$AJ116,範囲CSV,10,FALSE)))</f>
        <v/>
      </c>
      <c r="K116" s="216" t="str">
        <f t="shared" si="2"/>
        <v/>
      </c>
      <c r="L116" s="216" t="str">
        <f t="shared" si="3"/>
        <v/>
      </c>
      <c r="M116" s="139" t="str">
        <f>IF($A116="","",IF(VLOOKUP(csv!$AJ116,範囲CSV,13,FALSE)="","",VLOOKUP(csv!$AJ116,範囲CSV,13,FALSE)))</f>
        <v/>
      </c>
      <c r="N116" s="139" t="str">
        <f>IF($A116="","",IF(VLOOKUP(csv!$AJ116,範囲CSV,14,FALSE)="","",VLOOKUP(csv!$AJ116,範囲CSV,14,FALSE)))</f>
        <v/>
      </c>
      <c r="O116" s="139" t="str">
        <f>IF($A116="","",IF(VLOOKUP(csv!$AJ116,範囲CSV,15,FALSE)="","",VLOOKUP(csv!$AJ116,範囲CSV,15,FALSE)))</f>
        <v/>
      </c>
      <c r="P116" s="139" t="str">
        <f>IF($A116="","",IF(VLOOKUP(csv!$AJ116,範囲CSV,16,FALSE)="","",VLOOKUP(csv!$AJ116,範囲CSV,16,FALSE)))</f>
        <v/>
      </c>
      <c r="Q116" s="139" t="str">
        <f>IF($A116="","",IF(VLOOKUP(csv!$AJ116,範囲CSV,17,FALSE)="","",VLOOKUP(csv!$AJ116,範囲CSV,17,FALSE)))</f>
        <v/>
      </c>
      <c r="R116" s="139" t="str">
        <f>IF($A116="","",IF(VLOOKUP(csv!$AJ116,範囲CSV,18,FALSE)="","",VLOOKUP(csv!$AJ116,範囲CSV,18,FALSE)))</f>
        <v/>
      </c>
      <c r="S116" s="139" t="str">
        <f>IF($A116="","",IF(VLOOKUP(csv!$AJ116,範囲CSV,19,FALSE)="","",VLOOKUP(csv!$AJ116,範囲CSV,19,FALSE)))</f>
        <v/>
      </c>
      <c r="T116" s="139" t="str">
        <f>IF($A116="","",IF(VLOOKUP(csv!$AJ116,範囲CSV,20,FALSE)="","",VLOOKUP(csv!$AJ116,範囲CSV,20,FALSE)))</f>
        <v/>
      </c>
      <c r="U116" s="139" t="str">
        <f>IF($A116="","",IF(VLOOKUP(csv!$AJ116,範囲CSV,21,FALSE)="","",VLOOKUP(csv!$AJ116,範囲CSV,21,FALSE)))</f>
        <v/>
      </c>
      <c r="V116" s="139" t="str">
        <f>IF($A116="","",IF(VLOOKUP(csv!$AJ116,範囲CSV,22,FALSE)="","",VLOOKUP(csv!$AJ116,範囲CSV,22,FALSE)))</f>
        <v/>
      </c>
      <c r="W116" s="139" t="str">
        <f>IF($A116="","",IF(VLOOKUP(csv!$AJ116,範囲CSV,23,FALSE)="","",VLOOKUP(csv!$AJ116,範囲CSV,23,FALSE)))</f>
        <v/>
      </c>
      <c r="X116" s="139" t="str">
        <f>IF($A116="","",IF(VLOOKUP(csv!$AJ116,範囲CSV,24,FALSE)="","",VLOOKUP(csv!$AJ116,範囲CSV,24,FALSE)))</f>
        <v/>
      </c>
      <c r="Y116" s="139" t="str">
        <f>IF($A116="","",IF(VLOOKUP(csv!$AJ116,範囲CSV,25,FALSE)="","",VLOOKUP(csv!$AJ116,範囲CSV,25,FALSE)))</f>
        <v/>
      </c>
      <c r="Z116" s="139" t="str">
        <f>IF($A116="","",IF(VLOOKUP(csv!$AJ116,範囲CSV,26,FALSE)="","",VLOOKUP(csv!$AJ116,範囲CSV,26,FALSE)))</f>
        <v/>
      </c>
      <c r="AA116" s="139" t="str">
        <f>IF($A116="","",IF(VLOOKUP(csv!$AJ116,範囲CSV,27,FALSE)="","",VLOOKUP(csv!$AJ116,範囲CSV,27,FALSE)))</f>
        <v/>
      </c>
      <c r="AB116" s="139" t="str">
        <f>IF($A116="","",IF(VLOOKUP(csv!$AJ116,範囲CSV,28,FALSE)="","",VLOOKUP(csv!$AJ116,範囲CSV,28,FALSE)))</f>
        <v/>
      </c>
      <c r="AC116" s="139" t="str">
        <f>IF($A116="","",IF(VLOOKUP(csv!$AJ116,範囲CSV,29,FALSE)="","",VLOOKUP(csv!$AJ116,範囲CSV,29,FALSE)))</f>
        <v/>
      </c>
      <c r="AD116" s="139" t="str">
        <f>IF($A116="","",IF(VLOOKUP(csv!$AJ116,範囲CSV,30,FALSE)="","",VLOOKUP(csv!$AJ116,範囲CSV,30,FALSE)))</f>
        <v/>
      </c>
      <c r="AE116" s="139" t="str">
        <f>IF($A116="","",IF(VLOOKUP(csv!$AJ116,範囲CSV,31,FALSE)="","",VLOOKUP(csv!$AJ116,範囲CSV,31,FALSE)))</f>
        <v/>
      </c>
      <c r="AF116" s="139" t="str">
        <f>IF($A116="","",IF(VLOOKUP(csv!$AJ116,範囲CSV,32,FALSE)="","",VLOOKUP(csv!$AJ116,範囲CSV,32,FALSE)))</f>
        <v/>
      </c>
      <c r="AG116" s="139" t="str">
        <f>IF($A116="","",IF(VLOOKUP(csv!$AJ116,範囲CSV,33,FALSE)="","",VLOOKUP(csv!$AJ116,範囲CSV,33,FALSE)))</f>
        <v/>
      </c>
      <c r="AH116" s="139" t="str">
        <f>IF($A116="","",IF(VLOOKUP(csv!$AJ116,範囲CSV,34,FALSE)="","",VLOOKUP(csv!$AJ116,範囲CSV,34,FALSE)))</f>
        <v/>
      </c>
      <c r="AI116" s="139"/>
    </row>
    <row r="117" spans="1:35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139" t="str">
        <f>IF(A117="","",IF(VLOOKUP(csv!$AJ117,範囲CSV,9,FALSE)="","",VLOOKUP(csv!$AJ117,範囲CSV,9,FALSE)))</f>
        <v/>
      </c>
      <c r="J117" s="139" t="str">
        <f>IF($A117="","",IF(VLOOKUP(csv!$AJ117,範囲CSV,10,FALSE)="","",VLOOKUP(csv!$AJ117,範囲CSV,10,FALSE)))</f>
        <v/>
      </c>
      <c r="K117" s="216" t="str">
        <f t="shared" si="2"/>
        <v/>
      </c>
      <c r="L117" s="216" t="str">
        <f t="shared" si="3"/>
        <v/>
      </c>
      <c r="M117" s="139" t="str">
        <f>IF($A117="","",IF(VLOOKUP(csv!$AJ117,範囲CSV,13,FALSE)="","",VLOOKUP(csv!$AJ117,範囲CSV,13,FALSE)))</f>
        <v/>
      </c>
      <c r="N117" s="139" t="str">
        <f>IF($A117="","",IF(VLOOKUP(csv!$AJ117,範囲CSV,14,FALSE)="","",VLOOKUP(csv!$AJ117,範囲CSV,14,FALSE)))</f>
        <v/>
      </c>
      <c r="O117" s="139" t="str">
        <f>IF($A117="","",IF(VLOOKUP(csv!$AJ117,範囲CSV,15,FALSE)="","",VLOOKUP(csv!$AJ117,範囲CSV,15,FALSE)))</f>
        <v/>
      </c>
      <c r="P117" s="139" t="str">
        <f>IF($A117="","",IF(VLOOKUP(csv!$AJ117,範囲CSV,16,FALSE)="","",VLOOKUP(csv!$AJ117,範囲CSV,16,FALSE)))</f>
        <v/>
      </c>
      <c r="Q117" s="139" t="str">
        <f>IF($A117="","",IF(VLOOKUP(csv!$AJ117,範囲CSV,17,FALSE)="","",VLOOKUP(csv!$AJ117,範囲CSV,17,FALSE)))</f>
        <v/>
      </c>
      <c r="R117" s="139" t="str">
        <f>IF($A117="","",IF(VLOOKUP(csv!$AJ117,範囲CSV,18,FALSE)="","",VLOOKUP(csv!$AJ117,範囲CSV,18,FALSE)))</f>
        <v/>
      </c>
      <c r="S117" s="139" t="str">
        <f>IF($A117="","",IF(VLOOKUP(csv!$AJ117,範囲CSV,19,FALSE)="","",VLOOKUP(csv!$AJ117,範囲CSV,19,FALSE)))</f>
        <v/>
      </c>
      <c r="T117" s="139" t="str">
        <f>IF($A117="","",IF(VLOOKUP(csv!$AJ117,範囲CSV,20,FALSE)="","",VLOOKUP(csv!$AJ117,範囲CSV,20,FALSE)))</f>
        <v/>
      </c>
      <c r="U117" s="139" t="str">
        <f>IF($A117="","",IF(VLOOKUP(csv!$AJ117,範囲CSV,21,FALSE)="","",VLOOKUP(csv!$AJ117,範囲CSV,21,FALSE)))</f>
        <v/>
      </c>
      <c r="V117" s="139" t="str">
        <f>IF($A117="","",IF(VLOOKUP(csv!$AJ117,範囲CSV,22,FALSE)="","",VLOOKUP(csv!$AJ117,範囲CSV,22,FALSE)))</f>
        <v/>
      </c>
      <c r="W117" s="139" t="str">
        <f>IF($A117="","",IF(VLOOKUP(csv!$AJ117,範囲CSV,23,FALSE)="","",VLOOKUP(csv!$AJ117,範囲CSV,23,FALSE)))</f>
        <v/>
      </c>
      <c r="X117" s="139" t="str">
        <f>IF($A117="","",IF(VLOOKUP(csv!$AJ117,範囲CSV,24,FALSE)="","",VLOOKUP(csv!$AJ117,範囲CSV,24,FALSE)))</f>
        <v/>
      </c>
      <c r="Y117" s="139" t="str">
        <f>IF($A117="","",IF(VLOOKUP(csv!$AJ117,範囲CSV,25,FALSE)="","",VLOOKUP(csv!$AJ117,範囲CSV,25,FALSE)))</f>
        <v/>
      </c>
      <c r="Z117" s="139" t="str">
        <f>IF($A117="","",IF(VLOOKUP(csv!$AJ117,範囲CSV,26,FALSE)="","",VLOOKUP(csv!$AJ117,範囲CSV,26,FALSE)))</f>
        <v/>
      </c>
      <c r="AA117" s="139" t="str">
        <f>IF($A117="","",IF(VLOOKUP(csv!$AJ117,範囲CSV,27,FALSE)="","",VLOOKUP(csv!$AJ117,範囲CSV,27,FALSE)))</f>
        <v/>
      </c>
      <c r="AB117" s="139" t="str">
        <f>IF($A117="","",IF(VLOOKUP(csv!$AJ117,範囲CSV,28,FALSE)="","",VLOOKUP(csv!$AJ117,範囲CSV,28,FALSE)))</f>
        <v/>
      </c>
      <c r="AC117" s="139" t="str">
        <f>IF($A117="","",IF(VLOOKUP(csv!$AJ117,範囲CSV,29,FALSE)="","",VLOOKUP(csv!$AJ117,範囲CSV,29,FALSE)))</f>
        <v/>
      </c>
      <c r="AD117" s="139" t="str">
        <f>IF($A117="","",IF(VLOOKUP(csv!$AJ117,範囲CSV,30,FALSE)="","",VLOOKUP(csv!$AJ117,範囲CSV,30,FALSE)))</f>
        <v/>
      </c>
      <c r="AE117" s="139" t="str">
        <f>IF($A117="","",IF(VLOOKUP(csv!$AJ117,範囲CSV,31,FALSE)="","",VLOOKUP(csv!$AJ117,範囲CSV,31,FALSE)))</f>
        <v/>
      </c>
      <c r="AF117" s="139" t="str">
        <f>IF($A117="","",IF(VLOOKUP(csv!$AJ117,範囲CSV,32,FALSE)="","",VLOOKUP(csv!$AJ117,範囲CSV,32,FALSE)))</f>
        <v/>
      </c>
      <c r="AG117" s="139" t="str">
        <f>IF($A117="","",IF(VLOOKUP(csv!$AJ117,範囲CSV,33,FALSE)="","",VLOOKUP(csv!$AJ117,範囲CSV,33,FALSE)))</f>
        <v/>
      </c>
      <c r="AH117" s="139" t="str">
        <f>IF($A117="","",IF(VLOOKUP(csv!$AJ117,範囲CSV,34,FALSE)="","",VLOOKUP(csv!$AJ117,範囲CSV,34,FALSE)))</f>
        <v/>
      </c>
      <c r="AI117" s="139"/>
    </row>
    <row r="118" spans="1:35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139" t="str">
        <f>IF(A118="","",IF(VLOOKUP(csv!$AJ118,範囲CSV,9,FALSE)="","",VLOOKUP(csv!$AJ118,範囲CSV,9,FALSE)))</f>
        <v/>
      </c>
      <c r="J118" s="139" t="str">
        <f>IF($A118="","",IF(VLOOKUP(csv!$AJ118,範囲CSV,10,FALSE)="","",VLOOKUP(csv!$AJ118,範囲CSV,10,FALSE)))</f>
        <v/>
      </c>
      <c r="K118" s="216" t="str">
        <f t="shared" si="2"/>
        <v/>
      </c>
      <c r="L118" s="216" t="str">
        <f t="shared" si="3"/>
        <v/>
      </c>
      <c r="M118" s="139" t="str">
        <f>IF($A118="","",IF(VLOOKUP(csv!$AJ118,範囲CSV,13,FALSE)="","",VLOOKUP(csv!$AJ118,範囲CSV,13,FALSE)))</f>
        <v/>
      </c>
      <c r="N118" s="139" t="str">
        <f>IF($A118="","",IF(VLOOKUP(csv!$AJ118,範囲CSV,14,FALSE)="","",VLOOKUP(csv!$AJ118,範囲CSV,14,FALSE)))</f>
        <v/>
      </c>
      <c r="O118" s="139" t="str">
        <f>IF($A118="","",IF(VLOOKUP(csv!$AJ118,範囲CSV,15,FALSE)="","",VLOOKUP(csv!$AJ118,範囲CSV,15,FALSE)))</f>
        <v/>
      </c>
      <c r="P118" s="139" t="str">
        <f>IF($A118="","",IF(VLOOKUP(csv!$AJ118,範囲CSV,16,FALSE)="","",VLOOKUP(csv!$AJ118,範囲CSV,16,FALSE)))</f>
        <v/>
      </c>
      <c r="Q118" s="139" t="str">
        <f>IF($A118="","",IF(VLOOKUP(csv!$AJ118,範囲CSV,17,FALSE)="","",VLOOKUP(csv!$AJ118,範囲CSV,17,FALSE)))</f>
        <v/>
      </c>
      <c r="R118" s="139" t="str">
        <f>IF($A118="","",IF(VLOOKUP(csv!$AJ118,範囲CSV,18,FALSE)="","",VLOOKUP(csv!$AJ118,範囲CSV,18,FALSE)))</f>
        <v/>
      </c>
      <c r="S118" s="139" t="str">
        <f>IF($A118="","",IF(VLOOKUP(csv!$AJ118,範囲CSV,19,FALSE)="","",VLOOKUP(csv!$AJ118,範囲CSV,19,FALSE)))</f>
        <v/>
      </c>
      <c r="T118" s="139" t="str">
        <f>IF($A118="","",IF(VLOOKUP(csv!$AJ118,範囲CSV,20,FALSE)="","",VLOOKUP(csv!$AJ118,範囲CSV,20,FALSE)))</f>
        <v/>
      </c>
      <c r="U118" s="139" t="str">
        <f>IF($A118="","",IF(VLOOKUP(csv!$AJ118,範囲CSV,21,FALSE)="","",VLOOKUP(csv!$AJ118,範囲CSV,21,FALSE)))</f>
        <v/>
      </c>
      <c r="V118" s="139" t="str">
        <f>IF($A118="","",IF(VLOOKUP(csv!$AJ118,範囲CSV,22,FALSE)="","",VLOOKUP(csv!$AJ118,範囲CSV,22,FALSE)))</f>
        <v/>
      </c>
      <c r="W118" s="139" t="str">
        <f>IF($A118="","",IF(VLOOKUP(csv!$AJ118,範囲CSV,23,FALSE)="","",VLOOKUP(csv!$AJ118,範囲CSV,23,FALSE)))</f>
        <v/>
      </c>
      <c r="X118" s="139" t="str">
        <f>IF($A118="","",IF(VLOOKUP(csv!$AJ118,範囲CSV,24,FALSE)="","",VLOOKUP(csv!$AJ118,範囲CSV,24,FALSE)))</f>
        <v/>
      </c>
      <c r="Y118" s="139" t="str">
        <f>IF($A118="","",IF(VLOOKUP(csv!$AJ118,範囲CSV,25,FALSE)="","",VLOOKUP(csv!$AJ118,範囲CSV,25,FALSE)))</f>
        <v/>
      </c>
      <c r="Z118" s="139" t="str">
        <f>IF($A118="","",IF(VLOOKUP(csv!$AJ118,範囲CSV,26,FALSE)="","",VLOOKUP(csv!$AJ118,範囲CSV,26,FALSE)))</f>
        <v/>
      </c>
      <c r="AA118" s="139" t="str">
        <f>IF($A118="","",IF(VLOOKUP(csv!$AJ118,範囲CSV,27,FALSE)="","",VLOOKUP(csv!$AJ118,範囲CSV,27,FALSE)))</f>
        <v/>
      </c>
      <c r="AB118" s="139" t="str">
        <f>IF($A118="","",IF(VLOOKUP(csv!$AJ118,範囲CSV,28,FALSE)="","",VLOOKUP(csv!$AJ118,範囲CSV,28,FALSE)))</f>
        <v/>
      </c>
      <c r="AC118" s="139" t="str">
        <f>IF($A118="","",IF(VLOOKUP(csv!$AJ118,範囲CSV,29,FALSE)="","",VLOOKUP(csv!$AJ118,範囲CSV,29,FALSE)))</f>
        <v/>
      </c>
      <c r="AD118" s="139" t="str">
        <f>IF($A118="","",IF(VLOOKUP(csv!$AJ118,範囲CSV,30,FALSE)="","",VLOOKUP(csv!$AJ118,範囲CSV,30,FALSE)))</f>
        <v/>
      </c>
      <c r="AE118" s="139" t="str">
        <f>IF($A118="","",IF(VLOOKUP(csv!$AJ118,範囲CSV,31,FALSE)="","",VLOOKUP(csv!$AJ118,範囲CSV,31,FALSE)))</f>
        <v/>
      </c>
      <c r="AF118" s="139" t="str">
        <f>IF($A118="","",IF(VLOOKUP(csv!$AJ118,範囲CSV,32,FALSE)="","",VLOOKUP(csv!$AJ118,範囲CSV,32,FALSE)))</f>
        <v/>
      </c>
      <c r="AG118" s="139" t="str">
        <f>IF($A118="","",IF(VLOOKUP(csv!$AJ118,範囲CSV,33,FALSE)="","",VLOOKUP(csv!$AJ118,範囲CSV,33,FALSE)))</f>
        <v/>
      </c>
      <c r="AH118" s="139" t="str">
        <f>IF($A118="","",IF(VLOOKUP(csv!$AJ118,範囲CSV,34,FALSE)="","",VLOOKUP(csv!$AJ118,範囲CSV,34,FALSE)))</f>
        <v/>
      </c>
      <c r="AI118" s="139"/>
    </row>
    <row r="119" spans="1:35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139" t="str">
        <f>IF(A119="","",IF(VLOOKUP(csv!$AJ119,範囲CSV,9,FALSE)="","",VLOOKUP(csv!$AJ119,範囲CSV,9,FALSE)))</f>
        <v/>
      </c>
      <c r="J119" s="139" t="str">
        <f>IF($A119="","",IF(VLOOKUP(csv!$AJ119,範囲CSV,10,FALSE)="","",VLOOKUP(csv!$AJ119,範囲CSV,10,FALSE)))</f>
        <v/>
      </c>
      <c r="K119" s="216" t="str">
        <f t="shared" si="2"/>
        <v/>
      </c>
      <c r="L119" s="216" t="str">
        <f t="shared" si="3"/>
        <v/>
      </c>
      <c r="M119" s="139" t="str">
        <f>IF($A119="","",IF(VLOOKUP(csv!$AJ119,範囲CSV,13,FALSE)="","",VLOOKUP(csv!$AJ119,範囲CSV,13,FALSE)))</f>
        <v/>
      </c>
      <c r="N119" s="139" t="str">
        <f>IF($A119="","",IF(VLOOKUP(csv!$AJ119,範囲CSV,14,FALSE)="","",VLOOKUP(csv!$AJ119,範囲CSV,14,FALSE)))</f>
        <v/>
      </c>
      <c r="O119" s="139" t="str">
        <f>IF($A119="","",IF(VLOOKUP(csv!$AJ119,範囲CSV,15,FALSE)="","",VLOOKUP(csv!$AJ119,範囲CSV,15,FALSE)))</f>
        <v/>
      </c>
      <c r="P119" s="139" t="str">
        <f>IF($A119="","",IF(VLOOKUP(csv!$AJ119,範囲CSV,16,FALSE)="","",VLOOKUP(csv!$AJ119,範囲CSV,16,FALSE)))</f>
        <v/>
      </c>
      <c r="Q119" s="139" t="str">
        <f>IF($A119="","",IF(VLOOKUP(csv!$AJ119,範囲CSV,17,FALSE)="","",VLOOKUP(csv!$AJ119,範囲CSV,17,FALSE)))</f>
        <v/>
      </c>
      <c r="R119" s="139" t="str">
        <f>IF($A119="","",IF(VLOOKUP(csv!$AJ119,範囲CSV,18,FALSE)="","",VLOOKUP(csv!$AJ119,範囲CSV,18,FALSE)))</f>
        <v/>
      </c>
      <c r="S119" s="139" t="str">
        <f>IF($A119="","",IF(VLOOKUP(csv!$AJ119,範囲CSV,19,FALSE)="","",VLOOKUP(csv!$AJ119,範囲CSV,19,FALSE)))</f>
        <v/>
      </c>
      <c r="T119" s="139" t="str">
        <f>IF($A119="","",IF(VLOOKUP(csv!$AJ119,範囲CSV,20,FALSE)="","",VLOOKUP(csv!$AJ119,範囲CSV,20,FALSE)))</f>
        <v/>
      </c>
      <c r="U119" s="139" t="str">
        <f>IF($A119="","",IF(VLOOKUP(csv!$AJ119,範囲CSV,21,FALSE)="","",VLOOKUP(csv!$AJ119,範囲CSV,21,FALSE)))</f>
        <v/>
      </c>
      <c r="V119" s="139" t="str">
        <f>IF($A119="","",IF(VLOOKUP(csv!$AJ119,範囲CSV,22,FALSE)="","",VLOOKUP(csv!$AJ119,範囲CSV,22,FALSE)))</f>
        <v/>
      </c>
      <c r="W119" s="139" t="str">
        <f>IF($A119="","",IF(VLOOKUP(csv!$AJ119,範囲CSV,23,FALSE)="","",VLOOKUP(csv!$AJ119,範囲CSV,23,FALSE)))</f>
        <v/>
      </c>
      <c r="X119" s="139" t="str">
        <f>IF($A119="","",IF(VLOOKUP(csv!$AJ119,範囲CSV,24,FALSE)="","",VLOOKUP(csv!$AJ119,範囲CSV,24,FALSE)))</f>
        <v/>
      </c>
      <c r="Y119" s="139" t="str">
        <f>IF($A119="","",IF(VLOOKUP(csv!$AJ119,範囲CSV,25,FALSE)="","",VLOOKUP(csv!$AJ119,範囲CSV,25,FALSE)))</f>
        <v/>
      </c>
      <c r="Z119" s="139" t="str">
        <f>IF($A119="","",IF(VLOOKUP(csv!$AJ119,範囲CSV,26,FALSE)="","",VLOOKUP(csv!$AJ119,範囲CSV,26,FALSE)))</f>
        <v/>
      </c>
      <c r="AA119" s="139" t="str">
        <f>IF($A119="","",IF(VLOOKUP(csv!$AJ119,範囲CSV,27,FALSE)="","",VLOOKUP(csv!$AJ119,範囲CSV,27,FALSE)))</f>
        <v/>
      </c>
      <c r="AB119" s="139" t="str">
        <f>IF($A119="","",IF(VLOOKUP(csv!$AJ119,範囲CSV,28,FALSE)="","",VLOOKUP(csv!$AJ119,範囲CSV,28,FALSE)))</f>
        <v/>
      </c>
      <c r="AC119" s="139" t="str">
        <f>IF($A119="","",IF(VLOOKUP(csv!$AJ119,範囲CSV,29,FALSE)="","",VLOOKUP(csv!$AJ119,範囲CSV,29,FALSE)))</f>
        <v/>
      </c>
      <c r="AD119" s="139" t="str">
        <f>IF($A119="","",IF(VLOOKUP(csv!$AJ119,範囲CSV,30,FALSE)="","",VLOOKUP(csv!$AJ119,範囲CSV,30,FALSE)))</f>
        <v/>
      </c>
      <c r="AE119" s="139" t="str">
        <f>IF($A119="","",IF(VLOOKUP(csv!$AJ119,範囲CSV,31,FALSE)="","",VLOOKUP(csv!$AJ119,範囲CSV,31,FALSE)))</f>
        <v/>
      </c>
      <c r="AF119" s="139" t="str">
        <f>IF($A119="","",IF(VLOOKUP(csv!$AJ119,範囲CSV,32,FALSE)="","",VLOOKUP(csv!$AJ119,範囲CSV,32,FALSE)))</f>
        <v/>
      </c>
      <c r="AG119" s="139" t="str">
        <f>IF($A119="","",IF(VLOOKUP(csv!$AJ119,範囲CSV,33,FALSE)="","",VLOOKUP(csv!$AJ119,範囲CSV,33,FALSE)))</f>
        <v/>
      </c>
      <c r="AH119" s="139" t="str">
        <f>IF($A119="","",IF(VLOOKUP(csv!$AJ119,範囲CSV,34,FALSE)="","",VLOOKUP(csv!$AJ119,範囲CSV,34,FALSE)))</f>
        <v/>
      </c>
      <c r="AI119" s="139"/>
    </row>
    <row r="120" spans="1:35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139" t="str">
        <f>IF(A120="","",IF(VLOOKUP(csv!$AJ120,範囲CSV,9,FALSE)="","",VLOOKUP(csv!$AJ120,範囲CSV,9,FALSE)))</f>
        <v/>
      </c>
      <c r="J120" s="139" t="str">
        <f>IF($A120="","",IF(VLOOKUP(csv!$AJ120,範囲CSV,10,FALSE)="","",VLOOKUP(csv!$AJ120,範囲CSV,10,FALSE)))</f>
        <v/>
      </c>
      <c r="K120" s="216" t="str">
        <f t="shared" si="2"/>
        <v/>
      </c>
      <c r="L120" s="216" t="str">
        <f t="shared" si="3"/>
        <v/>
      </c>
      <c r="M120" s="139" t="str">
        <f>IF($A120="","",IF(VLOOKUP(csv!$AJ120,範囲CSV,13,FALSE)="","",VLOOKUP(csv!$AJ120,範囲CSV,13,FALSE)))</f>
        <v/>
      </c>
      <c r="N120" s="139" t="str">
        <f>IF($A120="","",IF(VLOOKUP(csv!$AJ120,範囲CSV,14,FALSE)="","",VLOOKUP(csv!$AJ120,範囲CSV,14,FALSE)))</f>
        <v/>
      </c>
      <c r="O120" s="139" t="str">
        <f>IF($A120="","",IF(VLOOKUP(csv!$AJ120,範囲CSV,15,FALSE)="","",VLOOKUP(csv!$AJ120,範囲CSV,15,FALSE)))</f>
        <v/>
      </c>
      <c r="P120" s="139" t="str">
        <f>IF($A120="","",IF(VLOOKUP(csv!$AJ120,範囲CSV,16,FALSE)="","",VLOOKUP(csv!$AJ120,範囲CSV,16,FALSE)))</f>
        <v/>
      </c>
      <c r="Q120" s="139" t="str">
        <f>IF($A120="","",IF(VLOOKUP(csv!$AJ120,範囲CSV,17,FALSE)="","",VLOOKUP(csv!$AJ120,範囲CSV,17,FALSE)))</f>
        <v/>
      </c>
      <c r="R120" s="139" t="str">
        <f>IF($A120="","",IF(VLOOKUP(csv!$AJ120,範囲CSV,18,FALSE)="","",VLOOKUP(csv!$AJ120,範囲CSV,18,FALSE)))</f>
        <v/>
      </c>
      <c r="S120" s="139" t="str">
        <f>IF($A120="","",IF(VLOOKUP(csv!$AJ120,範囲CSV,19,FALSE)="","",VLOOKUP(csv!$AJ120,範囲CSV,19,FALSE)))</f>
        <v/>
      </c>
      <c r="T120" s="139" t="str">
        <f>IF($A120="","",IF(VLOOKUP(csv!$AJ120,範囲CSV,20,FALSE)="","",VLOOKUP(csv!$AJ120,範囲CSV,20,FALSE)))</f>
        <v/>
      </c>
      <c r="U120" s="139" t="str">
        <f>IF($A120="","",IF(VLOOKUP(csv!$AJ120,範囲CSV,21,FALSE)="","",VLOOKUP(csv!$AJ120,範囲CSV,21,FALSE)))</f>
        <v/>
      </c>
      <c r="V120" s="139" t="str">
        <f>IF($A120="","",IF(VLOOKUP(csv!$AJ120,範囲CSV,22,FALSE)="","",VLOOKUP(csv!$AJ120,範囲CSV,22,FALSE)))</f>
        <v/>
      </c>
      <c r="W120" s="139" t="str">
        <f>IF($A120="","",IF(VLOOKUP(csv!$AJ120,範囲CSV,23,FALSE)="","",VLOOKUP(csv!$AJ120,範囲CSV,23,FALSE)))</f>
        <v/>
      </c>
      <c r="X120" s="139" t="str">
        <f>IF($A120="","",IF(VLOOKUP(csv!$AJ120,範囲CSV,24,FALSE)="","",VLOOKUP(csv!$AJ120,範囲CSV,24,FALSE)))</f>
        <v/>
      </c>
      <c r="Y120" s="139" t="str">
        <f>IF($A120="","",IF(VLOOKUP(csv!$AJ120,範囲CSV,25,FALSE)="","",VLOOKUP(csv!$AJ120,範囲CSV,25,FALSE)))</f>
        <v/>
      </c>
      <c r="Z120" s="139" t="str">
        <f>IF($A120="","",IF(VLOOKUP(csv!$AJ120,範囲CSV,26,FALSE)="","",VLOOKUP(csv!$AJ120,範囲CSV,26,FALSE)))</f>
        <v/>
      </c>
      <c r="AA120" s="139" t="str">
        <f>IF($A120="","",IF(VLOOKUP(csv!$AJ120,範囲CSV,27,FALSE)="","",VLOOKUP(csv!$AJ120,範囲CSV,27,FALSE)))</f>
        <v/>
      </c>
      <c r="AB120" s="139" t="str">
        <f>IF($A120="","",IF(VLOOKUP(csv!$AJ120,範囲CSV,28,FALSE)="","",VLOOKUP(csv!$AJ120,範囲CSV,28,FALSE)))</f>
        <v/>
      </c>
      <c r="AC120" s="139" t="str">
        <f>IF($A120="","",IF(VLOOKUP(csv!$AJ120,範囲CSV,29,FALSE)="","",VLOOKUP(csv!$AJ120,範囲CSV,29,FALSE)))</f>
        <v/>
      </c>
      <c r="AD120" s="139" t="str">
        <f>IF($A120="","",IF(VLOOKUP(csv!$AJ120,範囲CSV,30,FALSE)="","",VLOOKUP(csv!$AJ120,範囲CSV,30,FALSE)))</f>
        <v/>
      </c>
      <c r="AE120" s="139" t="str">
        <f>IF($A120="","",IF(VLOOKUP(csv!$AJ120,範囲CSV,31,FALSE)="","",VLOOKUP(csv!$AJ120,範囲CSV,31,FALSE)))</f>
        <v/>
      </c>
      <c r="AF120" s="139" t="str">
        <f>IF($A120="","",IF(VLOOKUP(csv!$AJ120,範囲CSV,32,FALSE)="","",VLOOKUP(csv!$AJ120,範囲CSV,32,FALSE)))</f>
        <v/>
      </c>
      <c r="AG120" s="139" t="str">
        <f>IF($A120="","",IF(VLOOKUP(csv!$AJ120,範囲CSV,33,FALSE)="","",VLOOKUP(csv!$AJ120,範囲CSV,33,FALSE)))</f>
        <v/>
      </c>
      <c r="AH120" s="139" t="str">
        <f>IF($A120="","",IF(VLOOKUP(csv!$AJ120,範囲CSV,34,FALSE)="","",VLOOKUP(csv!$AJ120,範囲CSV,34,FALSE)))</f>
        <v/>
      </c>
      <c r="AI120" s="139"/>
    </row>
    <row r="121" spans="1:35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139" t="str">
        <f>IF(A121="","",IF(VLOOKUP(csv!$AJ121,範囲CSV,9,FALSE)="","",VLOOKUP(csv!$AJ121,範囲CSV,9,FALSE)))</f>
        <v/>
      </c>
      <c r="J121" s="139" t="str">
        <f>IF($A121="","",IF(VLOOKUP(csv!$AJ121,範囲CSV,10,FALSE)="","",VLOOKUP(csv!$AJ121,範囲CSV,10,FALSE)))</f>
        <v/>
      </c>
      <c r="K121" s="216" t="str">
        <f t="shared" si="2"/>
        <v/>
      </c>
      <c r="L121" s="216" t="str">
        <f t="shared" si="3"/>
        <v/>
      </c>
      <c r="M121" s="139" t="str">
        <f>IF($A121="","",IF(VLOOKUP(csv!$AJ121,範囲CSV,13,FALSE)="","",VLOOKUP(csv!$AJ121,範囲CSV,13,FALSE)))</f>
        <v/>
      </c>
      <c r="N121" s="139" t="str">
        <f>IF($A121="","",IF(VLOOKUP(csv!$AJ121,範囲CSV,14,FALSE)="","",VLOOKUP(csv!$AJ121,範囲CSV,14,FALSE)))</f>
        <v/>
      </c>
      <c r="O121" s="139" t="str">
        <f>IF($A121="","",IF(VLOOKUP(csv!$AJ121,範囲CSV,15,FALSE)="","",VLOOKUP(csv!$AJ121,範囲CSV,15,FALSE)))</f>
        <v/>
      </c>
      <c r="P121" s="139" t="str">
        <f>IF($A121="","",IF(VLOOKUP(csv!$AJ121,範囲CSV,16,FALSE)="","",VLOOKUP(csv!$AJ121,範囲CSV,16,FALSE)))</f>
        <v/>
      </c>
      <c r="Q121" s="139" t="str">
        <f>IF($A121="","",IF(VLOOKUP(csv!$AJ121,範囲CSV,17,FALSE)="","",VLOOKUP(csv!$AJ121,範囲CSV,17,FALSE)))</f>
        <v/>
      </c>
      <c r="R121" s="139" t="str">
        <f>IF($A121="","",IF(VLOOKUP(csv!$AJ121,範囲CSV,18,FALSE)="","",VLOOKUP(csv!$AJ121,範囲CSV,18,FALSE)))</f>
        <v/>
      </c>
      <c r="S121" s="139" t="str">
        <f>IF($A121="","",IF(VLOOKUP(csv!$AJ121,範囲CSV,19,FALSE)="","",VLOOKUP(csv!$AJ121,範囲CSV,19,FALSE)))</f>
        <v/>
      </c>
      <c r="T121" s="139" t="str">
        <f>IF($A121="","",IF(VLOOKUP(csv!$AJ121,範囲CSV,20,FALSE)="","",VLOOKUP(csv!$AJ121,範囲CSV,20,FALSE)))</f>
        <v/>
      </c>
      <c r="U121" s="139" t="str">
        <f>IF($A121="","",IF(VLOOKUP(csv!$AJ121,範囲CSV,21,FALSE)="","",VLOOKUP(csv!$AJ121,範囲CSV,21,FALSE)))</f>
        <v/>
      </c>
      <c r="V121" s="139" t="str">
        <f>IF($A121="","",IF(VLOOKUP(csv!$AJ121,範囲CSV,22,FALSE)="","",VLOOKUP(csv!$AJ121,範囲CSV,22,FALSE)))</f>
        <v/>
      </c>
      <c r="W121" s="139" t="str">
        <f>IF($A121="","",IF(VLOOKUP(csv!$AJ121,範囲CSV,23,FALSE)="","",VLOOKUP(csv!$AJ121,範囲CSV,23,FALSE)))</f>
        <v/>
      </c>
      <c r="X121" s="139" t="str">
        <f>IF($A121="","",IF(VLOOKUP(csv!$AJ121,範囲CSV,24,FALSE)="","",VLOOKUP(csv!$AJ121,範囲CSV,24,FALSE)))</f>
        <v/>
      </c>
      <c r="Y121" s="139" t="str">
        <f>IF($A121="","",IF(VLOOKUP(csv!$AJ121,範囲CSV,25,FALSE)="","",VLOOKUP(csv!$AJ121,範囲CSV,25,FALSE)))</f>
        <v/>
      </c>
      <c r="Z121" s="139" t="str">
        <f>IF($A121="","",IF(VLOOKUP(csv!$AJ121,範囲CSV,26,FALSE)="","",VLOOKUP(csv!$AJ121,範囲CSV,26,FALSE)))</f>
        <v/>
      </c>
      <c r="AA121" s="139" t="str">
        <f>IF($A121="","",IF(VLOOKUP(csv!$AJ121,範囲CSV,27,FALSE)="","",VLOOKUP(csv!$AJ121,範囲CSV,27,FALSE)))</f>
        <v/>
      </c>
      <c r="AB121" s="139" t="str">
        <f>IF($A121="","",IF(VLOOKUP(csv!$AJ121,範囲CSV,28,FALSE)="","",VLOOKUP(csv!$AJ121,範囲CSV,28,FALSE)))</f>
        <v/>
      </c>
      <c r="AC121" s="139" t="str">
        <f>IF($A121="","",IF(VLOOKUP(csv!$AJ121,範囲CSV,29,FALSE)="","",VLOOKUP(csv!$AJ121,範囲CSV,29,FALSE)))</f>
        <v/>
      </c>
      <c r="AD121" s="139" t="str">
        <f>IF($A121="","",IF(VLOOKUP(csv!$AJ121,範囲CSV,30,FALSE)="","",VLOOKUP(csv!$AJ121,範囲CSV,30,FALSE)))</f>
        <v/>
      </c>
      <c r="AE121" s="139" t="str">
        <f>IF($A121="","",IF(VLOOKUP(csv!$AJ121,範囲CSV,31,FALSE)="","",VLOOKUP(csv!$AJ121,範囲CSV,31,FALSE)))</f>
        <v/>
      </c>
      <c r="AF121" s="139" t="str">
        <f>IF($A121="","",IF(VLOOKUP(csv!$AJ121,範囲CSV,32,FALSE)="","",VLOOKUP(csv!$AJ121,範囲CSV,32,FALSE)))</f>
        <v/>
      </c>
      <c r="AG121" s="139" t="str">
        <f>IF($A121="","",IF(VLOOKUP(csv!$AJ121,範囲CSV,33,FALSE)="","",VLOOKUP(csv!$AJ121,範囲CSV,33,FALSE)))</f>
        <v/>
      </c>
      <c r="AH121" s="139" t="str">
        <f>IF($A121="","",IF(VLOOKUP(csv!$AJ121,範囲CSV,34,FALSE)="","",VLOOKUP(csv!$AJ121,範囲CSV,34,FALSE)))</f>
        <v/>
      </c>
      <c r="AI121" s="139"/>
    </row>
    <row r="122" spans="1:35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139" t="str">
        <f>IF(A122="","",IF(VLOOKUP(csv!$AJ122,範囲CSV,9,FALSE)="","",VLOOKUP(csv!$AJ122,範囲CSV,9,FALSE)))</f>
        <v/>
      </c>
      <c r="J122" s="139" t="str">
        <f>IF($A122="","",IF(VLOOKUP(csv!$AJ122,範囲CSV,10,FALSE)="","",VLOOKUP(csv!$AJ122,範囲CSV,10,FALSE)))</f>
        <v/>
      </c>
      <c r="K122" s="216" t="str">
        <f t="shared" si="2"/>
        <v/>
      </c>
      <c r="L122" s="216" t="str">
        <f t="shared" si="3"/>
        <v/>
      </c>
      <c r="M122" s="139" t="str">
        <f>IF($A122="","",IF(VLOOKUP(csv!$AJ122,範囲CSV,13,FALSE)="","",VLOOKUP(csv!$AJ122,範囲CSV,13,FALSE)))</f>
        <v/>
      </c>
      <c r="N122" s="139" t="str">
        <f>IF($A122="","",IF(VLOOKUP(csv!$AJ122,範囲CSV,14,FALSE)="","",VLOOKUP(csv!$AJ122,範囲CSV,14,FALSE)))</f>
        <v/>
      </c>
      <c r="O122" s="139" t="str">
        <f>IF($A122="","",IF(VLOOKUP(csv!$AJ122,範囲CSV,15,FALSE)="","",VLOOKUP(csv!$AJ122,範囲CSV,15,FALSE)))</f>
        <v/>
      </c>
      <c r="P122" s="139" t="str">
        <f>IF($A122="","",IF(VLOOKUP(csv!$AJ122,範囲CSV,16,FALSE)="","",VLOOKUP(csv!$AJ122,範囲CSV,16,FALSE)))</f>
        <v/>
      </c>
      <c r="Q122" s="139" t="str">
        <f>IF($A122="","",IF(VLOOKUP(csv!$AJ122,範囲CSV,17,FALSE)="","",VLOOKUP(csv!$AJ122,範囲CSV,17,FALSE)))</f>
        <v/>
      </c>
      <c r="R122" s="139" t="str">
        <f>IF($A122="","",IF(VLOOKUP(csv!$AJ122,範囲CSV,18,FALSE)="","",VLOOKUP(csv!$AJ122,範囲CSV,18,FALSE)))</f>
        <v/>
      </c>
      <c r="S122" s="139" t="str">
        <f>IF($A122="","",IF(VLOOKUP(csv!$AJ122,範囲CSV,19,FALSE)="","",VLOOKUP(csv!$AJ122,範囲CSV,19,FALSE)))</f>
        <v/>
      </c>
      <c r="T122" s="139" t="str">
        <f>IF($A122="","",IF(VLOOKUP(csv!$AJ122,範囲CSV,20,FALSE)="","",VLOOKUP(csv!$AJ122,範囲CSV,20,FALSE)))</f>
        <v/>
      </c>
      <c r="U122" s="139" t="str">
        <f>IF($A122="","",IF(VLOOKUP(csv!$AJ122,範囲CSV,21,FALSE)="","",VLOOKUP(csv!$AJ122,範囲CSV,21,FALSE)))</f>
        <v/>
      </c>
      <c r="V122" s="139" t="str">
        <f>IF($A122="","",IF(VLOOKUP(csv!$AJ122,範囲CSV,22,FALSE)="","",VLOOKUP(csv!$AJ122,範囲CSV,22,FALSE)))</f>
        <v/>
      </c>
      <c r="W122" s="139" t="str">
        <f>IF($A122="","",IF(VLOOKUP(csv!$AJ122,範囲CSV,23,FALSE)="","",VLOOKUP(csv!$AJ122,範囲CSV,23,FALSE)))</f>
        <v/>
      </c>
      <c r="X122" s="139" t="str">
        <f>IF($A122="","",IF(VLOOKUP(csv!$AJ122,範囲CSV,24,FALSE)="","",VLOOKUP(csv!$AJ122,範囲CSV,24,FALSE)))</f>
        <v/>
      </c>
      <c r="Y122" s="139" t="str">
        <f>IF($A122="","",IF(VLOOKUP(csv!$AJ122,範囲CSV,25,FALSE)="","",VLOOKUP(csv!$AJ122,範囲CSV,25,FALSE)))</f>
        <v/>
      </c>
      <c r="Z122" s="139" t="str">
        <f>IF($A122="","",IF(VLOOKUP(csv!$AJ122,範囲CSV,26,FALSE)="","",VLOOKUP(csv!$AJ122,範囲CSV,26,FALSE)))</f>
        <v/>
      </c>
      <c r="AA122" s="139" t="str">
        <f>IF($A122="","",IF(VLOOKUP(csv!$AJ122,範囲CSV,27,FALSE)="","",VLOOKUP(csv!$AJ122,範囲CSV,27,FALSE)))</f>
        <v/>
      </c>
      <c r="AB122" s="139" t="str">
        <f>IF($A122="","",IF(VLOOKUP(csv!$AJ122,範囲CSV,28,FALSE)="","",VLOOKUP(csv!$AJ122,範囲CSV,28,FALSE)))</f>
        <v/>
      </c>
      <c r="AC122" s="139" t="str">
        <f>IF($A122="","",IF(VLOOKUP(csv!$AJ122,範囲CSV,29,FALSE)="","",VLOOKUP(csv!$AJ122,範囲CSV,29,FALSE)))</f>
        <v/>
      </c>
      <c r="AD122" s="139" t="str">
        <f>IF($A122="","",IF(VLOOKUP(csv!$AJ122,範囲CSV,30,FALSE)="","",VLOOKUP(csv!$AJ122,範囲CSV,30,FALSE)))</f>
        <v/>
      </c>
      <c r="AE122" s="139" t="str">
        <f>IF($A122="","",IF(VLOOKUP(csv!$AJ122,範囲CSV,31,FALSE)="","",VLOOKUP(csv!$AJ122,範囲CSV,31,FALSE)))</f>
        <v/>
      </c>
      <c r="AF122" s="139" t="str">
        <f>IF($A122="","",IF(VLOOKUP(csv!$AJ122,範囲CSV,32,FALSE)="","",VLOOKUP(csv!$AJ122,範囲CSV,32,FALSE)))</f>
        <v/>
      </c>
      <c r="AG122" s="139" t="str">
        <f>IF($A122="","",IF(VLOOKUP(csv!$AJ122,範囲CSV,33,FALSE)="","",VLOOKUP(csv!$AJ122,範囲CSV,33,FALSE)))</f>
        <v/>
      </c>
      <c r="AH122" s="139" t="str">
        <f>IF($A122="","",IF(VLOOKUP(csv!$AJ122,範囲CSV,34,FALSE)="","",VLOOKUP(csv!$AJ122,範囲CSV,34,FALSE)))</f>
        <v/>
      </c>
      <c r="AI122" s="139"/>
    </row>
    <row r="123" spans="1:35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139" t="str">
        <f>IF(A123="","",IF(VLOOKUP(csv!$AJ123,範囲CSV,9,FALSE)="","",VLOOKUP(csv!$AJ123,範囲CSV,9,FALSE)))</f>
        <v/>
      </c>
      <c r="J123" s="139" t="str">
        <f>IF($A123="","",IF(VLOOKUP(csv!$AJ123,範囲CSV,10,FALSE)="","",VLOOKUP(csv!$AJ123,範囲CSV,10,FALSE)))</f>
        <v/>
      </c>
      <c r="K123" s="216" t="str">
        <f t="shared" si="2"/>
        <v/>
      </c>
      <c r="L123" s="216" t="str">
        <f t="shared" si="3"/>
        <v/>
      </c>
      <c r="M123" s="139" t="str">
        <f>IF($A123="","",IF(VLOOKUP(csv!$AJ123,範囲CSV,13,FALSE)="","",VLOOKUP(csv!$AJ123,範囲CSV,13,FALSE)))</f>
        <v/>
      </c>
      <c r="N123" s="139" t="str">
        <f>IF($A123="","",IF(VLOOKUP(csv!$AJ123,範囲CSV,14,FALSE)="","",VLOOKUP(csv!$AJ123,範囲CSV,14,FALSE)))</f>
        <v/>
      </c>
      <c r="O123" s="139" t="str">
        <f>IF($A123="","",IF(VLOOKUP(csv!$AJ123,範囲CSV,15,FALSE)="","",VLOOKUP(csv!$AJ123,範囲CSV,15,FALSE)))</f>
        <v/>
      </c>
      <c r="P123" s="139" t="str">
        <f>IF($A123="","",IF(VLOOKUP(csv!$AJ123,範囲CSV,16,FALSE)="","",VLOOKUP(csv!$AJ123,範囲CSV,16,FALSE)))</f>
        <v/>
      </c>
      <c r="Q123" s="139" t="str">
        <f>IF($A123="","",IF(VLOOKUP(csv!$AJ123,範囲CSV,17,FALSE)="","",VLOOKUP(csv!$AJ123,範囲CSV,17,FALSE)))</f>
        <v/>
      </c>
      <c r="R123" s="139" t="str">
        <f>IF($A123="","",IF(VLOOKUP(csv!$AJ123,範囲CSV,18,FALSE)="","",VLOOKUP(csv!$AJ123,範囲CSV,18,FALSE)))</f>
        <v/>
      </c>
      <c r="S123" s="139" t="str">
        <f>IF($A123="","",IF(VLOOKUP(csv!$AJ123,範囲CSV,19,FALSE)="","",VLOOKUP(csv!$AJ123,範囲CSV,19,FALSE)))</f>
        <v/>
      </c>
      <c r="T123" s="139" t="str">
        <f>IF($A123="","",IF(VLOOKUP(csv!$AJ123,範囲CSV,20,FALSE)="","",VLOOKUP(csv!$AJ123,範囲CSV,20,FALSE)))</f>
        <v/>
      </c>
      <c r="U123" s="139" t="str">
        <f>IF($A123="","",IF(VLOOKUP(csv!$AJ123,範囲CSV,21,FALSE)="","",VLOOKUP(csv!$AJ123,範囲CSV,21,FALSE)))</f>
        <v/>
      </c>
      <c r="V123" s="139" t="str">
        <f>IF($A123="","",IF(VLOOKUP(csv!$AJ123,範囲CSV,22,FALSE)="","",VLOOKUP(csv!$AJ123,範囲CSV,22,FALSE)))</f>
        <v/>
      </c>
      <c r="W123" s="139" t="str">
        <f>IF($A123="","",IF(VLOOKUP(csv!$AJ123,範囲CSV,23,FALSE)="","",VLOOKUP(csv!$AJ123,範囲CSV,23,FALSE)))</f>
        <v/>
      </c>
      <c r="X123" s="139" t="str">
        <f>IF($A123="","",IF(VLOOKUP(csv!$AJ123,範囲CSV,24,FALSE)="","",VLOOKUP(csv!$AJ123,範囲CSV,24,FALSE)))</f>
        <v/>
      </c>
      <c r="Y123" s="139" t="str">
        <f>IF($A123="","",IF(VLOOKUP(csv!$AJ123,範囲CSV,25,FALSE)="","",VLOOKUP(csv!$AJ123,範囲CSV,25,FALSE)))</f>
        <v/>
      </c>
      <c r="Z123" s="139" t="str">
        <f>IF($A123="","",IF(VLOOKUP(csv!$AJ123,範囲CSV,26,FALSE)="","",VLOOKUP(csv!$AJ123,範囲CSV,26,FALSE)))</f>
        <v/>
      </c>
      <c r="AA123" s="139" t="str">
        <f>IF($A123="","",IF(VLOOKUP(csv!$AJ123,範囲CSV,27,FALSE)="","",VLOOKUP(csv!$AJ123,範囲CSV,27,FALSE)))</f>
        <v/>
      </c>
      <c r="AB123" s="139" t="str">
        <f>IF($A123="","",IF(VLOOKUP(csv!$AJ123,範囲CSV,28,FALSE)="","",VLOOKUP(csv!$AJ123,範囲CSV,28,FALSE)))</f>
        <v/>
      </c>
      <c r="AC123" s="139" t="str">
        <f>IF($A123="","",IF(VLOOKUP(csv!$AJ123,範囲CSV,29,FALSE)="","",VLOOKUP(csv!$AJ123,範囲CSV,29,FALSE)))</f>
        <v/>
      </c>
      <c r="AD123" s="139" t="str">
        <f>IF($A123="","",IF(VLOOKUP(csv!$AJ123,範囲CSV,30,FALSE)="","",VLOOKUP(csv!$AJ123,範囲CSV,30,FALSE)))</f>
        <v/>
      </c>
      <c r="AE123" s="139" t="str">
        <f>IF($A123="","",IF(VLOOKUP(csv!$AJ123,範囲CSV,31,FALSE)="","",VLOOKUP(csv!$AJ123,範囲CSV,31,FALSE)))</f>
        <v/>
      </c>
      <c r="AF123" s="139" t="str">
        <f>IF($A123="","",IF(VLOOKUP(csv!$AJ123,範囲CSV,32,FALSE)="","",VLOOKUP(csv!$AJ123,範囲CSV,32,FALSE)))</f>
        <v/>
      </c>
      <c r="AG123" s="139" t="str">
        <f>IF($A123="","",IF(VLOOKUP(csv!$AJ123,範囲CSV,33,FALSE)="","",VLOOKUP(csv!$AJ123,範囲CSV,33,FALSE)))</f>
        <v/>
      </c>
      <c r="AH123" s="139" t="str">
        <f>IF($A123="","",IF(VLOOKUP(csv!$AJ123,範囲CSV,34,FALSE)="","",VLOOKUP(csv!$AJ123,範囲CSV,34,FALSE)))</f>
        <v/>
      </c>
      <c r="AI123" s="139"/>
    </row>
    <row r="124" spans="1:35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139" t="str">
        <f>IF(A124="","",IF(VLOOKUP(csv!$AJ124,範囲CSV,9,FALSE)="","",VLOOKUP(csv!$AJ124,範囲CSV,9,FALSE)))</f>
        <v/>
      </c>
      <c r="J124" s="139" t="str">
        <f>IF($A124="","",IF(VLOOKUP(csv!$AJ124,範囲CSV,10,FALSE)="","",VLOOKUP(csv!$AJ124,範囲CSV,10,FALSE)))</f>
        <v/>
      </c>
      <c r="K124" s="216" t="str">
        <f t="shared" si="2"/>
        <v/>
      </c>
      <c r="L124" s="216" t="str">
        <f t="shared" si="3"/>
        <v/>
      </c>
      <c r="M124" s="139" t="str">
        <f>IF($A124="","",IF(VLOOKUP(csv!$AJ124,範囲CSV,13,FALSE)="","",VLOOKUP(csv!$AJ124,範囲CSV,13,FALSE)))</f>
        <v/>
      </c>
      <c r="N124" s="139" t="str">
        <f>IF($A124="","",IF(VLOOKUP(csv!$AJ124,範囲CSV,14,FALSE)="","",VLOOKUP(csv!$AJ124,範囲CSV,14,FALSE)))</f>
        <v/>
      </c>
      <c r="O124" s="139" t="str">
        <f>IF($A124="","",IF(VLOOKUP(csv!$AJ124,範囲CSV,15,FALSE)="","",VLOOKUP(csv!$AJ124,範囲CSV,15,FALSE)))</f>
        <v/>
      </c>
      <c r="P124" s="139" t="str">
        <f>IF($A124="","",IF(VLOOKUP(csv!$AJ124,範囲CSV,16,FALSE)="","",VLOOKUP(csv!$AJ124,範囲CSV,16,FALSE)))</f>
        <v/>
      </c>
      <c r="Q124" s="139" t="str">
        <f>IF($A124="","",IF(VLOOKUP(csv!$AJ124,範囲CSV,17,FALSE)="","",VLOOKUP(csv!$AJ124,範囲CSV,17,FALSE)))</f>
        <v/>
      </c>
      <c r="R124" s="139" t="str">
        <f>IF($A124="","",IF(VLOOKUP(csv!$AJ124,範囲CSV,18,FALSE)="","",VLOOKUP(csv!$AJ124,範囲CSV,18,FALSE)))</f>
        <v/>
      </c>
      <c r="S124" s="139" t="str">
        <f>IF($A124="","",IF(VLOOKUP(csv!$AJ124,範囲CSV,19,FALSE)="","",VLOOKUP(csv!$AJ124,範囲CSV,19,FALSE)))</f>
        <v/>
      </c>
      <c r="T124" s="139" t="str">
        <f>IF($A124="","",IF(VLOOKUP(csv!$AJ124,範囲CSV,20,FALSE)="","",VLOOKUP(csv!$AJ124,範囲CSV,20,FALSE)))</f>
        <v/>
      </c>
      <c r="U124" s="139" t="str">
        <f>IF($A124="","",IF(VLOOKUP(csv!$AJ124,範囲CSV,21,FALSE)="","",VLOOKUP(csv!$AJ124,範囲CSV,21,FALSE)))</f>
        <v/>
      </c>
      <c r="V124" s="139" t="str">
        <f>IF($A124="","",IF(VLOOKUP(csv!$AJ124,範囲CSV,22,FALSE)="","",VLOOKUP(csv!$AJ124,範囲CSV,22,FALSE)))</f>
        <v/>
      </c>
      <c r="W124" s="139" t="str">
        <f>IF($A124="","",IF(VLOOKUP(csv!$AJ124,範囲CSV,23,FALSE)="","",VLOOKUP(csv!$AJ124,範囲CSV,23,FALSE)))</f>
        <v/>
      </c>
      <c r="X124" s="139" t="str">
        <f>IF($A124="","",IF(VLOOKUP(csv!$AJ124,範囲CSV,24,FALSE)="","",VLOOKUP(csv!$AJ124,範囲CSV,24,FALSE)))</f>
        <v/>
      </c>
      <c r="Y124" s="139" t="str">
        <f>IF($A124="","",IF(VLOOKUP(csv!$AJ124,範囲CSV,25,FALSE)="","",VLOOKUP(csv!$AJ124,範囲CSV,25,FALSE)))</f>
        <v/>
      </c>
      <c r="Z124" s="139" t="str">
        <f>IF($A124="","",IF(VLOOKUP(csv!$AJ124,範囲CSV,26,FALSE)="","",VLOOKUP(csv!$AJ124,範囲CSV,26,FALSE)))</f>
        <v/>
      </c>
      <c r="AA124" s="139" t="str">
        <f>IF($A124="","",IF(VLOOKUP(csv!$AJ124,範囲CSV,27,FALSE)="","",VLOOKUP(csv!$AJ124,範囲CSV,27,FALSE)))</f>
        <v/>
      </c>
      <c r="AB124" s="139" t="str">
        <f>IF($A124="","",IF(VLOOKUP(csv!$AJ124,範囲CSV,28,FALSE)="","",VLOOKUP(csv!$AJ124,範囲CSV,28,FALSE)))</f>
        <v/>
      </c>
      <c r="AC124" s="139" t="str">
        <f>IF($A124="","",IF(VLOOKUP(csv!$AJ124,範囲CSV,29,FALSE)="","",VLOOKUP(csv!$AJ124,範囲CSV,29,FALSE)))</f>
        <v/>
      </c>
      <c r="AD124" s="139" t="str">
        <f>IF($A124="","",IF(VLOOKUP(csv!$AJ124,範囲CSV,30,FALSE)="","",VLOOKUP(csv!$AJ124,範囲CSV,30,FALSE)))</f>
        <v/>
      </c>
      <c r="AE124" s="139" t="str">
        <f>IF($A124="","",IF(VLOOKUP(csv!$AJ124,範囲CSV,31,FALSE)="","",VLOOKUP(csv!$AJ124,範囲CSV,31,FALSE)))</f>
        <v/>
      </c>
      <c r="AF124" s="139" t="str">
        <f>IF($A124="","",IF(VLOOKUP(csv!$AJ124,範囲CSV,32,FALSE)="","",VLOOKUP(csv!$AJ124,範囲CSV,32,FALSE)))</f>
        <v/>
      </c>
      <c r="AG124" s="139" t="str">
        <f>IF($A124="","",IF(VLOOKUP(csv!$AJ124,範囲CSV,33,FALSE)="","",VLOOKUP(csv!$AJ124,範囲CSV,33,FALSE)))</f>
        <v/>
      </c>
      <c r="AH124" s="139" t="str">
        <f>IF($A124="","",IF(VLOOKUP(csv!$AJ124,範囲CSV,34,FALSE)="","",VLOOKUP(csv!$AJ124,範囲CSV,34,FALSE)))</f>
        <v/>
      </c>
      <c r="AI124" s="139"/>
    </row>
    <row r="125" spans="1:35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139" t="str">
        <f>IF(A125="","",IF(VLOOKUP(csv!$AJ125,範囲CSV,9,FALSE)="","",VLOOKUP(csv!$AJ125,範囲CSV,9,FALSE)))</f>
        <v/>
      </c>
      <c r="J125" s="139" t="str">
        <f>IF($A125="","",IF(VLOOKUP(csv!$AJ125,範囲CSV,10,FALSE)="","",VLOOKUP(csv!$AJ125,範囲CSV,10,FALSE)))</f>
        <v/>
      </c>
      <c r="K125" s="216" t="str">
        <f t="shared" si="2"/>
        <v/>
      </c>
      <c r="L125" s="216" t="str">
        <f t="shared" si="3"/>
        <v/>
      </c>
      <c r="M125" s="139" t="str">
        <f>IF($A125="","",IF(VLOOKUP(csv!$AJ125,範囲CSV,13,FALSE)="","",VLOOKUP(csv!$AJ125,範囲CSV,13,FALSE)))</f>
        <v/>
      </c>
      <c r="N125" s="139" t="str">
        <f>IF($A125="","",IF(VLOOKUP(csv!$AJ125,範囲CSV,14,FALSE)="","",VLOOKUP(csv!$AJ125,範囲CSV,14,FALSE)))</f>
        <v/>
      </c>
      <c r="O125" s="139" t="str">
        <f>IF($A125="","",IF(VLOOKUP(csv!$AJ125,範囲CSV,15,FALSE)="","",VLOOKUP(csv!$AJ125,範囲CSV,15,FALSE)))</f>
        <v/>
      </c>
      <c r="P125" s="139" t="str">
        <f>IF($A125="","",IF(VLOOKUP(csv!$AJ125,範囲CSV,16,FALSE)="","",VLOOKUP(csv!$AJ125,範囲CSV,16,FALSE)))</f>
        <v/>
      </c>
      <c r="Q125" s="139" t="str">
        <f>IF($A125="","",IF(VLOOKUP(csv!$AJ125,範囲CSV,17,FALSE)="","",VLOOKUP(csv!$AJ125,範囲CSV,17,FALSE)))</f>
        <v/>
      </c>
      <c r="R125" s="139" t="str">
        <f>IF($A125="","",IF(VLOOKUP(csv!$AJ125,範囲CSV,18,FALSE)="","",VLOOKUP(csv!$AJ125,範囲CSV,18,FALSE)))</f>
        <v/>
      </c>
      <c r="S125" s="139" t="str">
        <f>IF($A125="","",IF(VLOOKUP(csv!$AJ125,範囲CSV,19,FALSE)="","",VLOOKUP(csv!$AJ125,範囲CSV,19,FALSE)))</f>
        <v/>
      </c>
      <c r="T125" s="139" t="str">
        <f>IF($A125="","",IF(VLOOKUP(csv!$AJ125,範囲CSV,20,FALSE)="","",VLOOKUP(csv!$AJ125,範囲CSV,20,FALSE)))</f>
        <v/>
      </c>
      <c r="U125" s="139" t="str">
        <f>IF($A125="","",IF(VLOOKUP(csv!$AJ125,範囲CSV,21,FALSE)="","",VLOOKUP(csv!$AJ125,範囲CSV,21,FALSE)))</f>
        <v/>
      </c>
      <c r="V125" s="139" t="str">
        <f>IF($A125="","",IF(VLOOKUP(csv!$AJ125,範囲CSV,22,FALSE)="","",VLOOKUP(csv!$AJ125,範囲CSV,22,FALSE)))</f>
        <v/>
      </c>
      <c r="W125" s="139" t="str">
        <f>IF($A125="","",IF(VLOOKUP(csv!$AJ125,範囲CSV,23,FALSE)="","",VLOOKUP(csv!$AJ125,範囲CSV,23,FALSE)))</f>
        <v/>
      </c>
      <c r="X125" s="139" t="str">
        <f>IF($A125="","",IF(VLOOKUP(csv!$AJ125,範囲CSV,24,FALSE)="","",VLOOKUP(csv!$AJ125,範囲CSV,24,FALSE)))</f>
        <v/>
      </c>
      <c r="Y125" s="139" t="str">
        <f>IF($A125="","",IF(VLOOKUP(csv!$AJ125,範囲CSV,25,FALSE)="","",VLOOKUP(csv!$AJ125,範囲CSV,25,FALSE)))</f>
        <v/>
      </c>
      <c r="Z125" s="139" t="str">
        <f>IF($A125="","",IF(VLOOKUP(csv!$AJ125,範囲CSV,26,FALSE)="","",VLOOKUP(csv!$AJ125,範囲CSV,26,FALSE)))</f>
        <v/>
      </c>
      <c r="AA125" s="139" t="str">
        <f>IF($A125="","",IF(VLOOKUP(csv!$AJ125,範囲CSV,27,FALSE)="","",VLOOKUP(csv!$AJ125,範囲CSV,27,FALSE)))</f>
        <v/>
      </c>
      <c r="AB125" s="139" t="str">
        <f>IF($A125="","",IF(VLOOKUP(csv!$AJ125,範囲CSV,28,FALSE)="","",VLOOKUP(csv!$AJ125,範囲CSV,28,FALSE)))</f>
        <v/>
      </c>
      <c r="AC125" s="139" t="str">
        <f>IF($A125="","",IF(VLOOKUP(csv!$AJ125,範囲CSV,29,FALSE)="","",VLOOKUP(csv!$AJ125,範囲CSV,29,FALSE)))</f>
        <v/>
      </c>
      <c r="AD125" s="139" t="str">
        <f>IF($A125="","",IF(VLOOKUP(csv!$AJ125,範囲CSV,30,FALSE)="","",VLOOKUP(csv!$AJ125,範囲CSV,30,FALSE)))</f>
        <v/>
      </c>
      <c r="AE125" s="139" t="str">
        <f>IF($A125="","",IF(VLOOKUP(csv!$AJ125,範囲CSV,31,FALSE)="","",VLOOKUP(csv!$AJ125,範囲CSV,31,FALSE)))</f>
        <v/>
      </c>
      <c r="AF125" s="139" t="str">
        <f>IF($A125="","",IF(VLOOKUP(csv!$AJ125,範囲CSV,32,FALSE)="","",VLOOKUP(csv!$AJ125,範囲CSV,32,FALSE)))</f>
        <v/>
      </c>
      <c r="AG125" s="139" t="str">
        <f>IF($A125="","",IF(VLOOKUP(csv!$AJ125,範囲CSV,33,FALSE)="","",VLOOKUP(csv!$AJ125,範囲CSV,33,FALSE)))</f>
        <v/>
      </c>
      <c r="AH125" s="139" t="str">
        <f>IF($A125="","",IF(VLOOKUP(csv!$AJ125,範囲CSV,34,FALSE)="","",VLOOKUP(csv!$AJ125,範囲CSV,34,FALSE)))</f>
        <v/>
      </c>
      <c r="AI125" s="139"/>
    </row>
    <row r="126" spans="1:35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139" t="str">
        <f>IF(A126="","",IF(VLOOKUP(csv!$AJ126,範囲CSV,9,FALSE)="","",VLOOKUP(csv!$AJ126,範囲CSV,9,FALSE)))</f>
        <v/>
      </c>
      <c r="J126" s="139" t="str">
        <f>IF($A126="","",IF(VLOOKUP(csv!$AJ126,範囲CSV,10,FALSE)="","",VLOOKUP(csv!$AJ126,範囲CSV,10,FALSE)))</f>
        <v/>
      </c>
      <c r="K126" s="216" t="str">
        <f t="shared" si="2"/>
        <v/>
      </c>
      <c r="L126" s="216" t="str">
        <f t="shared" si="3"/>
        <v/>
      </c>
      <c r="M126" s="139" t="str">
        <f>IF($A126="","",IF(VLOOKUP(csv!$AJ126,範囲CSV,13,FALSE)="","",VLOOKUP(csv!$AJ126,範囲CSV,13,FALSE)))</f>
        <v/>
      </c>
      <c r="N126" s="139" t="str">
        <f>IF($A126="","",IF(VLOOKUP(csv!$AJ126,範囲CSV,14,FALSE)="","",VLOOKUP(csv!$AJ126,範囲CSV,14,FALSE)))</f>
        <v/>
      </c>
      <c r="O126" s="139" t="str">
        <f>IF($A126="","",IF(VLOOKUP(csv!$AJ126,範囲CSV,15,FALSE)="","",VLOOKUP(csv!$AJ126,範囲CSV,15,FALSE)))</f>
        <v/>
      </c>
      <c r="P126" s="139" t="str">
        <f>IF($A126="","",IF(VLOOKUP(csv!$AJ126,範囲CSV,16,FALSE)="","",VLOOKUP(csv!$AJ126,範囲CSV,16,FALSE)))</f>
        <v/>
      </c>
      <c r="Q126" s="139" t="str">
        <f>IF($A126="","",IF(VLOOKUP(csv!$AJ126,範囲CSV,17,FALSE)="","",VLOOKUP(csv!$AJ126,範囲CSV,17,FALSE)))</f>
        <v/>
      </c>
      <c r="R126" s="139" t="str">
        <f>IF($A126="","",IF(VLOOKUP(csv!$AJ126,範囲CSV,18,FALSE)="","",VLOOKUP(csv!$AJ126,範囲CSV,18,FALSE)))</f>
        <v/>
      </c>
      <c r="S126" s="139" t="str">
        <f>IF($A126="","",IF(VLOOKUP(csv!$AJ126,範囲CSV,19,FALSE)="","",VLOOKUP(csv!$AJ126,範囲CSV,19,FALSE)))</f>
        <v/>
      </c>
      <c r="T126" s="139" t="str">
        <f>IF($A126="","",IF(VLOOKUP(csv!$AJ126,範囲CSV,20,FALSE)="","",VLOOKUP(csv!$AJ126,範囲CSV,20,FALSE)))</f>
        <v/>
      </c>
      <c r="U126" s="139" t="str">
        <f>IF($A126="","",IF(VLOOKUP(csv!$AJ126,範囲CSV,21,FALSE)="","",VLOOKUP(csv!$AJ126,範囲CSV,21,FALSE)))</f>
        <v/>
      </c>
      <c r="V126" s="139" t="str">
        <f>IF($A126="","",IF(VLOOKUP(csv!$AJ126,範囲CSV,22,FALSE)="","",VLOOKUP(csv!$AJ126,範囲CSV,22,FALSE)))</f>
        <v/>
      </c>
      <c r="W126" s="139" t="str">
        <f>IF($A126="","",IF(VLOOKUP(csv!$AJ126,範囲CSV,23,FALSE)="","",VLOOKUP(csv!$AJ126,範囲CSV,23,FALSE)))</f>
        <v/>
      </c>
      <c r="X126" s="139" t="str">
        <f>IF($A126="","",IF(VLOOKUP(csv!$AJ126,範囲CSV,24,FALSE)="","",VLOOKUP(csv!$AJ126,範囲CSV,24,FALSE)))</f>
        <v/>
      </c>
      <c r="Y126" s="139" t="str">
        <f>IF($A126="","",IF(VLOOKUP(csv!$AJ126,範囲CSV,25,FALSE)="","",VLOOKUP(csv!$AJ126,範囲CSV,25,FALSE)))</f>
        <v/>
      </c>
      <c r="Z126" s="139" t="str">
        <f>IF($A126="","",IF(VLOOKUP(csv!$AJ126,範囲CSV,26,FALSE)="","",VLOOKUP(csv!$AJ126,範囲CSV,26,FALSE)))</f>
        <v/>
      </c>
      <c r="AA126" s="139" t="str">
        <f>IF($A126="","",IF(VLOOKUP(csv!$AJ126,範囲CSV,27,FALSE)="","",VLOOKUP(csv!$AJ126,範囲CSV,27,FALSE)))</f>
        <v/>
      </c>
      <c r="AB126" s="139" t="str">
        <f>IF($A126="","",IF(VLOOKUP(csv!$AJ126,範囲CSV,28,FALSE)="","",VLOOKUP(csv!$AJ126,範囲CSV,28,FALSE)))</f>
        <v/>
      </c>
      <c r="AC126" s="139" t="str">
        <f>IF($A126="","",IF(VLOOKUP(csv!$AJ126,範囲CSV,29,FALSE)="","",VLOOKUP(csv!$AJ126,範囲CSV,29,FALSE)))</f>
        <v/>
      </c>
      <c r="AD126" s="139" t="str">
        <f>IF($A126="","",IF(VLOOKUP(csv!$AJ126,範囲CSV,30,FALSE)="","",VLOOKUP(csv!$AJ126,範囲CSV,30,FALSE)))</f>
        <v/>
      </c>
      <c r="AE126" s="139" t="str">
        <f>IF($A126="","",IF(VLOOKUP(csv!$AJ126,範囲CSV,31,FALSE)="","",VLOOKUP(csv!$AJ126,範囲CSV,31,FALSE)))</f>
        <v/>
      </c>
      <c r="AF126" s="139" t="str">
        <f>IF($A126="","",IF(VLOOKUP(csv!$AJ126,範囲CSV,32,FALSE)="","",VLOOKUP(csv!$AJ126,範囲CSV,32,FALSE)))</f>
        <v/>
      </c>
      <c r="AG126" s="139" t="str">
        <f>IF($A126="","",IF(VLOOKUP(csv!$AJ126,範囲CSV,33,FALSE)="","",VLOOKUP(csv!$AJ126,範囲CSV,33,FALSE)))</f>
        <v/>
      </c>
      <c r="AH126" s="139" t="str">
        <f>IF($A126="","",IF(VLOOKUP(csv!$AJ126,範囲CSV,34,FALSE)="","",VLOOKUP(csv!$AJ126,範囲CSV,34,FALSE)))</f>
        <v/>
      </c>
      <c r="AI126" s="139"/>
    </row>
    <row r="127" spans="1:35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139" t="str">
        <f>IF(A127="","",IF(VLOOKUP(csv!$AJ127,範囲CSV,9,FALSE)="","",VLOOKUP(csv!$AJ127,範囲CSV,9,FALSE)))</f>
        <v/>
      </c>
      <c r="J127" s="139" t="str">
        <f>IF($A127="","",IF(VLOOKUP(csv!$AJ127,範囲CSV,10,FALSE)="","",VLOOKUP(csv!$AJ127,範囲CSV,10,FALSE)))</f>
        <v/>
      </c>
      <c r="K127" s="216" t="str">
        <f t="shared" si="2"/>
        <v/>
      </c>
      <c r="L127" s="216" t="str">
        <f t="shared" si="3"/>
        <v/>
      </c>
      <c r="M127" s="139" t="str">
        <f>IF($A127="","",IF(VLOOKUP(csv!$AJ127,範囲CSV,13,FALSE)="","",VLOOKUP(csv!$AJ127,範囲CSV,13,FALSE)))</f>
        <v/>
      </c>
      <c r="N127" s="139" t="str">
        <f>IF($A127="","",IF(VLOOKUP(csv!$AJ127,範囲CSV,14,FALSE)="","",VLOOKUP(csv!$AJ127,範囲CSV,14,FALSE)))</f>
        <v/>
      </c>
      <c r="O127" s="139" t="str">
        <f>IF($A127="","",IF(VLOOKUP(csv!$AJ127,範囲CSV,15,FALSE)="","",VLOOKUP(csv!$AJ127,範囲CSV,15,FALSE)))</f>
        <v/>
      </c>
      <c r="P127" s="139" t="str">
        <f>IF($A127="","",IF(VLOOKUP(csv!$AJ127,範囲CSV,16,FALSE)="","",VLOOKUP(csv!$AJ127,範囲CSV,16,FALSE)))</f>
        <v/>
      </c>
      <c r="Q127" s="139" t="str">
        <f>IF($A127="","",IF(VLOOKUP(csv!$AJ127,範囲CSV,17,FALSE)="","",VLOOKUP(csv!$AJ127,範囲CSV,17,FALSE)))</f>
        <v/>
      </c>
      <c r="R127" s="139" t="str">
        <f>IF($A127="","",IF(VLOOKUP(csv!$AJ127,範囲CSV,18,FALSE)="","",VLOOKUP(csv!$AJ127,範囲CSV,18,FALSE)))</f>
        <v/>
      </c>
      <c r="S127" s="139" t="str">
        <f>IF($A127="","",IF(VLOOKUP(csv!$AJ127,範囲CSV,19,FALSE)="","",VLOOKUP(csv!$AJ127,範囲CSV,19,FALSE)))</f>
        <v/>
      </c>
      <c r="T127" s="139" t="str">
        <f>IF($A127="","",IF(VLOOKUP(csv!$AJ127,範囲CSV,20,FALSE)="","",VLOOKUP(csv!$AJ127,範囲CSV,20,FALSE)))</f>
        <v/>
      </c>
      <c r="U127" s="139" t="str">
        <f>IF($A127="","",IF(VLOOKUP(csv!$AJ127,範囲CSV,21,FALSE)="","",VLOOKUP(csv!$AJ127,範囲CSV,21,FALSE)))</f>
        <v/>
      </c>
      <c r="V127" s="139" t="str">
        <f>IF($A127="","",IF(VLOOKUP(csv!$AJ127,範囲CSV,22,FALSE)="","",VLOOKUP(csv!$AJ127,範囲CSV,22,FALSE)))</f>
        <v/>
      </c>
      <c r="W127" s="139" t="str">
        <f>IF($A127="","",IF(VLOOKUP(csv!$AJ127,範囲CSV,23,FALSE)="","",VLOOKUP(csv!$AJ127,範囲CSV,23,FALSE)))</f>
        <v/>
      </c>
      <c r="X127" s="139" t="str">
        <f>IF($A127="","",IF(VLOOKUP(csv!$AJ127,範囲CSV,24,FALSE)="","",VLOOKUP(csv!$AJ127,範囲CSV,24,FALSE)))</f>
        <v/>
      </c>
      <c r="Y127" s="139" t="str">
        <f>IF($A127="","",IF(VLOOKUP(csv!$AJ127,範囲CSV,25,FALSE)="","",VLOOKUP(csv!$AJ127,範囲CSV,25,FALSE)))</f>
        <v/>
      </c>
      <c r="Z127" s="139" t="str">
        <f>IF($A127="","",IF(VLOOKUP(csv!$AJ127,範囲CSV,26,FALSE)="","",VLOOKUP(csv!$AJ127,範囲CSV,26,FALSE)))</f>
        <v/>
      </c>
      <c r="AA127" s="139" t="str">
        <f>IF($A127="","",IF(VLOOKUP(csv!$AJ127,範囲CSV,27,FALSE)="","",VLOOKUP(csv!$AJ127,範囲CSV,27,FALSE)))</f>
        <v/>
      </c>
      <c r="AB127" s="139" t="str">
        <f>IF($A127="","",IF(VLOOKUP(csv!$AJ127,範囲CSV,28,FALSE)="","",VLOOKUP(csv!$AJ127,範囲CSV,28,FALSE)))</f>
        <v/>
      </c>
      <c r="AC127" s="139" t="str">
        <f>IF($A127="","",IF(VLOOKUP(csv!$AJ127,範囲CSV,29,FALSE)="","",VLOOKUP(csv!$AJ127,範囲CSV,29,FALSE)))</f>
        <v/>
      </c>
      <c r="AD127" s="139" t="str">
        <f>IF($A127="","",IF(VLOOKUP(csv!$AJ127,範囲CSV,30,FALSE)="","",VLOOKUP(csv!$AJ127,範囲CSV,30,FALSE)))</f>
        <v/>
      </c>
      <c r="AE127" s="139" t="str">
        <f>IF($A127="","",IF(VLOOKUP(csv!$AJ127,範囲CSV,31,FALSE)="","",VLOOKUP(csv!$AJ127,範囲CSV,31,FALSE)))</f>
        <v/>
      </c>
      <c r="AF127" s="139" t="str">
        <f>IF($A127="","",IF(VLOOKUP(csv!$AJ127,範囲CSV,32,FALSE)="","",VLOOKUP(csv!$AJ127,範囲CSV,32,FALSE)))</f>
        <v/>
      </c>
      <c r="AG127" s="139" t="str">
        <f>IF($A127="","",IF(VLOOKUP(csv!$AJ127,範囲CSV,33,FALSE)="","",VLOOKUP(csv!$AJ127,範囲CSV,33,FALSE)))</f>
        <v/>
      </c>
      <c r="AH127" s="139" t="str">
        <f>IF($A127="","",IF(VLOOKUP(csv!$AJ127,範囲CSV,34,FALSE)="","",VLOOKUP(csv!$AJ127,範囲CSV,34,FALSE)))</f>
        <v/>
      </c>
      <c r="AI127" s="139"/>
    </row>
    <row r="128" spans="1:35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139" t="str">
        <f>IF(A128="","",IF(VLOOKUP(csv!$AJ128,範囲CSV,9,FALSE)="","",VLOOKUP(csv!$AJ128,範囲CSV,9,FALSE)))</f>
        <v/>
      </c>
      <c r="J128" s="139" t="str">
        <f>IF($A128="","",IF(VLOOKUP(csv!$AJ128,範囲CSV,10,FALSE)="","",VLOOKUP(csv!$AJ128,範囲CSV,10,FALSE)))</f>
        <v/>
      </c>
      <c r="K128" s="216" t="str">
        <f t="shared" si="2"/>
        <v/>
      </c>
      <c r="L128" s="216" t="str">
        <f t="shared" si="3"/>
        <v/>
      </c>
      <c r="M128" s="139" t="str">
        <f>IF($A128="","",IF(VLOOKUP(csv!$AJ128,範囲CSV,13,FALSE)="","",VLOOKUP(csv!$AJ128,範囲CSV,13,FALSE)))</f>
        <v/>
      </c>
      <c r="N128" s="139" t="str">
        <f>IF($A128="","",IF(VLOOKUP(csv!$AJ128,範囲CSV,14,FALSE)="","",VLOOKUP(csv!$AJ128,範囲CSV,14,FALSE)))</f>
        <v/>
      </c>
      <c r="O128" s="139" t="str">
        <f>IF($A128="","",IF(VLOOKUP(csv!$AJ128,範囲CSV,15,FALSE)="","",VLOOKUP(csv!$AJ128,範囲CSV,15,FALSE)))</f>
        <v/>
      </c>
      <c r="P128" s="139" t="str">
        <f>IF($A128="","",IF(VLOOKUP(csv!$AJ128,範囲CSV,16,FALSE)="","",VLOOKUP(csv!$AJ128,範囲CSV,16,FALSE)))</f>
        <v/>
      </c>
      <c r="Q128" s="139" t="str">
        <f>IF($A128="","",IF(VLOOKUP(csv!$AJ128,範囲CSV,17,FALSE)="","",VLOOKUP(csv!$AJ128,範囲CSV,17,FALSE)))</f>
        <v/>
      </c>
      <c r="R128" s="139" t="str">
        <f>IF($A128="","",IF(VLOOKUP(csv!$AJ128,範囲CSV,18,FALSE)="","",VLOOKUP(csv!$AJ128,範囲CSV,18,FALSE)))</f>
        <v/>
      </c>
      <c r="S128" s="139" t="str">
        <f>IF($A128="","",IF(VLOOKUP(csv!$AJ128,範囲CSV,19,FALSE)="","",VLOOKUP(csv!$AJ128,範囲CSV,19,FALSE)))</f>
        <v/>
      </c>
      <c r="T128" s="139" t="str">
        <f>IF($A128="","",IF(VLOOKUP(csv!$AJ128,範囲CSV,20,FALSE)="","",VLOOKUP(csv!$AJ128,範囲CSV,20,FALSE)))</f>
        <v/>
      </c>
      <c r="U128" s="139" t="str">
        <f>IF($A128="","",IF(VLOOKUP(csv!$AJ128,範囲CSV,21,FALSE)="","",VLOOKUP(csv!$AJ128,範囲CSV,21,FALSE)))</f>
        <v/>
      </c>
      <c r="V128" s="139" t="str">
        <f>IF($A128="","",IF(VLOOKUP(csv!$AJ128,範囲CSV,22,FALSE)="","",VLOOKUP(csv!$AJ128,範囲CSV,22,FALSE)))</f>
        <v/>
      </c>
      <c r="W128" s="139" t="str">
        <f>IF($A128="","",IF(VLOOKUP(csv!$AJ128,範囲CSV,23,FALSE)="","",VLOOKUP(csv!$AJ128,範囲CSV,23,FALSE)))</f>
        <v/>
      </c>
      <c r="X128" s="139" t="str">
        <f>IF($A128="","",IF(VLOOKUP(csv!$AJ128,範囲CSV,24,FALSE)="","",VLOOKUP(csv!$AJ128,範囲CSV,24,FALSE)))</f>
        <v/>
      </c>
      <c r="Y128" s="139" t="str">
        <f>IF($A128="","",IF(VLOOKUP(csv!$AJ128,範囲CSV,25,FALSE)="","",VLOOKUP(csv!$AJ128,範囲CSV,25,FALSE)))</f>
        <v/>
      </c>
      <c r="Z128" s="139" t="str">
        <f>IF($A128="","",IF(VLOOKUP(csv!$AJ128,範囲CSV,26,FALSE)="","",VLOOKUP(csv!$AJ128,範囲CSV,26,FALSE)))</f>
        <v/>
      </c>
      <c r="AA128" s="139" t="str">
        <f>IF($A128="","",IF(VLOOKUP(csv!$AJ128,範囲CSV,27,FALSE)="","",VLOOKUP(csv!$AJ128,範囲CSV,27,FALSE)))</f>
        <v/>
      </c>
      <c r="AB128" s="139" t="str">
        <f>IF($A128="","",IF(VLOOKUP(csv!$AJ128,範囲CSV,28,FALSE)="","",VLOOKUP(csv!$AJ128,範囲CSV,28,FALSE)))</f>
        <v/>
      </c>
      <c r="AC128" s="139" t="str">
        <f>IF($A128="","",IF(VLOOKUP(csv!$AJ128,範囲CSV,29,FALSE)="","",VLOOKUP(csv!$AJ128,範囲CSV,29,FALSE)))</f>
        <v/>
      </c>
      <c r="AD128" s="139" t="str">
        <f>IF($A128="","",IF(VLOOKUP(csv!$AJ128,範囲CSV,30,FALSE)="","",VLOOKUP(csv!$AJ128,範囲CSV,30,FALSE)))</f>
        <v/>
      </c>
      <c r="AE128" s="139" t="str">
        <f>IF($A128="","",IF(VLOOKUP(csv!$AJ128,範囲CSV,31,FALSE)="","",VLOOKUP(csv!$AJ128,範囲CSV,31,FALSE)))</f>
        <v/>
      </c>
      <c r="AF128" s="139" t="str">
        <f>IF($A128="","",IF(VLOOKUP(csv!$AJ128,範囲CSV,32,FALSE)="","",VLOOKUP(csv!$AJ128,範囲CSV,32,FALSE)))</f>
        <v/>
      </c>
      <c r="AG128" s="139" t="str">
        <f>IF($A128="","",IF(VLOOKUP(csv!$AJ128,範囲CSV,33,FALSE)="","",VLOOKUP(csv!$AJ128,範囲CSV,33,FALSE)))</f>
        <v/>
      </c>
      <c r="AH128" s="139" t="str">
        <f>IF($A128="","",IF(VLOOKUP(csv!$AJ128,範囲CSV,34,FALSE)="","",VLOOKUP(csv!$AJ128,範囲CSV,34,FALSE)))</f>
        <v/>
      </c>
      <c r="AI128" s="139"/>
    </row>
    <row r="129" spans="1:35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139" t="str">
        <f>IF(A129="","",IF(VLOOKUP(csv!$AJ129,範囲CSV,9,FALSE)="","",VLOOKUP(csv!$AJ129,範囲CSV,9,FALSE)))</f>
        <v/>
      </c>
      <c r="J129" s="139" t="str">
        <f>IF($A129="","",IF(VLOOKUP(csv!$AJ129,範囲CSV,10,FALSE)="","",VLOOKUP(csv!$AJ129,範囲CSV,10,FALSE)))</f>
        <v/>
      </c>
      <c r="K129" s="216" t="str">
        <f t="shared" si="2"/>
        <v/>
      </c>
      <c r="L129" s="216" t="str">
        <f t="shared" si="3"/>
        <v/>
      </c>
      <c r="M129" s="139" t="str">
        <f>IF($A129="","",IF(VLOOKUP(csv!$AJ129,範囲CSV,13,FALSE)="","",VLOOKUP(csv!$AJ129,範囲CSV,13,FALSE)))</f>
        <v/>
      </c>
      <c r="N129" s="139" t="str">
        <f>IF($A129="","",IF(VLOOKUP(csv!$AJ129,範囲CSV,14,FALSE)="","",VLOOKUP(csv!$AJ129,範囲CSV,14,FALSE)))</f>
        <v/>
      </c>
      <c r="O129" s="139" t="str">
        <f>IF($A129="","",IF(VLOOKUP(csv!$AJ129,範囲CSV,15,FALSE)="","",VLOOKUP(csv!$AJ129,範囲CSV,15,FALSE)))</f>
        <v/>
      </c>
      <c r="P129" s="139" t="str">
        <f>IF($A129="","",IF(VLOOKUP(csv!$AJ129,範囲CSV,16,FALSE)="","",VLOOKUP(csv!$AJ129,範囲CSV,16,FALSE)))</f>
        <v/>
      </c>
      <c r="Q129" s="139" t="str">
        <f>IF($A129="","",IF(VLOOKUP(csv!$AJ129,範囲CSV,17,FALSE)="","",VLOOKUP(csv!$AJ129,範囲CSV,17,FALSE)))</f>
        <v/>
      </c>
      <c r="R129" s="139" t="str">
        <f>IF($A129="","",IF(VLOOKUP(csv!$AJ129,範囲CSV,18,FALSE)="","",VLOOKUP(csv!$AJ129,範囲CSV,18,FALSE)))</f>
        <v/>
      </c>
      <c r="S129" s="139" t="str">
        <f>IF($A129="","",IF(VLOOKUP(csv!$AJ129,範囲CSV,19,FALSE)="","",VLOOKUP(csv!$AJ129,範囲CSV,19,FALSE)))</f>
        <v/>
      </c>
      <c r="T129" s="139" t="str">
        <f>IF($A129="","",IF(VLOOKUP(csv!$AJ129,範囲CSV,20,FALSE)="","",VLOOKUP(csv!$AJ129,範囲CSV,20,FALSE)))</f>
        <v/>
      </c>
      <c r="U129" s="139" t="str">
        <f>IF($A129="","",IF(VLOOKUP(csv!$AJ129,範囲CSV,21,FALSE)="","",VLOOKUP(csv!$AJ129,範囲CSV,21,FALSE)))</f>
        <v/>
      </c>
      <c r="V129" s="139" t="str">
        <f>IF($A129="","",IF(VLOOKUP(csv!$AJ129,範囲CSV,22,FALSE)="","",VLOOKUP(csv!$AJ129,範囲CSV,22,FALSE)))</f>
        <v/>
      </c>
      <c r="W129" s="139" t="str">
        <f>IF($A129="","",IF(VLOOKUP(csv!$AJ129,範囲CSV,23,FALSE)="","",VLOOKUP(csv!$AJ129,範囲CSV,23,FALSE)))</f>
        <v/>
      </c>
      <c r="X129" s="139" t="str">
        <f>IF($A129="","",IF(VLOOKUP(csv!$AJ129,範囲CSV,24,FALSE)="","",VLOOKUP(csv!$AJ129,範囲CSV,24,FALSE)))</f>
        <v/>
      </c>
      <c r="Y129" s="139" t="str">
        <f>IF($A129="","",IF(VLOOKUP(csv!$AJ129,範囲CSV,25,FALSE)="","",VLOOKUP(csv!$AJ129,範囲CSV,25,FALSE)))</f>
        <v/>
      </c>
      <c r="Z129" s="139" t="str">
        <f>IF($A129="","",IF(VLOOKUP(csv!$AJ129,範囲CSV,26,FALSE)="","",VLOOKUP(csv!$AJ129,範囲CSV,26,FALSE)))</f>
        <v/>
      </c>
      <c r="AA129" s="139" t="str">
        <f>IF($A129="","",IF(VLOOKUP(csv!$AJ129,範囲CSV,27,FALSE)="","",VLOOKUP(csv!$AJ129,範囲CSV,27,FALSE)))</f>
        <v/>
      </c>
      <c r="AB129" s="139" t="str">
        <f>IF($A129="","",IF(VLOOKUP(csv!$AJ129,範囲CSV,28,FALSE)="","",VLOOKUP(csv!$AJ129,範囲CSV,28,FALSE)))</f>
        <v/>
      </c>
      <c r="AC129" s="139" t="str">
        <f>IF($A129="","",IF(VLOOKUP(csv!$AJ129,範囲CSV,29,FALSE)="","",VLOOKUP(csv!$AJ129,範囲CSV,29,FALSE)))</f>
        <v/>
      </c>
      <c r="AD129" s="139" t="str">
        <f>IF($A129="","",IF(VLOOKUP(csv!$AJ129,範囲CSV,30,FALSE)="","",VLOOKUP(csv!$AJ129,範囲CSV,30,FALSE)))</f>
        <v/>
      </c>
      <c r="AE129" s="139" t="str">
        <f>IF($A129="","",IF(VLOOKUP(csv!$AJ129,範囲CSV,31,FALSE)="","",VLOOKUP(csv!$AJ129,範囲CSV,31,FALSE)))</f>
        <v/>
      </c>
      <c r="AF129" s="139" t="str">
        <f>IF($A129="","",IF(VLOOKUP(csv!$AJ129,範囲CSV,32,FALSE)="","",VLOOKUP(csv!$AJ129,範囲CSV,32,FALSE)))</f>
        <v/>
      </c>
      <c r="AG129" s="139" t="str">
        <f>IF($A129="","",IF(VLOOKUP(csv!$AJ129,範囲CSV,33,FALSE)="","",VLOOKUP(csv!$AJ129,範囲CSV,33,FALSE)))</f>
        <v/>
      </c>
      <c r="AH129" s="139" t="str">
        <f>IF($A129="","",IF(VLOOKUP(csv!$AJ129,範囲CSV,34,FALSE)="","",VLOOKUP(csv!$AJ129,範囲CSV,34,FALSE)))</f>
        <v/>
      </c>
      <c r="AI129" s="139"/>
    </row>
    <row r="130" spans="1:35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139" t="str">
        <f>IF(A130="","",IF(VLOOKUP(csv!$AJ130,範囲CSV,9,FALSE)="","",VLOOKUP(csv!$AJ130,範囲CSV,9,FALSE)))</f>
        <v/>
      </c>
      <c r="J130" s="139" t="str">
        <f>IF($A130="","",IF(VLOOKUP(csv!$AJ130,範囲CSV,10,FALSE)="","",VLOOKUP(csv!$AJ130,範囲CSV,10,FALSE)))</f>
        <v/>
      </c>
      <c r="K130" s="216" t="str">
        <f t="shared" ref="K130:K193" si="4">IF($A130="","",IF(VLOOKUP($A130,生年,21,FALSE)="","",VLOOKUP($A130,生年,21,FALSE)))</f>
        <v/>
      </c>
      <c r="L130" s="216" t="str">
        <f t="shared" ref="L130:L193" si="5">IF($A130="","",IF(VLOOKUP($A130,生年,22,FALSE)="","",VLOOKUP($A130,生年,22,FALSE)))</f>
        <v/>
      </c>
      <c r="M130" s="139" t="str">
        <f>IF($A130="","",IF(VLOOKUP(csv!$AJ130,範囲CSV,13,FALSE)="","",VLOOKUP(csv!$AJ130,範囲CSV,13,FALSE)))</f>
        <v/>
      </c>
      <c r="N130" s="139" t="str">
        <f>IF($A130="","",IF(VLOOKUP(csv!$AJ130,範囲CSV,14,FALSE)="","",VLOOKUP(csv!$AJ130,範囲CSV,14,FALSE)))</f>
        <v/>
      </c>
      <c r="O130" s="139" t="str">
        <f>IF($A130="","",IF(VLOOKUP(csv!$AJ130,範囲CSV,15,FALSE)="","",VLOOKUP(csv!$AJ130,範囲CSV,15,FALSE)))</f>
        <v/>
      </c>
      <c r="P130" s="139" t="str">
        <f>IF($A130="","",IF(VLOOKUP(csv!$AJ130,範囲CSV,16,FALSE)="","",VLOOKUP(csv!$AJ130,範囲CSV,16,FALSE)))</f>
        <v/>
      </c>
      <c r="Q130" s="139" t="str">
        <f>IF($A130="","",IF(VLOOKUP(csv!$AJ130,範囲CSV,17,FALSE)="","",VLOOKUP(csv!$AJ130,範囲CSV,17,FALSE)))</f>
        <v/>
      </c>
      <c r="R130" s="139" t="str">
        <f>IF($A130="","",IF(VLOOKUP(csv!$AJ130,範囲CSV,18,FALSE)="","",VLOOKUP(csv!$AJ130,範囲CSV,18,FALSE)))</f>
        <v/>
      </c>
      <c r="S130" s="139" t="str">
        <f>IF($A130="","",IF(VLOOKUP(csv!$AJ130,範囲CSV,19,FALSE)="","",VLOOKUP(csv!$AJ130,範囲CSV,19,FALSE)))</f>
        <v/>
      </c>
      <c r="T130" s="139" t="str">
        <f>IF($A130="","",IF(VLOOKUP(csv!$AJ130,範囲CSV,20,FALSE)="","",VLOOKUP(csv!$AJ130,範囲CSV,20,FALSE)))</f>
        <v/>
      </c>
      <c r="U130" s="139" t="str">
        <f>IF($A130="","",IF(VLOOKUP(csv!$AJ130,範囲CSV,21,FALSE)="","",VLOOKUP(csv!$AJ130,範囲CSV,21,FALSE)))</f>
        <v/>
      </c>
      <c r="V130" s="139" t="str">
        <f>IF($A130="","",IF(VLOOKUP(csv!$AJ130,範囲CSV,22,FALSE)="","",VLOOKUP(csv!$AJ130,範囲CSV,22,FALSE)))</f>
        <v/>
      </c>
      <c r="W130" s="139" t="str">
        <f>IF($A130="","",IF(VLOOKUP(csv!$AJ130,範囲CSV,23,FALSE)="","",VLOOKUP(csv!$AJ130,範囲CSV,23,FALSE)))</f>
        <v/>
      </c>
      <c r="X130" s="139" t="str">
        <f>IF($A130="","",IF(VLOOKUP(csv!$AJ130,範囲CSV,24,FALSE)="","",VLOOKUP(csv!$AJ130,範囲CSV,24,FALSE)))</f>
        <v/>
      </c>
      <c r="Y130" s="139" t="str">
        <f>IF($A130="","",IF(VLOOKUP(csv!$AJ130,範囲CSV,25,FALSE)="","",VLOOKUP(csv!$AJ130,範囲CSV,25,FALSE)))</f>
        <v/>
      </c>
      <c r="Z130" s="139" t="str">
        <f>IF($A130="","",IF(VLOOKUP(csv!$AJ130,範囲CSV,26,FALSE)="","",VLOOKUP(csv!$AJ130,範囲CSV,26,FALSE)))</f>
        <v/>
      </c>
      <c r="AA130" s="139" t="str">
        <f>IF($A130="","",IF(VLOOKUP(csv!$AJ130,範囲CSV,27,FALSE)="","",VLOOKUP(csv!$AJ130,範囲CSV,27,FALSE)))</f>
        <v/>
      </c>
      <c r="AB130" s="139" t="str">
        <f>IF($A130="","",IF(VLOOKUP(csv!$AJ130,範囲CSV,28,FALSE)="","",VLOOKUP(csv!$AJ130,範囲CSV,28,FALSE)))</f>
        <v/>
      </c>
      <c r="AC130" s="139" t="str">
        <f>IF($A130="","",IF(VLOOKUP(csv!$AJ130,範囲CSV,29,FALSE)="","",VLOOKUP(csv!$AJ130,範囲CSV,29,FALSE)))</f>
        <v/>
      </c>
      <c r="AD130" s="139" t="str">
        <f>IF($A130="","",IF(VLOOKUP(csv!$AJ130,範囲CSV,30,FALSE)="","",VLOOKUP(csv!$AJ130,範囲CSV,30,FALSE)))</f>
        <v/>
      </c>
      <c r="AE130" s="139" t="str">
        <f>IF($A130="","",IF(VLOOKUP(csv!$AJ130,範囲CSV,31,FALSE)="","",VLOOKUP(csv!$AJ130,範囲CSV,31,FALSE)))</f>
        <v/>
      </c>
      <c r="AF130" s="139" t="str">
        <f>IF($A130="","",IF(VLOOKUP(csv!$AJ130,範囲CSV,32,FALSE)="","",VLOOKUP(csv!$AJ130,範囲CSV,32,FALSE)))</f>
        <v/>
      </c>
      <c r="AG130" s="139" t="str">
        <f>IF($A130="","",IF(VLOOKUP(csv!$AJ130,範囲CSV,33,FALSE)="","",VLOOKUP(csv!$AJ130,範囲CSV,33,FALSE)))</f>
        <v/>
      </c>
      <c r="AH130" s="139" t="str">
        <f>IF($A130="","",IF(VLOOKUP(csv!$AJ130,範囲CSV,34,FALSE)="","",VLOOKUP(csv!$AJ130,範囲CSV,34,FALSE)))</f>
        <v/>
      </c>
      <c r="AI130" s="139"/>
    </row>
    <row r="131" spans="1:35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139" t="str">
        <f>IF(A131="","",IF(VLOOKUP(csv!$AJ131,範囲CSV,9,FALSE)="","",VLOOKUP(csv!$AJ131,範囲CSV,9,FALSE)))</f>
        <v/>
      </c>
      <c r="J131" s="139" t="str">
        <f>IF($A131="","",IF(VLOOKUP(csv!$AJ131,範囲CSV,10,FALSE)="","",VLOOKUP(csv!$AJ131,範囲CSV,10,FALSE)))</f>
        <v/>
      </c>
      <c r="K131" s="216" t="str">
        <f t="shared" si="4"/>
        <v/>
      </c>
      <c r="L131" s="216" t="str">
        <f t="shared" si="5"/>
        <v/>
      </c>
      <c r="M131" s="139" t="str">
        <f>IF($A131="","",IF(VLOOKUP(csv!$AJ131,範囲CSV,13,FALSE)="","",VLOOKUP(csv!$AJ131,範囲CSV,13,FALSE)))</f>
        <v/>
      </c>
      <c r="N131" s="139" t="str">
        <f>IF($A131="","",IF(VLOOKUP(csv!$AJ131,範囲CSV,14,FALSE)="","",VLOOKUP(csv!$AJ131,範囲CSV,14,FALSE)))</f>
        <v/>
      </c>
      <c r="O131" s="139" t="str">
        <f>IF($A131="","",IF(VLOOKUP(csv!$AJ131,範囲CSV,15,FALSE)="","",VLOOKUP(csv!$AJ131,範囲CSV,15,FALSE)))</f>
        <v/>
      </c>
      <c r="P131" s="139" t="str">
        <f>IF($A131="","",IF(VLOOKUP(csv!$AJ131,範囲CSV,16,FALSE)="","",VLOOKUP(csv!$AJ131,範囲CSV,16,FALSE)))</f>
        <v/>
      </c>
      <c r="Q131" s="139" t="str">
        <f>IF($A131="","",IF(VLOOKUP(csv!$AJ131,範囲CSV,17,FALSE)="","",VLOOKUP(csv!$AJ131,範囲CSV,17,FALSE)))</f>
        <v/>
      </c>
      <c r="R131" s="139" t="str">
        <f>IF($A131="","",IF(VLOOKUP(csv!$AJ131,範囲CSV,18,FALSE)="","",VLOOKUP(csv!$AJ131,範囲CSV,18,FALSE)))</f>
        <v/>
      </c>
      <c r="S131" s="139" t="str">
        <f>IF($A131="","",IF(VLOOKUP(csv!$AJ131,範囲CSV,19,FALSE)="","",VLOOKUP(csv!$AJ131,範囲CSV,19,FALSE)))</f>
        <v/>
      </c>
      <c r="T131" s="139" t="str">
        <f>IF($A131="","",IF(VLOOKUP(csv!$AJ131,範囲CSV,20,FALSE)="","",VLOOKUP(csv!$AJ131,範囲CSV,20,FALSE)))</f>
        <v/>
      </c>
      <c r="U131" s="139" t="str">
        <f>IF($A131="","",IF(VLOOKUP(csv!$AJ131,範囲CSV,21,FALSE)="","",VLOOKUP(csv!$AJ131,範囲CSV,21,FALSE)))</f>
        <v/>
      </c>
      <c r="V131" s="139" t="str">
        <f>IF($A131="","",IF(VLOOKUP(csv!$AJ131,範囲CSV,22,FALSE)="","",VLOOKUP(csv!$AJ131,範囲CSV,22,FALSE)))</f>
        <v/>
      </c>
      <c r="W131" s="139" t="str">
        <f>IF($A131="","",IF(VLOOKUP(csv!$AJ131,範囲CSV,23,FALSE)="","",VLOOKUP(csv!$AJ131,範囲CSV,23,FALSE)))</f>
        <v/>
      </c>
      <c r="X131" s="139" t="str">
        <f>IF($A131="","",IF(VLOOKUP(csv!$AJ131,範囲CSV,24,FALSE)="","",VLOOKUP(csv!$AJ131,範囲CSV,24,FALSE)))</f>
        <v/>
      </c>
      <c r="Y131" s="139" t="str">
        <f>IF($A131="","",IF(VLOOKUP(csv!$AJ131,範囲CSV,25,FALSE)="","",VLOOKUP(csv!$AJ131,範囲CSV,25,FALSE)))</f>
        <v/>
      </c>
      <c r="Z131" s="139" t="str">
        <f>IF($A131="","",IF(VLOOKUP(csv!$AJ131,範囲CSV,26,FALSE)="","",VLOOKUP(csv!$AJ131,範囲CSV,26,FALSE)))</f>
        <v/>
      </c>
      <c r="AA131" s="139" t="str">
        <f>IF($A131="","",IF(VLOOKUP(csv!$AJ131,範囲CSV,27,FALSE)="","",VLOOKUP(csv!$AJ131,範囲CSV,27,FALSE)))</f>
        <v/>
      </c>
      <c r="AB131" s="139" t="str">
        <f>IF($A131="","",IF(VLOOKUP(csv!$AJ131,範囲CSV,28,FALSE)="","",VLOOKUP(csv!$AJ131,範囲CSV,28,FALSE)))</f>
        <v/>
      </c>
      <c r="AC131" s="139" t="str">
        <f>IF($A131="","",IF(VLOOKUP(csv!$AJ131,範囲CSV,29,FALSE)="","",VLOOKUP(csv!$AJ131,範囲CSV,29,FALSE)))</f>
        <v/>
      </c>
      <c r="AD131" s="139" t="str">
        <f>IF($A131="","",IF(VLOOKUP(csv!$AJ131,範囲CSV,30,FALSE)="","",VLOOKUP(csv!$AJ131,範囲CSV,30,FALSE)))</f>
        <v/>
      </c>
      <c r="AE131" s="139" t="str">
        <f>IF($A131="","",IF(VLOOKUP(csv!$AJ131,範囲CSV,31,FALSE)="","",VLOOKUP(csv!$AJ131,範囲CSV,31,FALSE)))</f>
        <v/>
      </c>
      <c r="AF131" s="139" t="str">
        <f>IF($A131="","",IF(VLOOKUP(csv!$AJ131,範囲CSV,32,FALSE)="","",VLOOKUP(csv!$AJ131,範囲CSV,32,FALSE)))</f>
        <v/>
      </c>
      <c r="AG131" s="139" t="str">
        <f>IF($A131="","",IF(VLOOKUP(csv!$AJ131,範囲CSV,33,FALSE)="","",VLOOKUP(csv!$AJ131,範囲CSV,33,FALSE)))</f>
        <v/>
      </c>
      <c r="AH131" s="139" t="str">
        <f>IF($A131="","",IF(VLOOKUP(csv!$AJ131,範囲CSV,34,FALSE)="","",VLOOKUP(csv!$AJ131,範囲CSV,34,FALSE)))</f>
        <v/>
      </c>
      <c r="AI131" s="139"/>
    </row>
    <row r="132" spans="1:35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139" t="str">
        <f>IF(A132="","",IF(VLOOKUP(csv!$AJ132,範囲CSV,9,FALSE)="","",VLOOKUP(csv!$AJ132,範囲CSV,9,FALSE)))</f>
        <v/>
      </c>
      <c r="J132" s="139" t="str">
        <f>IF($A132="","",IF(VLOOKUP(csv!$AJ132,範囲CSV,10,FALSE)="","",VLOOKUP(csv!$AJ132,範囲CSV,10,FALSE)))</f>
        <v/>
      </c>
      <c r="K132" s="216" t="str">
        <f t="shared" si="4"/>
        <v/>
      </c>
      <c r="L132" s="216" t="str">
        <f t="shared" si="5"/>
        <v/>
      </c>
      <c r="M132" s="139" t="str">
        <f>IF($A132="","",IF(VLOOKUP(csv!$AJ132,範囲CSV,13,FALSE)="","",VLOOKUP(csv!$AJ132,範囲CSV,13,FALSE)))</f>
        <v/>
      </c>
      <c r="N132" s="139" t="str">
        <f>IF($A132="","",IF(VLOOKUP(csv!$AJ132,範囲CSV,14,FALSE)="","",VLOOKUP(csv!$AJ132,範囲CSV,14,FALSE)))</f>
        <v/>
      </c>
      <c r="O132" s="139" t="str">
        <f>IF($A132="","",IF(VLOOKUP(csv!$AJ132,範囲CSV,15,FALSE)="","",VLOOKUP(csv!$AJ132,範囲CSV,15,FALSE)))</f>
        <v/>
      </c>
      <c r="P132" s="139" t="str">
        <f>IF($A132="","",IF(VLOOKUP(csv!$AJ132,範囲CSV,16,FALSE)="","",VLOOKUP(csv!$AJ132,範囲CSV,16,FALSE)))</f>
        <v/>
      </c>
      <c r="Q132" s="139" t="str">
        <f>IF($A132="","",IF(VLOOKUP(csv!$AJ132,範囲CSV,17,FALSE)="","",VLOOKUP(csv!$AJ132,範囲CSV,17,FALSE)))</f>
        <v/>
      </c>
      <c r="R132" s="139" t="str">
        <f>IF($A132="","",IF(VLOOKUP(csv!$AJ132,範囲CSV,18,FALSE)="","",VLOOKUP(csv!$AJ132,範囲CSV,18,FALSE)))</f>
        <v/>
      </c>
      <c r="S132" s="139" t="str">
        <f>IF($A132="","",IF(VLOOKUP(csv!$AJ132,範囲CSV,19,FALSE)="","",VLOOKUP(csv!$AJ132,範囲CSV,19,FALSE)))</f>
        <v/>
      </c>
      <c r="T132" s="139" t="str">
        <f>IF($A132="","",IF(VLOOKUP(csv!$AJ132,範囲CSV,20,FALSE)="","",VLOOKUP(csv!$AJ132,範囲CSV,20,FALSE)))</f>
        <v/>
      </c>
      <c r="U132" s="139" t="str">
        <f>IF($A132="","",IF(VLOOKUP(csv!$AJ132,範囲CSV,21,FALSE)="","",VLOOKUP(csv!$AJ132,範囲CSV,21,FALSE)))</f>
        <v/>
      </c>
      <c r="V132" s="139" t="str">
        <f>IF($A132="","",IF(VLOOKUP(csv!$AJ132,範囲CSV,22,FALSE)="","",VLOOKUP(csv!$AJ132,範囲CSV,22,FALSE)))</f>
        <v/>
      </c>
      <c r="W132" s="139" t="str">
        <f>IF($A132="","",IF(VLOOKUP(csv!$AJ132,範囲CSV,23,FALSE)="","",VLOOKUP(csv!$AJ132,範囲CSV,23,FALSE)))</f>
        <v/>
      </c>
      <c r="X132" s="139" t="str">
        <f>IF($A132="","",IF(VLOOKUP(csv!$AJ132,範囲CSV,24,FALSE)="","",VLOOKUP(csv!$AJ132,範囲CSV,24,FALSE)))</f>
        <v/>
      </c>
      <c r="Y132" s="139" t="str">
        <f>IF($A132="","",IF(VLOOKUP(csv!$AJ132,範囲CSV,25,FALSE)="","",VLOOKUP(csv!$AJ132,範囲CSV,25,FALSE)))</f>
        <v/>
      </c>
      <c r="Z132" s="139" t="str">
        <f>IF($A132="","",IF(VLOOKUP(csv!$AJ132,範囲CSV,26,FALSE)="","",VLOOKUP(csv!$AJ132,範囲CSV,26,FALSE)))</f>
        <v/>
      </c>
      <c r="AA132" s="139" t="str">
        <f>IF($A132="","",IF(VLOOKUP(csv!$AJ132,範囲CSV,27,FALSE)="","",VLOOKUP(csv!$AJ132,範囲CSV,27,FALSE)))</f>
        <v/>
      </c>
      <c r="AB132" s="139" t="str">
        <f>IF($A132="","",IF(VLOOKUP(csv!$AJ132,範囲CSV,28,FALSE)="","",VLOOKUP(csv!$AJ132,範囲CSV,28,FALSE)))</f>
        <v/>
      </c>
      <c r="AC132" s="139" t="str">
        <f>IF($A132="","",IF(VLOOKUP(csv!$AJ132,範囲CSV,29,FALSE)="","",VLOOKUP(csv!$AJ132,範囲CSV,29,FALSE)))</f>
        <v/>
      </c>
      <c r="AD132" s="139" t="str">
        <f>IF($A132="","",IF(VLOOKUP(csv!$AJ132,範囲CSV,30,FALSE)="","",VLOOKUP(csv!$AJ132,範囲CSV,30,FALSE)))</f>
        <v/>
      </c>
      <c r="AE132" s="139" t="str">
        <f>IF($A132="","",IF(VLOOKUP(csv!$AJ132,範囲CSV,31,FALSE)="","",VLOOKUP(csv!$AJ132,範囲CSV,31,FALSE)))</f>
        <v/>
      </c>
      <c r="AF132" s="139" t="str">
        <f>IF($A132="","",IF(VLOOKUP(csv!$AJ132,範囲CSV,32,FALSE)="","",VLOOKUP(csv!$AJ132,範囲CSV,32,FALSE)))</f>
        <v/>
      </c>
      <c r="AG132" s="139" t="str">
        <f>IF($A132="","",IF(VLOOKUP(csv!$AJ132,範囲CSV,33,FALSE)="","",VLOOKUP(csv!$AJ132,範囲CSV,33,FALSE)))</f>
        <v/>
      </c>
      <c r="AH132" s="139" t="str">
        <f>IF($A132="","",IF(VLOOKUP(csv!$AJ132,範囲CSV,34,FALSE)="","",VLOOKUP(csv!$AJ132,範囲CSV,34,FALSE)))</f>
        <v/>
      </c>
      <c r="AI132" s="139"/>
    </row>
    <row r="133" spans="1:35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139" t="str">
        <f>IF(A133="","",IF(VLOOKUP(csv!$AJ133,範囲CSV,9,FALSE)="","",VLOOKUP(csv!$AJ133,範囲CSV,9,FALSE)))</f>
        <v/>
      </c>
      <c r="J133" s="139" t="str">
        <f>IF($A133="","",IF(VLOOKUP(csv!$AJ133,範囲CSV,10,FALSE)="","",VLOOKUP(csv!$AJ133,範囲CSV,10,FALSE)))</f>
        <v/>
      </c>
      <c r="K133" s="216" t="str">
        <f t="shared" si="4"/>
        <v/>
      </c>
      <c r="L133" s="216" t="str">
        <f t="shared" si="5"/>
        <v/>
      </c>
      <c r="M133" s="139" t="str">
        <f>IF($A133="","",IF(VLOOKUP(csv!$AJ133,範囲CSV,13,FALSE)="","",VLOOKUP(csv!$AJ133,範囲CSV,13,FALSE)))</f>
        <v/>
      </c>
      <c r="N133" s="139" t="str">
        <f>IF($A133="","",IF(VLOOKUP(csv!$AJ133,範囲CSV,14,FALSE)="","",VLOOKUP(csv!$AJ133,範囲CSV,14,FALSE)))</f>
        <v/>
      </c>
      <c r="O133" s="139" t="str">
        <f>IF($A133="","",IF(VLOOKUP(csv!$AJ133,範囲CSV,15,FALSE)="","",VLOOKUP(csv!$AJ133,範囲CSV,15,FALSE)))</f>
        <v/>
      </c>
      <c r="P133" s="139" t="str">
        <f>IF($A133="","",IF(VLOOKUP(csv!$AJ133,範囲CSV,16,FALSE)="","",VLOOKUP(csv!$AJ133,範囲CSV,16,FALSE)))</f>
        <v/>
      </c>
      <c r="Q133" s="139" t="str">
        <f>IF($A133="","",IF(VLOOKUP(csv!$AJ133,範囲CSV,17,FALSE)="","",VLOOKUP(csv!$AJ133,範囲CSV,17,FALSE)))</f>
        <v/>
      </c>
      <c r="R133" s="139" t="str">
        <f>IF($A133="","",IF(VLOOKUP(csv!$AJ133,範囲CSV,18,FALSE)="","",VLOOKUP(csv!$AJ133,範囲CSV,18,FALSE)))</f>
        <v/>
      </c>
      <c r="S133" s="139" t="str">
        <f>IF($A133="","",IF(VLOOKUP(csv!$AJ133,範囲CSV,19,FALSE)="","",VLOOKUP(csv!$AJ133,範囲CSV,19,FALSE)))</f>
        <v/>
      </c>
      <c r="T133" s="139" t="str">
        <f>IF($A133="","",IF(VLOOKUP(csv!$AJ133,範囲CSV,20,FALSE)="","",VLOOKUP(csv!$AJ133,範囲CSV,20,FALSE)))</f>
        <v/>
      </c>
      <c r="U133" s="139" t="str">
        <f>IF($A133="","",IF(VLOOKUP(csv!$AJ133,範囲CSV,21,FALSE)="","",VLOOKUP(csv!$AJ133,範囲CSV,21,FALSE)))</f>
        <v/>
      </c>
      <c r="V133" s="139" t="str">
        <f>IF($A133="","",IF(VLOOKUP(csv!$AJ133,範囲CSV,22,FALSE)="","",VLOOKUP(csv!$AJ133,範囲CSV,22,FALSE)))</f>
        <v/>
      </c>
      <c r="W133" s="139" t="str">
        <f>IF($A133="","",IF(VLOOKUP(csv!$AJ133,範囲CSV,23,FALSE)="","",VLOOKUP(csv!$AJ133,範囲CSV,23,FALSE)))</f>
        <v/>
      </c>
      <c r="X133" s="139" t="str">
        <f>IF($A133="","",IF(VLOOKUP(csv!$AJ133,範囲CSV,24,FALSE)="","",VLOOKUP(csv!$AJ133,範囲CSV,24,FALSE)))</f>
        <v/>
      </c>
      <c r="Y133" s="139" t="str">
        <f>IF($A133="","",IF(VLOOKUP(csv!$AJ133,範囲CSV,25,FALSE)="","",VLOOKUP(csv!$AJ133,範囲CSV,25,FALSE)))</f>
        <v/>
      </c>
      <c r="Z133" s="139" t="str">
        <f>IF($A133="","",IF(VLOOKUP(csv!$AJ133,範囲CSV,26,FALSE)="","",VLOOKUP(csv!$AJ133,範囲CSV,26,FALSE)))</f>
        <v/>
      </c>
      <c r="AA133" s="139" t="str">
        <f>IF($A133="","",IF(VLOOKUP(csv!$AJ133,範囲CSV,27,FALSE)="","",VLOOKUP(csv!$AJ133,範囲CSV,27,FALSE)))</f>
        <v/>
      </c>
      <c r="AB133" s="139" t="str">
        <f>IF($A133="","",IF(VLOOKUP(csv!$AJ133,範囲CSV,28,FALSE)="","",VLOOKUP(csv!$AJ133,範囲CSV,28,FALSE)))</f>
        <v/>
      </c>
      <c r="AC133" s="139" t="str">
        <f>IF($A133="","",IF(VLOOKUP(csv!$AJ133,範囲CSV,29,FALSE)="","",VLOOKUP(csv!$AJ133,範囲CSV,29,FALSE)))</f>
        <v/>
      </c>
      <c r="AD133" s="139" t="str">
        <f>IF($A133="","",IF(VLOOKUP(csv!$AJ133,範囲CSV,30,FALSE)="","",VLOOKUP(csv!$AJ133,範囲CSV,30,FALSE)))</f>
        <v/>
      </c>
      <c r="AE133" s="139" t="str">
        <f>IF($A133="","",IF(VLOOKUP(csv!$AJ133,範囲CSV,31,FALSE)="","",VLOOKUP(csv!$AJ133,範囲CSV,31,FALSE)))</f>
        <v/>
      </c>
      <c r="AF133" s="139" t="str">
        <f>IF($A133="","",IF(VLOOKUP(csv!$AJ133,範囲CSV,32,FALSE)="","",VLOOKUP(csv!$AJ133,範囲CSV,32,FALSE)))</f>
        <v/>
      </c>
      <c r="AG133" s="139" t="str">
        <f>IF($A133="","",IF(VLOOKUP(csv!$AJ133,範囲CSV,33,FALSE)="","",VLOOKUP(csv!$AJ133,範囲CSV,33,FALSE)))</f>
        <v/>
      </c>
      <c r="AH133" s="139" t="str">
        <f>IF($A133="","",IF(VLOOKUP(csv!$AJ133,範囲CSV,34,FALSE)="","",VLOOKUP(csv!$AJ133,範囲CSV,34,FALSE)))</f>
        <v/>
      </c>
      <c r="AI133" s="139"/>
    </row>
    <row r="134" spans="1:35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139" t="str">
        <f>IF(A134="","",IF(VLOOKUP(csv!$AJ134,範囲CSV,9,FALSE)="","",VLOOKUP(csv!$AJ134,範囲CSV,9,FALSE)))</f>
        <v/>
      </c>
      <c r="J134" s="139" t="str">
        <f>IF($A134="","",IF(VLOOKUP(csv!$AJ134,範囲CSV,10,FALSE)="","",VLOOKUP(csv!$AJ134,範囲CSV,10,FALSE)))</f>
        <v/>
      </c>
      <c r="K134" s="216" t="str">
        <f t="shared" si="4"/>
        <v/>
      </c>
      <c r="L134" s="216" t="str">
        <f t="shared" si="5"/>
        <v/>
      </c>
      <c r="M134" s="139" t="str">
        <f>IF($A134="","",IF(VLOOKUP(csv!$AJ134,範囲CSV,13,FALSE)="","",VLOOKUP(csv!$AJ134,範囲CSV,13,FALSE)))</f>
        <v/>
      </c>
      <c r="N134" s="139" t="str">
        <f>IF($A134="","",IF(VLOOKUP(csv!$AJ134,範囲CSV,14,FALSE)="","",VLOOKUP(csv!$AJ134,範囲CSV,14,FALSE)))</f>
        <v/>
      </c>
      <c r="O134" s="139" t="str">
        <f>IF($A134="","",IF(VLOOKUP(csv!$AJ134,範囲CSV,15,FALSE)="","",VLOOKUP(csv!$AJ134,範囲CSV,15,FALSE)))</f>
        <v/>
      </c>
      <c r="P134" s="139" t="str">
        <f>IF($A134="","",IF(VLOOKUP(csv!$AJ134,範囲CSV,16,FALSE)="","",VLOOKUP(csv!$AJ134,範囲CSV,16,FALSE)))</f>
        <v/>
      </c>
      <c r="Q134" s="139" t="str">
        <f>IF($A134="","",IF(VLOOKUP(csv!$AJ134,範囲CSV,17,FALSE)="","",VLOOKUP(csv!$AJ134,範囲CSV,17,FALSE)))</f>
        <v/>
      </c>
      <c r="R134" s="139" t="str">
        <f>IF($A134="","",IF(VLOOKUP(csv!$AJ134,範囲CSV,18,FALSE)="","",VLOOKUP(csv!$AJ134,範囲CSV,18,FALSE)))</f>
        <v/>
      </c>
      <c r="S134" s="139" t="str">
        <f>IF($A134="","",IF(VLOOKUP(csv!$AJ134,範囲CSV,19,FALSE)="","",VLOOKUP(csv!$AJ134,範囲CSV,19,FALSE)))</f>
        <v/>
      </c>
      <c r="T134" s="139" t="str">
        <f>IF($A134="","",IF(VLOOKUP(csv!$AJ134,範囲CSV,20,FALSE)="","",VLOOKUP(csv!$AJ134,範囲CSV,20,FALSE)))</f>
        <v/>
      </c>
      <c r="U134" s="139" t="str">
        <f>IF($A134="","",IF(VLOOKUP(csv!$AJ134,範囲CSV,21,FALSE)="","",VLOOKUP(csv!$AJ134,範囲CSV,21,FALSE)))</f>
        <v/>
      </c>
      <c r="V134" s="139" t="str">
        <f>IF($A134="","",IF(VLOOKUP(csv!$AJ134,範囲CSV,22,FALSE)="","",VLOOKUP(csv!$AJ134,範囲CSV,22,FALSE)))</f>
        <v/>
      </c>
      <c r="W134" s="139" t="str">
        <f>IF($A134="","",IF(VLOOKUP(csv!$AJ134,範囲CSV,23,FALSE)="","",VLOOKUP(csv!$AJ134,範囲CSV,23,FALSE)))</f>
        <v/>
      </c>
      <c r="X134" s="139" t="str">
        <f>IF($A134="","",IF(VLOOKUP(csv!$AJ134,範囲CSV,24,FALSE)="","",VLOOKUP(csv!$AJ134,範囲CSV,24,FALSE)))</f>
        <v/>
      </c>
      <c r="Y134" s="139" t="str">
        <f>IF($A134="","",IF(VLOOKUP(csv!$AJ134,範囲CSV,25,FALSE)="","",VLOOKUP(csv!$AJ134,範囲CSV,25,FALSE)))</f>
        <v/>
      </c>
      <c r="Z134" s="139" t="str">
        <f>IF($A134="","",IF(VLOOKUP(csv!$AJ134,範囲CSV,26,FALSE)="","",VLOOKUP(csv!$AJ134,範囲CSV,26,FALSE)))</f>
        <v/>
      </c>
      <c r="AA134" s="139" t="str">
        <f>IF($A134="","",IF(VLOOKUP(csv!$AJ134,範囲CSV,27,FALSE)="","",VLOOKUP(csv!$AJ134,範囲CSV,27,FALSE)))</f>
        <v/>
      </c>
      <c r="AB134" s="139" t="str">
        <f>IF($A134="","",IF(VLOOKUP(csv!$AJ134,範囲CSV,28,FALSE)="","",VLOOKUP(csv!$AJ134,範囲CSV,28,FALSE)))</f>
        <v/>
      </c>
      <c r="AC134" s="139" t="str">
        <f>IF($A134="","",IF(VLOOKUP(csv!$AJ134,範囲CSV,29,FALSE)="","",VLOOKUP(csv!$AJ134,範囲CSV,29,FALSE)))</f>
        <v/>
      </c>
      <c r="AD134" s="139" t="str">
        <f>IF($A134="","",IF(VLOOKUP(csv!$AJ134,範囲CSV,30,FALSE)="","",VLOOKUP(csv!$AJ134,範囲CSV,30,FALSE)))</f>
        <v/>
      </c>
      <c r="AE134" s="139" t="str">
        <f>IF($A134="","",IF(VLOOKUP(csv!$AJ134,範囲CSV,31,FALSE)="","",VLOOKUP(csv!$AJ134,範囲CSV,31,FALSE)))</f>
        <v/>
      </c>
      <c r="AF134" s="139" t="str">
        <f>IF($A134="","",IF(VLOOKUP(csv!$AJ134,範囲CSV,32,FALSE)="","",VLOOKUP(csv!$AJ134,範囲CSV,32,FALSE)))</f>
        <v/>
      </c>
      <c r="AG134" s="139" t="str">
        <f>IF($A134="","",IF(VLOOKUP(csv!$AJ134,範囲CSV,33,FALSE)="","",VLOOKUP(csv!$AJ134,範囲CSV,33,FALSE)))</f>
        <v/>
      </c>
      <c r="AH134" s="139" t="str">
        <f>IF($A134="","",IF(VLOOKUP(csv!$AJ134,範囲CSV,34,FALSE)="","",VLOOKUP(csv!$AJ134,範囲CSV,34,FALSE)))</f>
        <v/>
      </c>
      <c r="AI134" s="139"/>
    </row>
    <row r="135" spans="1:35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139" t="str">
        <f>IF(A135="","",IF(VLOOKUP(csv!$AJ135,範囲CSV,9,FALSE)="","",VLOOKUP(csv!$AJ135,範囲CSV,9,FALSE)))</f>
        <v/>
      </c>
      <c r="J135" s="139" t="str">
        <f>IF($A135="","",IF(VLOOKUP(csv!$AJ135,範囲CSV,10,FALSE)="","",VLOOKUP(csv!$AJ135,範囲CSV,10,FALSE)))</f>
        <v/>
      </c>
      <c r="K135" s="216" t="str">
        <f t="shared" si="4"/>
        <v/>
      </c>
      <c r="L135" s="216" t="str">
        <f t="shared" si="5"/>
        <v/>
      </c>
      <c r="M135" s="139" t="str">
        <f>IF($A135="","",IF(VLOOKUP(csv!$AJ135,範囲CSV,13,FALSE)="","",VLOOKUP(csv!$AJ135,範囲CSV,13,FALSE)))</f>
        <v/>
      </c>
      <c r="N135" s="139" t="str">
        <f>IF($A135="","",IF(VLOOKUP(csv!$AJ135,範囲CSV,14,FALSE)="","",VLOOKUP(csv!$AJ135,範囲CSV,14,FALSE)))</f>
        <v/>
      </c>
      <c r="O135" s="139" t="str">
        <f>IF($A135="","",IF(VLOOKUP(csv!$AJ135,範囲CSV,15,FALSE)="","",VLOOKUP(csv!$AJ135,範囲CSV,15,FALSE)))</f>
        <v/>
      </c>
      <c r="P135" s="139" t="str">
        <f>IF($A135="","",IF(VLOOKUP(csv!$AJ135,範囲CSV,16,FALSE)="","",VLOOKUP(csv!$AJ135,範囲CSV,16,FALSE)))</f>
        <v/>
      </c>
      <c r="Q135" s="139" t="str">
        <f>IF($A135="","",IF(VLOOKUP(csv!$AJ135,範囲CSV,17,FALSE)="","",VLOOKUP(csv!$AJ135,範囲CSV,17,FALSE)))</f>
        <v/>
      </c>
      <c r="R135" s="139" t="str">
        <f>IF($A135="","",IF(VLOOKUP(csv!$AJ135,範囲CSV,18,FALSE)="","",VLOOKUP(csv!$AJ135,範囲CSV,18,FALSE)))</f>
        <v/>
      </c>
      <c r="S135" s="139" t="str">
        <f>IF($A135="","",IF(VLOOKUP(csv!$AJ135,範囲CSV,19,FALSE)="","",VLOOKUP(csv!$AJ135,範囲CSV,19,FALSE)))</f>
        <v/>
      </c>
      <c r="T135" s="139" t="str">
        <f>IF($A135="","",IF(VLOOKUP(csv!$AJ135,範囲CSV,20,FALSE)="","",VLOOKUP(csv!$AJ135,範囲CSV,20,FALSE)))</f>
        <v/>
      </c>
      <c r="U135" s="139" t="str">
        <f>IF($A135="","",IF(VLOOKUP(csv!$AJ135,範囲CSV,21,FALSE)="","",VLOOKUP(csv!$AJ135,範囲CSV,21,FALSE)))</f>
        <v/>
      </c>
      <c r="V135" s="139" t="str">
        <f>IF($A135="","",IF(VLOOKUP(csv!$AJ135,範囲CSV,22,FALSE)="","",VLOOKUP(csv!$AJ135,範囲CSV,22,FALSE)))</f>
        <v/>
      </c>
      <c r="W135" s="139" t="str">
        <f>IF($A135="","",IF(VLOOKUP(csv!$AJ135,範囲CSV,23,FALSE)="","",VLOOKUP(csv!$AJ135,範囲CSV,23,FALSE)))</f>
        <v/>
      </c>
      <c r="X135" s="139" t="str">
        <f>IF($A135="","",IF(VLOOKUP(csv!$AJ135,範囲CSV,24,FALSE)="","",VLOOKUP(csv!$AJ135,範囲CSV,24,FALSE)))</f>
        <v/>
      </c>
      <c r="Y135" s="139" t="str">
        <f>IF($A135="","",IF(VLOOKUP(csv!$AJ135,範囲CSV,25,FALSE)="","",VLOOKUP(csv!$AJ135,範囲CSV,25,FALSE)))</f>
        <v/>
      </c>
      <c r="Z135" s="139" t="str">
        <f>IF($A135="","",IF(VLOOKUP(csv!$AJ135,範囲CSV,26,FALSE)="","",VLOOKUP(csv!$AJ135,範囲CSV,26,FALSE)))</f>
        <v/>
      </c>
      <c r="AA135" s="139" t="str">
        <f>IF($A135="","",IF(VLOOKUP(csv!$AJ135,範囲CSV,27,FALSE)="","",VLOOKUP(csv!$AJ135,範囲CSV,27,FALSE)))</f>
        <v/>
      </c>
      <c r="AB135" s="139" t="str">
        <f>IF($A135="","",IF(VLOOKUP(csv!$AJ135,範囲CSV,28,FALSE)="","",VLOOKUP(csv!$AJ135,範囲CSV,28,FALSE)))</f>
        <v/>
      </c>
      <c r="AC135" s="139" t="str">
        <f>IF($A135="","",IF(VLOOKUP(csv!$AJ135,範囲CSV,29,FALSE)="","",VLOOKUP(csv!$AJ135,範囲CSV,29,FALSE)))</f>
        <v/>
      </c>
      <c r="AD135" s="139" t="str">
        <f>IF($A135="","",IF(VLOOKUP(csv!$AJ135,範囲CSV,30,FALSE)="","",VLOOKUP(csv!$AJ135,範囲CSV,30,FALSE)))</f>
        <v/>
      </c>
      <c r="AE135" s="139" t="str">
        <f>IF($A135="","",IF(VLOOKUP(csv!$AJ135,範囲CSV,31,FALSE)="","",VLOOKUP(csv!$AJ135,範囲CSV,31,FALSE)))</f>
        <v/>
      </c>
      <c r="AF135" s="139" t="str">
        <f>IF($A135="","",IF(VLOOKUP(csv!$AJ135,範囲CSV,32,FALSE)="","",VLOOKUP(csv!$AJ135,範囲CSV,32,FALSE)))</f>
        <v/>
      </c>
      <c r="AG135" s="139" t="str">
        <f>IF($A135="","",IF(VLOOKUP(csv!$AJ135,範囲CSV,33,FALSE)="","",VLOOKUP(csv!$AJ135,範囲CSV,33,FALSE)))</f>
        <v/>
      </c>
      <c r="AH135" s="139" t="str">
        <f>IF($A135="","",IF(VLOOKUP(csv!$AJ135,範囲CSV,34,FALSE)="","",VLOOKUP(csv!$AJ135,範囲CSV,34,FALSE)))</f>
        <v/>
      </c>
      <c r="AI135" s="139"/>
    </row>
    <row r="136" spans="1:35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139" t="str">
        <f>IF(A136="","",IF(VLOOKUP(csv!$AJ136,範囲CSV,9,FALSE)="","",VLOOKUP(csv!$AJ136,範囲CSV,9,FALSE)))</f>
        <v/>
      </c>
      <c r="J136" s="139" t="str">
        <f>IF($A136="","",IF(VLOOKUP(csv!$AJ136,範囲CSV,10,FALSE)="","",VLOOKUP(csv!$AJ136,範囲CSV,10,FALSE)))</f>
        <v/>
      </c>
      <c r="K136" s="216" t="str">
        <f t="shared" si="4"/>
        <v/>
      </c>
      <c r="L136" s="216" t="str">
        <f t="shared" si="5"/>
        <v/>
      </c>
      <c r="M136" s="139" t="str">
        <f>IF($A136="","",IF(VLOOKUP(csv!$AJ136,範囲CSV,13,FALSE)="","",VLOOKUP(csv!$AJ136,範囲CSV,13,FALSE)))</f>
        <v/>
      </c>
      <c r="N136" s="139" t="str">
        <f>IF($A136="","",IF(VLOOKUP(csv!$AJ136,範囲CSV,14,FALSE)="","",VLOOKUP(csv!$AJ136,範囲CSV,14,FALSE)))</f>
        <v/>
      </c>
      <c r="O136" s="139" t="str">
        <f>IF($A136="","",IF(VLOOKUP(csv!$AJ136,範囲CSV,15,FALSE)="","",VLOOKUP(csv!$AJ136,範囲CSV,15,FALSE)))</f>
        <v/>
      </c>
      <c r="P136" s="139" t="str">
        <f>IF($A136="","",IF(VLOOKUP(csv!$AJ136,範囲CSV,16,FALSE)="","",VLOOKUP(csv!$AJ136,範囲CSV,16,FALSE)))</f>
        <v/>
      </c>
      <c r="Q136" s="139" t="str">
        <f>IF($A136="","",IF(VLOOKUP(csv!$AJ136,範囲CSV,17,FALSE)="","",VLOOKUP(csv!$AJ136,範囲CSV,17,FALSE)))</f>
        <v/>
      </c>
      <c r="R136" s="139" t="str">
        <f>IF($A136="","",IF(VLOOKUP(csv!$AJ136,範囲CSV,18,FALSE)="","",VLOOKUP(csv!$AJ136,範囲CSV,18,FALSE)))</f>
        <v/>
      </c>
      <c r="S136" s="139" t="str">
        <f>IF($A136="","",IF(VLOOKUP(csv!$AJ136,範囲CSV,19,FALSE)="","",VLOOKUP(csv!$AJ136,範囲CSV,19,FALSE)))</f>
        <v/>
      </c>
      <c r="T136" s="139" t="str">
        <f>IF($A136="","",IF(VLOOKUP(csv!$AJ136,範囲CSV,20,FALSE)="","",VLOOKUP(csv!$AJ136,範囲CSV,20,FALSE)))</f>
        <v/>
      </c>
      <c r="U136" s="139" t="str">
        <f>IF($A136="","",IF(VLOOKUP(csv!$AJ136,範囲CSV,21,FALSE)="","",VLOOKUP(csv!$AJ136,範囲CSV,21,FALSE)))</f>
        <v/>
      </c>
      <c r="V136" s="139" t="str">
        <f>IF($A136="","",IF(VLOOKUP(csv!$AJ136,範囲CSV,22,FALSE)="","",VLOOKUP(csv!$AJ136,範囲CSV,22,FALSE)))</f>
        <v/>
      </c>
      <c r="W136" s="139" t="str">
        <f>IF($A136="","",IF(VLOOKUP(csv!$AJ136,範囲CSV,23,FALSE)="","",VLOOKUP(csv!$AJ136,範囲CSV,23,FALSE)))</f>
        <v/>
      </c>
      <c r="X136" s="139" t="str">
        <f>IF($A136="","",IF(VLOOKUP(csv!$AJ136,範囲CSV,24,FALSE)="","",VLOOKUP(csv!$AJ136,範囲CSV,24,FALSE)))</f>
        <v/>
      </c>
      <c r="Y136" s="139" t="str">
        <f>IF($A136="","",IF(VLOOKUP(csv!$AJ136,範囲CSV,25,FALSE)="","",VLOOKUP(csv!$AJ136,範囲CSV,25,FALSE)))</f>
        <v/>
      </c>
      <c r="Z136" s="139" t="str">
        <f>IF($A136="","",IF(VLOOKUP(csv!$AJ136,範囲CSV,26,FALSE)="","",VLOOKUP(csv!$AJ136,範囲CSV,26,FALSE)))</f>
        <v/>
      </c>
      <c r="AA136" s="139" t="str">
        <f>IF($A136="","",IF(VLOOKUP(csv!$AJ136,範囲CSV,27,FALSE)="","",VLOOKUP(csv!$AJ136,範囲CSV,27,FALSE)))</f>
        <v/>
      </c>
      <c r="AB136" s="139" t="str">
        <f>IF($A136="","",IF(VLOOKUP(csv!$AJ136,範囲CSV,28,FALSE)="","",VLOOKUP(csv!$AJ136,範囲CSV,28,FALSE)))</f>
        <v/>
      </c>
      <c r="AC136" s="139" t="str">
        <f>IF($A136="","",IF(VLOOKUP(csv!$AJ136,範囲CSV,29,FALSE)="","",VLOOKUP(csv!$AJ136,範囲CSV,29,FALSE)))</f>
        <v/>
      </c>
      <c r="AD136" s="139" t="str">
        <f>IF($A136="","",IF(VLOOKUP(csv!$AJ136,範囲CSV,30,FALSE)="","",VLOOKUP(csv!$AJ136,範囲CSV,30,FALSE)))</f>
        <v/>
      </c>
      <c r="AE136" s="139" t="str">
        <f>IF($A136="","",IF(VLOOKUP(csv!$AJ136,範囲CSV,31,FALSE)="","",VLOOKUP(csv!$AJ136,範囲CSV,31,FALSE)))</f>
        <v/>
      </c>
      <c r="AF136" s="139" t="str">
        <f>IF($A136="","",IF(VLOOKUP(csv!$AJ136,範囲CSV,32,FALSE)="","",VLOOKUP(csv!$AJ136,範囲CSV,32,FALSE)))</f>
        <v/>
      </c>
      <c r="AG136" s="139" t="str">
        <f>IF($A136="","",IF(VLOOKUP(csv!$AJ136,範囲CSV,33,FALSE)="","",VLOOKUP(csv!$AJ136,範囲CSV,33,FALSE)))</f>
        <v/>
      </c>
      <c r="AH136" s="139" t="str">
        <f>IF($A136="","",IF(VLOOKUP(csv!$AJ136,範囲CSV,34,FALSE)="","",VLOOKUP(csv!$AJ136,範囲CSV,34,FALSE)))</f>
        <v/>
      </c>
      <c r="AI136" s="139"/>
    </row>
    <row r="137" spans="1:35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139" t="str">
        <f>IF(A137="","",IF(VLOOKUP(csv!$AJ137,範囲CSV,9,FALSE)="","",VLOOKUP(csv!$AJ137,範囲CSV,9,FALSE)))</f>
        <v/>
      </c>
      <c r="J137" s="139" t="str">
        <f>IF($A137="","",IF(VLOOKUP(csv!$AJ137,範囲CSV,10,FALSE)="","",VLOOKUP(csv!$AJ137,範囲CSV,10,FALSE)))</f>
        <v/>
      </c>
      <c r="K137" s="216" t="str">
        <f t="shared" si="4"/>
        <v/>
      </c>
      <c r="L137" s="216" t="str">
        <f t="shared" si="5"/>
        <v/>
      </c>
      <c r="M137" s="139" t="str">
        <f>IF($A137="","",IF(VLOOKUP(csv!$AJ137,範囲CSV,13,FALSE)="","",VLOOKUP(csv!$AJ137,範囲CSV,13,FALSE)))</f>
        <v/>
      </c>
      <c r="N137" s="139" t="str">
        <f>IF($A137="","",IF(VLOOKUP(csv!$AJ137,範囲CSV,14,FALSE)="","",VLOOKUP(csv!$AJ137,範囲CSV,14,FALSE)))</f>
        <v/>
      </c>
      <c r="O137" s="139" t="str">
        <f>IF($A137="","",IF(VLOOKUP(csv!$AJ137,範囲CSV,15,FALSE)="","",VLOOKUP(csv!$AJ137,範囲CSV,15,FALSE)))</f>
        <v/>
      </c>
      <c r="P137" s="139" t="str">
        <f>IF($A137="","",IF(VLOOKUP(csv!$AJ137,範囲CSV,16,FALSE)="","",VLOOKUP(csv!$AJ137,範囲CSV,16,FALSE)))</f>
        <v/>
      </c>
      <c r="Q137" s="139" t="str">
        <f>IF($A137="","",IF(VLOOKUP(csv!$AJ137,範囲CSV,17,FALSE)="","",VLOOKUP(csv!$AJ137,範囲CSV,17,FALSE)))</f>
        <v/>
      </c>
      <c r="R137" s="139" t="str">
        <f>IF($A137="","",IF(VLOOKUP(csv!$AJ137,範囲CSV,18,FALSE)="","",VLOOKUP(csv!$AJ137,範囲CSV,18,FALSE)))</f>
        <v/>
      </c>
      <c r="S137" s="139" t="str">
        <f>IF($A137="","",IF(VLOOKUP(csv!$AJ137,範囲CSV,19,FALSE)="","",VLOOKUP(csv!$AJ137,範囲CSV,19,FALSE)))</f>
        <v/>
      </c>
      <c r="T137" s="139" t="str">
        <f>IF($A137="","",IF(VLOOKUP(csv!$AJ137,範囲CSV,20,FALSE)="","",VLOOKUP(csv!$AJ137,範囲CSV,20,FALSE)))</f>
        <v/>
      </c>
      <c r="U137" s="139" t="str">
        <f>IF($A137="","",IF(VLOOKUP(csv!$AJ137,範囲CSV,21,FALSE)="","",VLOOKUP(csv!$AJ137,範囲CSV,21,FALSE)))</f>
        <v/>
      </c>
      <c r="V137" s="139" t="str">
        <f>IF($A137="","",IF(VLOOKUP(csv!$AJ137,範囲CSV,22,FALSE)="","",VLOOKUP(csv!$AJ137,範囲CSV,22,FALSE)))</f>
        <v/>
      </c>
      <c r="W137" s="139" t="str">
        <f>IF($A137="","",IF(VLOOKUP(csv!$AJ137,範囲CSV,23,FALSE)="","",VLOOKUP(csv!$AJ137,範囲CSV,23,FALSE)))</f>
        <v/>
      </c>
      <c r="X137" s="139" t="str">
        <f>IF($A137="","",IF(VLOOKUP(csv!$AJ137,範囲CSV,24,FALSE)="","",VLOOKUP(csv!$AJ137,範囲CSV,24,FALSE)))</f>
        <v/>
      </c>
      <c r="Y137" s="139" t="str">
        <f>IF($A137="","",IF(VLOOKUP(csv!$AJ137,範囲CSV,25,FALSE)="","",VLOOKUP(csv!$AJ137,範囲CSV,25,FALSE)))</f>
        <v/>
      </c>
      <c r="Z137" s="139" t="str">
        <f>IF($A137="","",IF(VLOOKUP(csv!$AJ137,範囲CSV,26,FALSE)="","",VLOOKUP(csv!$AJ137,範囲CSV,26,FALSE)))</f>
        <v/>
      </c>
      <c r="AA137" s="139" t="str">
        <f>IF($A137="","",IF(VLOOKUP(csv!$AJ137,範囲CSV,27,FALSE)="","",VLOOKUP(csv!$AJ137,範囲CSV,27,FALSE)))</f>
        <v/>
      </c>
      <c r="AB137" s="139" t="str">
        <f>IF($A137="","",IF(VLOOKUP(csv!$AJ137,範囲CSV,28,FALSE)="","",VLOOKUP(csv!$AJ137,範囲CSV,28,FALSE)))</f>
        <v/>
      </c>
      <c r="AC137" s="139" t="str">
        <f>IF($A137="","",IF(VLOOKUP(csv!$AJ137,範囲CSV,29,FALSE)="","",VLOOKUP(csv!$AJ137,範囲CSV,29,FALSE)))</f>
        <v/>
      </c>
      <c r="AD137" s="139" t="str">
        <f>IF($A137="","",IF(VLOOKUP(csv!$AJ137,範囲CSV,30,FALSE)="","",VLOOKUP(csv!$AJ137,範囲CSV,30,FALSE)))</f>
        <v/>
      </c>
      <c r="AE137" s="139" t="str">
        <f>IF($A137="","",IF(VLOOKUP(csv!$AJ137,範囲CSV,31,FALSE)="","",VLOOKUP(csv!$AJ137,範囲CSV,31,FALSE)))</f>
        <v/>
      </c>
      <c r="AF137" s="139" t="str">
        <f>IF($A137="","",IF(VLOOKUP(csv!$AJ137,範囲CSV,32,FALSE)="","",VLOOKUP(csv!$AJ137,範囲CSV,32,FALSE)))</f>
        <v/>
      </c>
      <c r="AG137" s="139" t="str">
        <f>IF($A137="","",IF(VLOOKUP(csv!$AJ137,範囲CSV,33,FALSE)="","",VLOOKUP(csv!$AJ137,範囲CSV,33,FALSE)))</f>
        <v/>
      </c>
      <c r="AH137" s="139" t="str">
        <f>IF($A137="","",IF(VLOOKUP(csv!$AJ137,範囲CSV,34,FALSE)="","",VLOOKUP(csv!$AJ137,範囲CSV,34,FALSE)))</f>
        <v/>
      </c>
      <c r="AI137" s="139"/>
    </row>
    <row r="138" spans="1:35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139" t="str">
        <f>IF(A138="","",IF(VLOOKUP(csv!$AJ138,範囲CSV,9,FALSE)="","",VLOOKUP(csv!$AJ138,範囲CSV,9,FALSE)))</f>
        <v/>
      </c>
      <c r="J138" s="139" t="str">
        <f>IF($A138="","",IF(VLOOKUP(csv!$AJ138,範囲CSV,10,FALSE)="","",VLOOKUP(csv!$AJ138,範囲CSV,10,FALSE)))</f>
        <v/>
      </c>
      <c r="K138" s="216" t="str">
        <f t="shared" si="4"/>
        <v/>
      </c>
      <c r="L138" s="216" t="str">
        <f t="shared" si="5"/>
        <v/>
      </c>
      <c r="M138" s="139" t="str">
        <f>IF($A138="","",IF(VLOOKUP(csv!$AJ138,範囲CSV,13,FALSE)="","",VLOOKUP(csv!$AJ138,範囲CSV,13,FALSE)))</f>
        <v/>
      </c>
      <c r="N138" s="139" t="str">
        <f>IF($A138="","",IF(VLOOKUP(csv!$AJ138,範囲CSV,14,FALSE)="","",VLOOKUP(csv!$AJ138,範囲CSV,14,FALSE)))</f>
        <v/>
      </c>
      <c r="O138" s="139" t="str">
        <f>IF($A138="","",IF(VLOOKUP(csv!$AJ138,範囲CSV,15,FALSE)="","",VLOOKUP(csv!$AJ138,範囲CSV,15,FALSE)))</f>
        <v/>
      </c>
      <c r="P138" s="139" t="str">
        <f>IF($A138="","",IF(VLOOKUP(csv!$AJ138,範囲CSV,16,FALSE)="","",VLOOKUP(csv!$AJ138,範囲CSV,16,FALSE)))</f>
        <v/>
      </c>
      <c r="Q138" s="139" t="str">
        <f>IF($A138="","",IF(VLOOKUP(csv!$AJ138,範囲CSV,17,FALSE)="","",VLOOKUP(csv!$AJ138,範囲CSV,17,FALSE)))</f>
        <v/>
      </c>
      <c r="R138" s="139" t="str">
        <f>IF($A138="","",IF(VLOOKUP(csv!$AJ138,範囲CSV,18,FALSE)="","",VLOOKUP(csv!$AJ138,範囲CSV,18,FALSE)))</f>
        <v/>
      </c>
      <c r="S138" s="139" t="str">
        <f>IF($A138="","",IF(VLOOKUP(csv!$AJ138,範囲CSV,19,FALSE)="","",VLOOKUP(csv!$AJ138,範囲CSV,19,FALSE)))</f>
        <v/>
      </c>
      <c r="T138" s="139" t="str">
        <f>IF($A138="","",IF(VLOOKUP(csv!$AJ138,範囲CSV,20,FALSE)="","",VLOOKUP(csv!$AJ138,範囲CSV,20,FALSE)))</f>
        <v/>
      </c>
      <c r="U138" s="139" t="str">
        <f>IF($A138="","",IF(VLOOKUP(csv!$AJ138,範囲CSV,21,FALSE)="","",VLOOKUP(csv!$AJ138,範囲CSV,21,FALSE)))</f>
        <v/>
      </c>
      <c r="V138" s="139" t="str">
        <f>IF($A138="","",IF(VLOOKUP(csv!$AJ138,範囲CSV,22,FALSE)="","",VLOOKUP(csv!$AJ138,範囲CSV,22,FALSE)))</f>
        <v/>
      </c>
      <c r="W138" s="139" t="str">
        <f>IF($A138="","",IF(VLOOKUP(csv!$AJ138,範囲CSV,23,FALSE)="","",VLOOKUP(csv!$AJ138,範囲CSV,23,FALSE)))</f>
        <v/>
      </c>
      <c r="X138" s="139" t="str">
        <f>IF($A138="","",IF(VLOOKUP(csv!$AJ138,範囲CSV,24,FALSE)="","",VLOOKUP(csv!$AJ138,範囲CSV,24,FALSE)))</f>
        <v/>
      </c>
      <c r="Y138" s="139" t="str">
        <f>IF($A138="","",IF(VLOOKUP(csv!$AJ138,範囲CSV,25,FALSE)="","",VLOOKUP(csv!$AJ138,範囲CSV,25,FALSE)))</f>
        <v/>
      </c>
      <c r="Z138" s="139" t="str">
        <f>IF($A138="","",IF(VLOOKUP(csv!$AJ138,範囲CSV,26,FALSE)="","",VLOOKUP(csv!$AJ138,範囲CSV,26,FALSE)))</f>
        <v/>
      </c>
      <c r="AA138" s="139" t="str">
        <f>IF($A138="","",IF(VLOOKUP(csv!$AJ138,範囲CSV,27,FALSE)="","",VLOOKUP(csv!$AJ138,範囲CSV,27,FALSE)))</f>
        <v/>
      </c>
      <c r="AB138" s="139" t="str">
        <f>IF($A138="","",IF(VLOOKUP(csv!$AJ138,範囲CSV,28,FALSE)="","",VLOOKUP(csv!$AJ138,範囲CSV,28,FALSE)))</f>
        <v/>
      </c>
      <c r="AC138" s="139" t="str">
        <f>IF($A138="","",IF(VLOOKUP(csv!$AJ138,範囲CSV,29,FALSE)="","",VLOOKUP(csv!$AJ138,範囲CSV,29,FALSE)))</f>
        <v/>
      </c>
      <c r="AD138" s="139" t="str">
        <f>IF($A138="","",IF(VLOOKUP(csv!$AJ138,範囲CSV,30,FALSE)="","",VLOOKUP(csv!$AJ138,範囲CSV,30,FALSE)))</f>
        <v/>
      </c>
      <c r="AE138" s="139" t="str">
        <f>IF($A138="","",IF(VLOOKUP(csv!$AJ138,範囲CSV,31,FALSE)="","",VLOOKUP(csv!$AJ138,範囲CSV,31,FALSE)))</f>
        <v/>
      </c>
      <c r="AF138" s="139" t="str">
        <f>IF($A138="","",IF(VLOOKUP(csv!$AJ138,範囲CSV,32,FALSE)="","",VLOOKUP(csv!$AJ138,範囲CSV,32,FALSE)))</f>
        <v/>
      </c>
      <c r="AG138" s="139" t="str">
        <f>IF($A138="","",IF(VLOOKUP(csv!$AJ138,範囲CSV,33,FALSE)="","",VLOOKUP(csv!$AJ138,範囲CSV,33,FALSE)))</f>
        <v/>
      </c>
      <c r="AH138" s="139" t="str">
        <f>IF($A138="","",IF(VLOOKUP(csv!$AJ138,範囲CSV,34,FALSE)="","",VLOOKUP(csv!$AJ138,範囲CSV,34,FALSE)))</f>
        <v/>
      </c>
      <c r="AI138" s="139"/>
    </row>
    <row r="139" spans="1:35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139" t="str">
        <f>IF(A139="","",IF(VLOOKUP(csv!$AJ139,範囲CSV,9,FALSE)="","",VLOOKUP(csv!$AJ139,範囲CSV,9,FALSE)))</f>
        <v/>
      </c>
      <c r="J139" s="139" t="str">
        <f>IF($A139="","",IF(VLOOKUP(csv!$AJ139,範囲CSV,10,FALSE)="","",VLOOKUP(csv!$AJ139,範囲CSV,10,FALSE)))</f>
        <v/>
      </c>
      <c r="K139" s="216" t="str">
        <f t="shared" si="4"/>
        <v/>
      </c>
      <c r="L139" s="216" t="str">
        <f t="shared" si="5"/>
        <v/>
      </c>
      <c r="M139" s="139" t="str">
        <f>IF($A139="","",IF(VLOOKUP(csv!$AJ139,範囲CSV,13,FALSE)="","",VLOOKUP(csv!$AJ139,範囲CSV,13,FALSE)))</f>
        <v/>
      </c>
      <c r="N139" s="139" t="str">
        <f>IF($A139="","",IF(VLOOKUP(csv!$AJ139,範囲CSV,14,FALSE)="","",VLOOKUP(csv!$AJ139,範囲CSV,14,FALSE)))</f>
        <v/>
      </c>
      <c r="O139" s="139" t="str">
        <f>IF($A139="","",IF(VLOOKUP(csv!$AJ139,範囲CSV,15,FALSE)="","",VLOOKUP(csv!$AJ139,範囲CSV,15,FALSE)))</f>
        <v/>
      </c>
      <c r="P139" s="139" t="str">
        <f>IF($A139="","",IF(VLOOKUP(csv!$AJ139,範囲CSV,16,FALSE)="","",VLOOKUP(csv!$AJ139,範囲CSV,16,FALSE)))</f>
        <v/>
      </c>
      <c r="Q139" s="139" t="str">
        <f>IF($A139="","",IF(VLOOKUP(csv!$AJ139,範囲CSV,17,FALSE)="","",VLOOKUP(csv!$AJ139,範囲CSV,17,FALSE)))</f>
        <v/>
      </c>
      <c r="R139" s="139" t="str">
        <f>IF($A139="","",IF(VLOOKUP(csv!$AJ139,範囲CSV,18,FALSE)="","",VLOOKUP(csv!$AJ139,範囲CSV,18,FALSE)))</f>
        <v/>
      </c>
      <c r="S139" s="139" t="str">
        <f>IF($A139="","",IF(VLOOKUP(csv!$AJ139,範囲CSV,19,FALSE)="","",VLOOKUP(csv!$AJ139,範囲CSV,19,FALSE)))</f>
        <v/>
      </c>
      <c r="T139" s="139" t="str">
        <f>IF($A139="","",IF(VLOOKUP(csv!$AJ139,範囲CSV,20,FALSE)="","",VLOOKUP(csv!$AJ139,範囲CSV,20,FALSE)))</f>
        <v/>
      </c>
      <c r="U139" s="139" t="str">
        <f>IF($A139="","",IF(VLOOKUP(csv!$AJ139,範囲CSV,21,FALSE)="","",VLOOKUP(csv!$AJ139,範囲CSV,21,FALSE)))</f>
        <v/>
      </c>
      <c r="V139" s="139" t="str">
        <f>IF($A139="","",IF(VLOOKUP(csv!$AJ139,範囲CSV,22,FALSE)="","",VLOOKUP(csv!$AJ139,範囲CSV,22,FALSE)))</f>
        <v/>
      </c>
      <c r="W139" s="139" t="str">
        <f>IF($A139="","",IF(VLOOKUP(csv!$AJ139,範囲CSV,23,FALSE)="","",VLOOKUP(csv!$AJ139,範囲CSV,23,FALSE)))</f>
        <v/>
      </c>
      <c r="X139" s="139" t="str">
        <f>IF($A139="","",IF(VLOOKUP(csv!$AJ139,範囲CSV,24,FALSE)="","",VLOOKUP(csv!$AJ139,範囲CSV,24,FALSE)))</f>
        <v/>
      </c>
      <c r="Y139" s="139" t="str">
        <f>IF($A139="","",IF(VLOOKUP(csv!$AJ139,範囲CSV,25,FALSE)="","",VLOOKUP(csv!$AJ139,範囲CSV,25,FALSE)))</f>
        <v/>
      </c>
      <c r="Z139" s="139" t="str">
        <f>IF($A139="","",IF(VLOOKUP(csv!$AJ139,範囲CSV,26,FALSE)="","",VLOOKUP(csv!$AJ139,範囲CSV,26,FALSE)))</f>
        <v/>
      </c>
      <c r="AA139" s="139" t="str">
        <f>IF($A139="","",IF(VLOOKUP(csv!$AJ139,範囲CSV,27,FALSE)="","",VLOOKUP(csv!$AJ139,範囲CSV,27,FALSE)))</f>
        <v/>
      </c>
      <c r="AB139" s="139" t="str">
        <f>IF($A139="","",IF(VLOOKUP(csv!$AJ139,範囲CSV,28,FALSE)="","",VLOOKUP(csv!$AJ139,範囲CSV,28,FALSE)))</f>
        <v/>
      </c>
      <c r="AC139" s="139" t="str">
        <f>IF($A139="","",IF(VLOOKUP(csv!$AJ139,範囲CSV,29,FALSE)="","",VLOOKUP(csv!$AJ139,範囲CSV,29,FALSE)))</f>
        <v/>
      </c>
      <c r="AD139" s="139" t="str">
        <f>IF($A139="","",IF(VLOOKUP(csv!$AJ139,範囲CSV,30,FALSE)="","",VLOOKUP(csv!$AJ139,範囲CSV,30,FALSE)))</f>
        <v/>
      </c>
      <c r="AE139" s="139" t="str">
        <f>IF($A139="","",IF(VLOOKUP(csv!$AJ139,範囲CSV,31,FALSE)="","",VLOOKUP(csv!$AJ139,範囲CSV,31,FALSE)))</f>
        <v/>
      </c>
      <c r="AF139" s="139" t="str">
        <f>IF($A139="","",IF(VLOOKUP(csv!$AJ139,範囲CSV,32,FALSE)="","",VLOOKUP(csv!$AJ139,範囲CSV,32,FALSE)))</f>
        <v/>
      </c>
      <c r="AG139" s="139" t="str">
        <f>IF($A139="","",IF(VLOOKUP(csv!$AJ139,範囲CSV,33,FALSE)="","",VLOOKUP(csv!$AJ139,範囲CSV,33,FALSE)))</f>
        <v/>
      </c>
      <c r="AH139" s="139" t="str">
        <f>IF($A139="","",IF(VLOOKUP(csv!$AJ139,範囲CSV,34,FALSE)="","",VLOOKUP(csv!$AJ139,範囲CSV,34,FALSE)))</f>
        <v/>
      </c>
      <c r="AI139" s="139"/>
    </row>
    <row r="140" spans="1:35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139" t="str">
        <f>IF(A140="","",IF(VLOOKUP(csv!$AJ140,範囲CSV,9,FALSE)="","",VLOOKUP(csv!$AJ140,範囲CSV,9,FALSE)))</f>
        <v/>
      </c>
      <c r="J140" s="139" t="str">
        <f>IF($A140="","",IF(VLOOKUP(csv!$AJ140,範囲CSV,10,FALSE)="","",VLOOKUP(csv!$AJ140,範囲CSV,10,FALSE)))</f>
        <v/>
      </c>
      <c r="K140" s="216" t="str">
        <f t="shared" si="4"/>
        <v/>
      </c>
      <c r="L140" s="216" t="str">
        <f t="shared" si="5"/>
        <v/>
      </c>
      <c r="M140" s="139" t="str">
        <f>IF($A140="","",IF(VLOOKUP(csv!$AJ140,範囲CSV,13,FALSE)="","",VLOOKUP(csv!$AJ140,範囲CSV,13,FALSE)))</f>
        <v/>
      </c>
      <c r="N140" s="139" t="str">
        <f>IF($A140="","",IF(VLOOKUP(csv!$AJ140,範囲CSV,14,FALSE)="","",VLOOKUP(csv!$AJ140,範囲CSV,14,FALSE)))</f>
        <v/>
      </c>
      <c r="O140" s="139" t="str">
        <f>IF($A140="","",IF(VLOOKUP(csv!$AJ140,範囲CSV,15,FALSE)="","",VLOOKUP(csv!$AJ140,範囲CSV,15,FALSE)))</f>
        <v/>
      </c>
      <c r="P140" s="139" t="str">
        <f>IF($A140="","",IF(VLOOKUP(csv!$AJ140,範囲CSV,16,FALSE)="","",VLOOKUP(csv!$AJ140,範囲CSV,16,FALSE)))</f>
        <v/>
      </c>
      <c r="Q140" s="139" t="str">
        <f>IF($A140="","",IF(VLOOKUP(csv!$AJ140,範囲CSV,17,FALSE)="","",VLOOKUP(csv!$AJ140,範囲CSV,17,FALSE)))</f>
        <v/>
      </c>
      <c r="R140" s="139" t="str">
        <f>IF($A140="","",IF(VLOOKUP(csv!$AJ140,範囲CSV,18,FALSE)="","",VLOOKUP(csv!$AJ140,範囲CSV,18,FALSE)))</f>
        <v/>
      </c>
      <c r="S140" s="139" t="str">
        <f>IF($A140="","",IF(VLOOKUP(csv!$AJ140,範囲CSV,19,FALSE)="","",VLOOKUP(csv!$AJ140,範囲CSV,19,FALSE)))</f>
        <v/>
      </c>
      <c r="T140" s="139" t="str">
        <f>IF($A140="","",IF(VLOOKUP(csv!$AJ140,範囲CSV,20,FALSE)="","",VLOOKUP(csv!$AJ140,範囲CSV,20,FALSE)))</f>
        <v/>
      </c>
      <c r="U140" s="139" t="str">
        <f>IF($A140="","",IF(VLOOKUP(csv!$AJ140,範囲CSV,21,FALSE)="","",VLOOKUP(csv!$AJ140,範囲CSV,21,FALSE)))</f>
        <v/>
      </c>
      <c r="V140" s="139" t="str">
        <f>IF($A140="","",IF(VLOOKUP(csv!$AJ140,範囲CSV,22,FALSE)="","",VLOOKUP(csv!$AJ140,範囲CSV,22,FALSE)))</f>
        <v/>
      </c>
      <c r="W140" s="139" t="str">
        <f>IF($A140="","",IF(VLOOKUP(csv!$AJ140,範囲CSV,23,FALSE)="","",VLOOKUP(csv!$AJ140,範囲CSV,23,FALSE)))</f>
        <v/>
      </c>
      <c r="X140" s="139" t="str">
        <f>IF($A140="","",IF(VLOOKUP(csv!$AJ140,範囲CSV,24,FALSE)="","",VLOOKUP(csv!$AJ140,範囲CSV,24,FALSE)))</f>
        <v/>
      </c>
      <c r="Y140" s="139" t="str">
        <f>IF($A140="","",IF(VLOOKUP(csv!$AJ140,範囲CSV,25,FALSE)="","",VLOOKUP(csv!$AJ140,範囲CSV,25,FALSE)))</f>
        <v/>
      </c>
      <c r="Z140" s="139" t="str">
        <f>IF($A140="","",IF(VLOOKUP(csv!$AJ140,範囲CSV,26,FALSE)="","",VLOOKUP(csv!$AJ140,範囲CSV,26,FALSE)))</f>
        <v/>
      </c>
      <c r="AA140" s="139" t="str">
        <f>IF($A140="","",IF(VLOOKUP(csv!$AJ140,範囲CSV,27,FALSE)="","",VLOOKUP(csv!$AJ140,範囲CSV,27,FALSE)))</f>
        <v/>
      </c>
      <c r="AB140" s="139" t="str">
        <f>IF($A140="","",IF(VLOOKUP(csv!$AJ140,範囲CSV,28,FALSE)="","",VLOOKUP(csv!$AJ140,範囲CSV,28,FALSE)))</f>
        <v/>
      </c>
      <c r="AC140" s="139" t="str">
        <f>IF($A140="","",IF(VLOOKUP(csv!$AJ140,範囲CSV,29,FALSE)="","",VLOOKUP(csv!$AJ140,範囲CSV,29,FALSE)))</f>
        <v/>
      </c>
      <c r="AD140" s="139" t="str">
        <f>IF($A140="","",IF(VLOOKUP(csv!$AJ140,範囲CSV,30,FALSE)="","",VLOOKUP(csv!$AJ140,範囲CSV,30,FALSE)))</f>
        <v/>
      </c>
      <c r="AE140" s="139" t="str">
        <f>IF($A140="","",IF(VLOOKUP(csv!$AJ140,範囲CSV,31,FALSE)="","",VLOOKUP(csv!$AJ140,範囲CSV,31,FALSE)))</f>
        <v/>
      </c>
      <c r="AF140" s="139" t="str">
        <f>IF($A140="","",IF(VLOOKUP(csv!$AJ140,範囲CSV,32,FALSE)="","",VLOOKUP(csv!$AJ140,範囲CSV,32,FALSE)))</f>
        <v/>
      </c>
      <c r="AG140" s="139" t="str">
        <f>IF($A140="","",IF(VLOOKUP(csv!$AJ140,範囲CSV,33,FALSE)="","",VLOOKUP(csv!$AJ140,範囲CSV,33,FALSE)))</f>
        <v/>
      </c>
      <c r="AH140" s="139" t="str">
        <f>IF($A140="","",IF(VLOOKUP(csv!$AJ140,範囲CSV,34,FALSE)="","",VLOOKUP(csv!$AJ140,範囲CSV,34,FALSE)))</f>
        <v/>
      </c>
      <c r="AI140" s="139"/>
    </row>
    <row r="141" spans="1:35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139" t="str">
        <f>IF(A141="","",IF(VLOOKUP(csv!$AJ141,範囲CSV,9,FALSE)="","",VLOOKUP(csv!$AJ141,範囲CSV,9,FALSE)))</f>
        <v/>
      </c>
      <c r="J141" s="139" t="str">
        <f>IF($A141="","",IF(VLOOKUP(csv!$AJ141,範囲CSV,10,FALSE)="","",VLOOKUP(csv!$AJ141,範囲CSV,10,FALSE)))</f>
        <v/>
      </c>
      <c r="K141" s="216" t="str">
        <f t="shared" si="4"/>
        <v/>
      </c>
      <c r="L141" s="216" t="str">
        <f t="shared" si="5"/>
        <v/>
      </c>
      <c r="M141" s="139" t="str">
        <f>IF($A141="","",IF(VLOOKUP(csv!$AJ141,範囲CSV,13,FALSE)="","",VLOOKUP(csv!$AJ141,範囲CSV,13,FALSE)))</f>
        <v/>
      </c>
      <c r="N141" s="139" t="str">
        <f>IF($A141="","",IF(VLOOKUP(csv!$AJ141,範囲CSV,14,FALSE)="","",VLOOKUP(csv!$AJ141,範囲CSV,14,FALSE)))</f>
        <v/>
      </c>
      <c r="O141" s="139" t="str">
        <f>IF($A141="","",IF(VLOOKUP(csv!$AJ141,範囲CSV,15,FALSE)="","",VLOOKUP(csv!$AJ141,範囲CSV,15,FALSE)))</f>
        <v/>
      </c>
      <c r="P141" s="139" t="str">
        <f>IF($A141="","",IF(VLOOKUP(csv!$AJ141,範囲CSV,16,FALSE)="","",VLOOKUP(csv!$AJ141,範囲CSV,16,FALSE)))</f>
        <v/>
      </c>
      <c r="Q141" s="139" t="str">
        <f>IF($A141="","",IF(VLOOKUP(csv!$AJ141,範囲CSV,17,FALSE)="","",VLOOKUP(csv!$AJ141,範囲CSV,17,FALSE)))</f>
        <v/>
      </c>
      <c r="R141" s="139" t="str">
        <f>IF($A141="","",IF(VLOOKUP(csv!$AJ141,範囲CSV,18,FALSE)="","",VLOOKUP(csv!$AJ141,範囲CSV,18,FALSE)))</f>
        <v/>
      </c>
      <c r="S141" s="139" t="str">
        <f>IF($A141="","",IF(VLOOKUP(csv!$AJ141,範囲CSV,19,FALSE)="","",VLOOKUP(csv!$AJ141,範囲CSV,19,FALSE)))</f>
        <v/>
      </c>
      <c r="T141" s="139" t="str">
        <f>IF($A141="","",IF(VLOOKUP(csv!$AJ141,範囲CSV,20,FALSE)="","",VLOOKUP(csv!$AJ141,範囲CSV,20,FALSE)))</f>
        <v/>
      </c>
      <c r="U141" s="139" t="str">
        <f>IF($A141="","",IF(VLOOKUP(csv!$AJ141,範囲CSV,21,FALSE)="","",VLOOKUP(csv!$AJ141,範囲CSV,21,FALSE)))</f>
        <v/>
      </c>
      <c r="V141" s="139" t="str">
        <f>IF($A141="","",IF(VLOOKUP(csv!$AJ141,範囲CSV,22,FALSE)="","",VLOOKUP(csv!$AJ141,範囲CSV,22,FALSE)))</f>
        <v/>
      </c>
      <c r="W141" s="139" t="str">
        <f>IF($A141="","",IF(VLOOKUP(csv!$AJ141,範囲CSV,23,FALSE)="","",VLOOKUP(csv!$AJ141,範囲CSV,23,FALSE)))</f>
        <v/>
      </c>
      <c r="X141" s="139" t="str">
        <f>IF($A141="","",IF(VLOOKUP(csv!$AJ141,範囲CSV,24,FALSE)="","",VLOOKUP(csv!$AJ141,範囲CSV,24,FALSE)))</f>
        <v/>
      </c>
      <c r="Y141" s="139" t="str">
        <f>IF($A141="","",IF(VLOOKUP(csv!$AJ141,範囲CSV,25,FALSE)="","",VLOOKUP(csv!$AJ141,範囲CSV,25,FALSE)))</f>
        <v/>
      </c>
      <c r="Z141" s="139" t="str">
        <f>IF($A141="","",IF(VLOOKUP(csv!$AJ141,範囲CSV,26,FALSE)="","",VLOOKUP(csv!$AJ141,範囲CSV,26,FALSE)))</f>
        <v/>
      </c>
      <c r="AA141" s="139" t="str">
        <f>IF($A141="","",IF(VLOOKUP(csv!$AJ141,範囲CSV,27,FALSE)="","",VLOOKUP(csv!$AJ141,範囲CSV,27,FALSE)))</f>
        <v/>
      </c>
      <c r="AB141" s="139" t="str">
        <f>IF($A141="","",IF(VLOOKUP(csv!$AJ141,範囲CSV,28,FALSE)="","",VLOOKUP(csv!$AJ141,範囲CSV,28,FALSE)))</f>
        <v/>
      </c>
      <c r="AC141" s="139" t="str">
        <f>IF($A141="","",IF(VLOOKUP(csv!$AJ141,範囲CSV,29,FALSE)="","",VLOOKUP(csv!$AJ141,範囲CSV,29,FALSE)))</f>
        <v/>
      </c>
      <c r="AD141" s="139" t="str">
        <f>IF($A141="","",IF(VLOOKUP(csv!$AJ141,範囲CSV,30,FALSE)="","",VLOOKUP(csv!$AJ141,範囲CSV,30,FALSE)))</f>
        <v/>
      </c>
      <c r="AE141" s="139" t="str">
        <f>IF($A141="","",IF(VLOOKUP(csv!$AJ141,範囲CSV,31,FALSE)="","",VLOOKUP(csv!$AJ141,範囲CSV,31,FALSE)))</f>
        <v/>
      </c>
      <c r="AF141" s="139" t="str">
        <f>IF($A141="","",IF(VLOOKUP(csv!$AJ141,範囲CSV,32,FALSE)="","",VLOOKUP(csv!$AJ141,範囲CSV,32,FALSE)))</f>
        <v/>
      </c>
      <c r="AG141" s="139" t="str">
        <f>IF($A141="","",IF(VLOOKUP(csv!$AJ141,範囲CSV,33,FALSE)="","",VLOOKUP(csv!$AJ141,範囲CSV,33,FALSE)))</f>
        <v/>
      </c>
      <c r="AH141" s="139" t="str">
        <f>IF($A141="","",IF(VLOOKUP(csv!$AJ141,範囲CSV,34,FALSE)="","",VLOOKUP(csv!$AJ141,範囲CSV,34,FALSE)))</f>
        <v/>
      </c>
      <c r="AI141" s="139"/>
    </row>
    <row r="142" spans="1:35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139" t="str">
        <f>IF(A142="","",IF(VLOOKUP(csv!$AJ142,範囲CSV,9,FALSE)="","",VLOOKUP(csv!$AJ142,範囲CSV,9,FALSE)))</f>
        <v/>
      </c>
      <c r="J142" s="139" t="str">
        <f>IF($A142="","",IF(VLOOKUP(csv!$AJ142,範囲CSV,10,FALSE)="","",VLOOKUP(csv!$AJ142,範囲CSV,10,FALSE)))</f>
        <v/>
      </c>
      <c r="K142" s="216" t="str">
        <f t="shared" si="4"/>
        <v/>
      </c>
      <c r="L142" s="216" t="str">
        <f t="shared" si="5"/>
        <v/>
      </c>
      <c r="M142" s="139" t="str">
        <f>IF($A142="","",IF(VLOOKUP(csv!$AJ142,範囲CSV,13,FALSE)="","",VLOOKUP(csv!$AJ142,範囲CSV,13,FALSE)))</f>
        <v/>
      </c>
      <c r="N142" s="139" t="str">
        <f>IF($A142="","",IF(VLOOKUP(csv!$AJ142,範囲CSV,14,FALSE)="","",VLOOKUP(csv!$AJ142,範囲CSV,14,FALSE)))</f>
        <v/>
      </c>
      <c r="O142" s="139" t="str">
        <f>IF($A142="","",IF(VLOOKUP(csv!$AJ142,範囲CSV,15,FALSE)="","",VLOOKUP(csv!$AJ142,範囲CSV,15,FALSE)))</f>
        <v/>
      </c>
      <c r="P142" s="139" t="str">
        <f>IF($A142="","",IF(VLOOKUP(csv!$AJ142,範囲CSV,16,FALSE)="","",VLOOKUP(csv!$AJ142,範囲CSV,16,FALSE)))</f>
        <v/>
      </c>
      <c r="Q142" s="139" t="str">
        <f>IF($A142="","",IF(VLOOKUP(csv!$AJ142,範囲CSV,17,FALSE)="","",VLOOKUP(csv!$AJ142,範囲CSV,17,FALSE)))</f>
        <v/>
      </c>
      <c r="R142" s="139" t="str">
        <f>IF($A142="","",IF(VLOOKUP(csv!$AJ142,範囲CSV,18,FALSE)="","",VLOOKUP(csv!$AJ142,範囲CSV,18,FALSE)))</f>
        <v/>
      </c>
      <c r="S142" s="139" t="str">
        <f>IF($A142="","",IF(VLOOKUP(csv!$AJ142,範囲CSV,19,FALSE)="","",VLOOKUP(csv!$AJ142,範囲CSV,19,FALSE)))</f>
        <v/>
      </c>
      <c r="T142" s="139" t="str">
        <f>IF($A142="","",IF(VLOOKUP(csv!$AJ142,範囲CSV,20,FALSE)="","",VLOOKUP(csv!$AJ142,範囲CSV,20,FALSE)))</f>
        <v/>
      </c>
      <c r="U142" s="139" t="str">
        <f>IF($A142="","",IF(VLOOKUP(csv!$AJ142,範囲CSV,21,FALSE)="","",VLOOKUP(csv!$AJ142,範囲CSV,21,FALSE)))</f>
        <v/>
      </c>
      <c r="V142" s="139" t="str">
        <f>IF($A142="","",IF(VLOOKUP(csv!$AJ142,範囲CSV,22,FALSE)="","",VLOOKUP(csv!$AJ142,範囲CSV,22,FALSE)))</f>
        <v/>
      </c>
      <c r="W142" s="139" t="str">
        <f>IF($A142="","",IF(VLOOKUP(csv!$AJ142,範囲CSV,23,FALSE)="","",VLOOKUP(csv!$AJ142,範囲CSV,23,FALSE)))</f>
        <v/>
      </c>
      <c r="X142" s="139" t="str">
        <f>IF($A142="","",IF(VLOOKUP(csv!$AJ142,範囲CSV,24,FALSE)="","",VLOOKUP(csv!$AJ142,範囲CSV,24,FALSE)))</f>
        <v/>
      </c>
      <c r="Y142" s="139" t="str">
        <f>IF($A142="","",IF(VLOOKUP(csv!$AJ142,範囲CSV,25,FALSE)="","",VLOOKUP(csv!$AJ142,範囲CSV,25,FALSE)))</f>
        <v/>
      </c>
      <c r="Z142" s="139" t="str">
        <f>IF($A142="","",IF(VLOOKUP(csv!$AJ142,範囲CSV,26,FALSE)="","",VLOOKUP(csv!$AJ142,範囲CSV,26,FALSE)))</f>
        <v/>
      </c>
      <c r="AA142" s="139" t="str">
        <f>IF($A142="","",IF(VLOOKUP(csv!$AJ142,範囲CSV,27,FALSE)="","",VLOOKUP(csv!$AJ142,範囲CSV,27,FALSE)))</f>
        <v/>
      </c>
      <c r="AB142" s="139" t="str">
        <f>IF($A142="","",IF(VLOOKUP(csv!$AJ142,範囲CSV,28,FALSE)="","",VLOOKUP(csv!$AJ142,範囲CSV,28,FALSE)))</f>
        <v/>
      </c>
      <c r="AC142" s="139" t="str">
        <f>IF($A142="","",IF(VLOOKUP(csv!$AJ142,範囲CSV,29,FALSE)="","",VLOOKUP(csv!$AJ142,範囲CSV,29,FALSE)))</f>
        <v/>
      </c>
      <c r="AD142" s="139" t="str">
        <f>IF($A142="","",IF(VLOOKUP(csv!$AJ142,範囲CSV,30,FALSE)="","",VLOOKUP(csv!$AJ142,範囲CSV,30,FALSE)))</f>
        <v/>
      </c>
      <c r="AE142" s="139" t="str">
        <f>IF($A142="","",IF(VLOOKUP(csv!$AJ142,範囲CSV,31,FALSE)="","",VLOOKUP(csv!$AJ142,範囲CSV,31,FALSE)))</f>
        <v/>
      </c>
      <c r="AF142" s="139" t="str">
        <f>IF($A142="","",IF(VLOOKUP(csv!$AJ142,範囲CSV,32,FALSE)="","",VLOOKUP(csv!$AJ142,範囲CSV,32,FALSE)))</f>
        <v/>
      </c>
      <c r="AG142" s="139" t="str">
        <f>IF($A142="","",IF(VLOOKUP(csv!$AJ142,範囲CSV,33,FALSE)="","",VLOOKUP(csv!$AJ142,範囲CSV,33,FALSE)))</f>
        <v/>
      </c>
      <c r="AH142" s="139" t="str">
        <f>IF($A142="","",IF(VLOOKUP(csv!$AJ142,範囲CSV,34,FALSE)="","",VLOOKUP(csv!$AJ142,範囲CSV,34,FALSE)))</f>
        <v/>
      </c>
      <c r="AI142" s="139"/>
    </row>
    <row r="143" spans="1:35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139" t="str">
        <f>IF(A143="","",IF(VLOOKUP(csv!$AJ143,範囲CSV,9,FALSE)="","",VLOOKUP(csv!$AJ143,範囲CSV,9,FALSE)))</f>
        <v/>
      </c>
      <c r="J143" s="139" t="str">
        <f>IF($A143="","",IF(VLOOKUP(csv!$AJ143,範囲CSV,10,FALSE)="","",VLOOKUP(csv!$AJ143,範囲CSV,10,FALSE)))</f>
        <v/>
      </c>
      <c r="K143" s="216" t="str">
        <f t="shared" si="4"/>
        <v/>
      </c>
      <c r="L143" s="216" t="str">
        <f t="shared" si="5"/>
        <v/>
      </c>
      <c r="M143" s="139" t="str">
        <f>IF($A143="","",IF(VLOOKUP(csv!$AJ143,範囲CSV,13,FALSE)="","",VLOOKUP(csv!$AJ143,範囲CSV,13,FALSE)))</f>
        <v/>
      </c>
      <c r="N143" s="139" t="str">
        <f>IF($A143="","",IF(VLOOKUP(csv!$AJ143,範囲CSV,14,FALSE)="","",VLOOKUP(csv!$AJ143,範囲CSV,14,FALSE)))</f>
        <v/>
      </c>
      <c r="O143" s="139" t="str">
        <f>IF($A143="","",IF(VLOOKUP(csv!$AJ143,範囲CSV,15,FALSE)="","",VLOOKUP(csv!$AJ143,範囲CSV,15,FALSE)))</f>
        <v/>
      </c>
      <c r="P143" s="139" t="str">
        <f>IF($A143="","",IF(VLOOKUP(csv!$AJ143,範囲CSV,16,FALSE)="","",VLOOKUP(csv!$AJ143,範囲CSV,16,FALSE)))</f>
        <v/>
      </c>
      <c r="Q143" s="139" t="str">
        <f>IF($A143="","",IF(VLOOKUP(csv!$AJ143,範囲CSV,17,FALSE)="","",VLOOKUP(csv!$AJ143,範囲CSV,17,FALSE)))</f>
        <v/>
      </c>
      <c r="R143" s="139" t="str">
        <f>IF($A143="","",IF(VLOOKUP(csv!$AJ143,範囲CSV,18,FALSE)="","",VLOOKUP(csv!$AJ143,範囲CSV,18,FALSE)))</f>
        <v/>
      </c>
      <c r="S143" s="139" t="str">
        <f>IF($A143="","",IF(VLOOKUP(csv!$AJ143,範囲CSV,19,FALSE)="","",VLOOKUP(csv!$AJ143,範囲CSV,19,FALSE)))</f>
        <v/>
      </c>
      <c r="T143" s="139" t="str">
        <f>IF($A143="","",IF(VLOOKUP(csv!$AJ143,範囲CSV,20,FALSE)="","",VLOOKUP(csv!$AJ143,範囲CSV,20,FALSE)))</f>
        <v/>
      </c>
      <c r="U143" s="139" t="str">
        <f>IF($A143="","",IF(VLOOKUP(csv!$AJ143,範囲CSV,21,FALSE)="","",VLOOKUP(csv!$AJ143,範囲CSV,21,FALSE)))</f>
        <v/>
      </c>
      <c r="V143" s="139" t="str">
        <f>IF($A143="","",IF(VLOOKUP(csv!$AJ143,範囲CSV,22,FALSE)="","",VLOOKUP(csv!$AJ143,範囲CSV,22,FALSE)))</f>
        <v/>
      </c>
      <c r="W143" s="139" t="str">
        <f>IF($A143="","",IF(VLOOKUP(csv!$AJ143,範囲CSV,23,FALSE)="","",VLOOKUP(csv!$AJ143,範囲CSV,23,FALSE)))</f>
        <v/>
      </c>
      <c r="X143" s="139" t="str">
        <f>IF($A143="","",IF(VLOOKUP(csv!$AJ143,範囲CSV,24,FALSE)="","",VLOOKUP(csv!$AJ143,範囲CSV,24,FALSE)))</f>
        <v/>
      </c>
      <c r="Y143" s="139" t="str">
        <f>IF($A143="","",IF(VLOOKUP(csv!$AJ143,範囲CSV,25,FALSE)="","",VLOOKUP(csv!$AJ143,範囲CSV,25,FALSE)))</f>
        <v/>
      </c>
      <c r="Z143" s="139" t="str">
        <f>IF($A143="","",IF(VLOOKUP(csv!$AJ143,範囲CSV,26,FALSE)="","",VLOOKUP(csv!$AJ143,範囲CSV,26,FALSE)))</f>
        <v/>
      </c>
      <c r="AA143" s="139" t="str">
        <f>IF($A143="","",IF(VLOOKUP(csv!$AJ143,範囲CSV,27,FALSE)="","",VLOOKUP(csv!$AJ143,範囲CSV,27,FALSE)))</f>
        <v/>
      </c>
      <c r="AB143" s="139" t="str">
        <f>IF($A143="","",IF(VLOOKUP(csv!$AJ143,範囲CSV,28,FALSE)="","",VLOOKUP(csv!$AJ143,範囲CSV,28,FALSE)))</f>
        <v/>
      </c>
      <c r="AC143" s="139" t="str">
        <f>IF($A143="","",IF(VLOOKUP(csv!$AJ143,範囲CSV,29,FALSE)="","",VLOOKUP(csv!$AJ143,範囲CSV,29,FALSE)))</f>
        <v/>
      </c>
      <c r="AD143" s="139" t="str">
        <f>IF($A143="","",IF(VLOOKUP(csv!$AJ143,範囲CSV,30,FALSE)="","",VLOOKUP(csv!$AJ143,範囲CSV,30,FALSE)))</f>
        <v/>
      </c>
      <c r="AE143" s="139" t="str">
        <f>IF($A143="","",IF(VLOOKUP(csv!$AJ143,範囲CSV,31,FALSE)="","",VLOOKUP(csv!$AJ143,範囲CSV,31,FALSE)))</f>
        <v/>
      </c>
      <c r="AF143" s="139" t="str">
        <f>IF($A143="","",IF(VLOOKUP(csv!$AJ143,範囲CSV,32,FALSE)="","",VLOOKUP(csv!$AJ143,範囲CSV,32,FALSE)))</f>
        <v/>
      </c>
      <c r="AG143" s="139" t="str">
        <f>IF($A143="","",IF(VLOOKUP(csv!$AJ143,範囲CSV,33,FALSE)="","",VLOOKUP(csv!$AJ143,範囲CSV,33,FALSE)))</f>
        <v/>
      </c>
      <c r="AH143" s="139" t="str">
        <f>IF($A143="","",IF(VLOOKUP(csv!$AJ143,範囲CSV,34,FALSE)="","",VLOOKUP(csv!$AJ143,範囲CSV,34,FALSE)))</f>
        <v/>
      </c>
      <c r="AI143" s="139"/>
    </row>
    <row r="144" spans="1:35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139" t="str">
        <f>IF(A144="","",IF(VLOOKUP(csv!$AJ144,範囲CSV,9,FALSE)="","",VLOOKUP(csv!$AJ144,範囲CSV,9,FALSE)))</f>
        <v/>
      </c>
      <c r="J144" s="139" t="str">
        <f>IF($A144="","",IF(VLOOKUP(csv!$AJ144,範囲CSV,10,FALSE)="","",VLOOKUP(csv!$AJ144,範囲CSV,10,FALSE)))</f>
        <v/>
      </c>
      <c r="K144" s="216" t="str">
        <f t="shared" si="4"/>
        <v/>
      </c>
      <c r="L144" s="216" t="str">
        <f t="shared" si="5"/>
        <v/>
      </c>
      <c r="M144" s="139" t="str">
        <f>IF($A144="","",IF(VLOOKUP(csv!$AJ144,範囲CSV,13,FALSE)="","",VLOOKUP(csv!$AJ144,範囲CSV,13,FALSE)))</f>
        <v/>
      </c>
      <c r="N144" s="139" t="str">
        <f>IF($A144="","",IF(VLOOKUP(csv!$AJ144,範囲CSV,14,FALSE)="","",VLOOKUP(csv!$AJ144,範囲CSV,14,FALSE)))</f>
        <v/>
      </c>
      <c r="O144" s="139" t="str">
        <f>IF($A144="","",IF(VLOOKUP(csv!$AJ144,範囲CSV,15,FALSE)="","",VLOOKUP(csv!$AJ144,範囲CSV,15,FALSE)))</f>
        <v/>
      </c>
      <c r="P144" s="139" t="str">
        <f>IF($A144="","",IF(VLOOKUP(csv!$AJ144,範囲CSV,16,FALSE)="","",VLOOKUP(csv!$AJ144,範囲CSV,16,FALSE)))</f>
        <v/>
      </c>
      <c r="Q144" s="139" t="str">
        <f>IF($A144="","",IF(VLOOKUP(csv!$AJ144,範囲CSV,17,FALSE)="","",VLOOKUP(csv!$AJ144,範囲CSV,17,FALSE)))</f>
        <v/>
      </c>
      <c r="R144" s="139" t="str">
        <f>IF($A144="","",IF(VLOOKUP(csv!$AJ144,範囲CSV,18,FALSE)="","",VLOOKUP(csv!$AJ144,範囲CSV,18,FALSE)))</f>
        <v/>
      </c>
      <c r="S144" s="139" t="str">
        <f>IF($A144="","",IF(VLOOKUP(csv!$AJ144,範囲CSV,19,FALSE)="","",VLOOKUP(csv!$AJ144,範囲CSV,19,FALSE)))</f>
        <v/>
      </c>
      <c r="T144" s="139" t="str">
        <f>IF($A144="","",IF(VLOOKUP(csv!$AJ144,範囲CSV,20,FALSE)="","",VLOOKUP(csv!$AJ144,範囲CSV,20,FALSE)))</f>
        <v/>
      </c>
      <c r="U144" s="139" t="str">
        <f>IF($A144="","",IF(VLOOKUP(csv!$AJ144,範囲CSV,21,FALSE)="","",VLOOKUP(csv!$AJ144,範囲CSV,21,FALSE)))</f>
        <v/>
      </c>
      <c r="V144" s="139" t="str">
        <f>IF($A144="","",IF(VLOOKUP(csv!$AJ144,範囲CSV,22,FALSE)="","",VLOOKUP(csv!$AJ144,範囲CSV,22,FALSE)))</f>
        <v/>
      </c>
      <c r="W144" s="139" t="str">
        <f>IF($A144="","",IF(VLOOKUP(csv!$AJ144,範囲CSV,23,FALSE)="","",VLOOKUP(csv!$AJ144,範囲CSV,23,FALSE)))</f>
        <v/>
      </c>
      <c r="X144" s="139" t="str">
        <f>IF($A144="","",IF(VLOOKUP(csv!$AJ144,範囲CSV,24,FALSE)="","",VLOOKUP(csv!$AJ144,範囲CSV,24,FALSE)))</f>
        <v/>
      </c>
      <c r="Y144" s="139" t="str">
        <f>IF($A144="","",IF(VLOOKUP(csv!$AJ144,範囲CSV,25,FALSE)="","",VLOOKUP(csv!$AJ144,範囲CSV,25,FALSE)))</f>
        <v/>
      </c>
      <c r="Z144" s="139" t="str">
        <f>IF($A144="","",IF(VLOOKUP(csv!$AJ144,範囲CSV,26,FALSE)="","",VLOOKUP(csv!$AJ144,範囲CSV,26,FALSE)))</f>
        <v/>
      </c>
      <c r="AA144" s="139" t="str">
        <f>IF($A144="","",IF(VLOOKUP(csv!$AJ144,範囲CSV,27,FALSE)="","",VLOOKUP(csv!$AJ144,範囲CSV,27,FALSE)))</f>
        <v/>
      </c>
      <c r="AB144" s="139" t="str">
        <f>IF($A144="","",IF(VLOOKUP(csv!$AJ144,範囲CSV,28,FALSE)="","",VLOOKUP(csv!$AJ144,範囲CSV,28,FALSE)))</f>
        <v/>
      </c>
      <c r="AC144" s="139" t="str">
        <f>IF($A144="","",IF(VLOOKUP(csv!$AJ144,範囲CSV,29,FALSE)="","",VLOOKUP(csv!$AJ144,範囲CSV,29,FALSE)))</f>
        <v/>
      </c>
      <c r="AD144" s="139" t="str">
        <f>IF($A144="","",IF(VLOOKUP(csv!$AJ144,範囲CSV,30,FALSE)="","",VLOOKUP(csv!$AJ144,範囲CSV,30,FALSE)))</f>
        <v/>
      </c>
      <c r="AE144" s="139" t="str">
        <f>IF($A144="","",IF(VLOOKUP(csv!$AJ144,範囲CSV,31,FALSE)="","",VLOOKUP(csv!$AJ144,範囲CSV,31,FALSE)))</f>
        <v/>
      </c>
      <c r="AF144" s="139" t="str">
        <f>IF($A144="","",IF(VLOOKUP(csv!$AJ144,範囲CSV,32,FALSE)="","",VLOOKUP(csv!$AJ144,範囲CSV,32,FALSE)))</f>
        <v/>
      </c>
      <c r="AG144" s="139" t="str">
        <f>IF($A144="","",IF(VLOOKUP(csv!$AJ144,範囲CSV,33,FALSE)="","",VLOOKUP(csv!$AJ144,範囲CSV,33,FALSE)))</f>
        <v/>
      </c>
      <c r="AH144" s="139" t="str">
        <f>IF($A144="","",IF(VLOOKUP(csv!$AJ144,範囲CSV,34,FALSE)="","",VLOOKUP(csv!$AJ144,範囲CSV,34,FALSE)))</f>
        <v/>
      </c>
      <c r="AI144" s="139"/>
    </row>
    <row r="145" spans="1:35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139" t="str">
        <f>IF(A145="","",IF(VLOOKUP(csv!$AJ145,範囲CSV,9,FALSE)="","",VLOOKUP(csv!$AJ145,範囲CSV,9,FALSE)))</f>
        <v/>
      </c>
      <c r="J145" s="139" t="str">
        <f>IF($A145="","",IF(VLOOKUP(csv!$AJ145,範囲CSV,10,FALSE)="","",VLOOKUP(csv!$AJ145,範囲CSV,10,FALSE)))</f>
        <v/>
      </c>
      <c r="K145" s="216" t="str">
        <f t="shared" si="4"/>
        <v/>
      </c>
      <c r="L145" s="216" t="str">
        <f t="shared" si="5"/>
        <v/>
      </c>
      <c r="M145" s="139" t="str">
        <f>IF($A145="","",IF(VLOOKUP(csv!$AJ145,範囲CSV,13,FALSE)="","",VLOOKUP(csv!$AJ145,範囲CSV,13,FALSE)))</f>
        <v/>
      </c>
      <c r="N145" s="139" t="str">
        <f>IF($A145="","",IF(VLOOKUP(csv!$AJ145,範囲CSV,14,FALSE)="","",VLOOKUP(csv!$AJ145,範囲CSV,14,FALSE)))</f>
        <v/>
      </c>
      <c r="O145" s="139" t="str">
        <f>IF($A145="","",IF(VLOOKUP(csv!$AJ145,範囲CSV,15,FALSE)="","",VLOOKUP(csv!$AJ145,範囲CSV,15,FALSE)))</f>
        <v/>
      </c>
      <c r="P145" s="139" t="str">
        <f>IF($A145="","",IF(VLOOKUP(csv!$AJ145,範囲CSV,16,FALSE)="","",VLOOKUP(csv!$AJ145,範囲CSV,16,FALSE)))</f>
        <v/>
      </c>
      <c r="Q145" s="139" t="str">
        <f>IF($A145="","",IF(VLOOKUP(csv!$AJ145,範囲CSV,17,FALSE)="","",VLOOKUP(csv!$AJ145,範囲CSV,17,FALSE)))</f>
        <v/>
      </c>
      <c r="R145" s="139" t="str">
        <f>IF($A145="","",IF(VLOOKUP(csv!$AJ145,範囲CSV,18,FALSE)="","",VLOOKUP(csv!$AJ145,範囲CSV,18,FALSE)))</f>
        <v/>
      </c>
      <c r="S145" s="139" t="str">
        <f>IF($A145="","",IF(VLOOKUP(csv!$AJ145,範囲CSV,19,FALSE)="","",VLOOKUP(csv!$AJ145,範囲CSV,19,FALSE)))</f>
        <v/>
      </c>
      <c r="T145" s="139" t="str">
        <f>IF($A145="","",IF(VLOOKUP(csv!$AJ145,範囲CSV,20,FALSE)="","",VLOOKUP(csv!$AJ145,範囲CSV,20,FALSE)))</f>
        <v/>
      </c>
      <c r="U145" s="139" t="str">
        <f>IF($A145="","",IF(VLOOKUP(csv!$AJ145,範囲CSV,21,FALSE)="","",VLOOKUP(csv!$AJ145,範囲CSV,21,FALSE)))</f>
        <v/>
      </c>
      <c r="V145" s="139" t="str">
        <f>IF($A145="","",IF(VLOOKUP(csv!$AJ145,範囲CSV,22,FALSE)="","",VLOOKUP(csv!$AJ145,範囲CSV,22,FALSE)))</f>
        <v/>
      </c>
      <c r="W145" s="139" t="str">
        <f>IF($A145="","",IF(VLOOKUP(csv!$AJ145,範囲CSV,23,FALSE)="","",VLOOKUP(csv!$AJ145,範囲CSV,23,FALSE)))</f>
        <v/>
      </c>
      <c r="X145" s="139" t="str">
        <f>IF($A145="","",IF(VLOOKUP(csv!$AJ145,範囲CSV,24,FALSE)="","",VLOOKUP(csv!$AJ145,範囲CSV,24,FALSE)))</f>
        <v/>
      </c>
      <c r="Y145" s="139" t="str">
        <f>IF($A145="","",IF(VLOOKUP(csv!$AJ145,範囲CSV,25,FALSE)="","",VLOOKUP(csv!$AJ145,範囲CSV,25,FALSE)))</f>
        <v/>
      </c>
      <c r="Z145" s="139" t="str">
        <f>IF($A145="","",IF(VLOOKUP(csv!$AJ145,範囲CSV,26,FALSE)="","",VLOOKUP(csv!$AJ145,範囲CSV,26,FALSE)))</f>
        <v/>
      </c>
      <c r="AA145" s="139" t="str">
        <f>IF($A145="","",IF(VLOOKUP(csv!$AJ145,範囲CSV,27,FALSE)="","",VLOOKUP(csv!$AJ145,範囲CSV,27,FALSE)))</f>
        <v/>
      </c>
      <c r="AB145" s="139" t="str">
        <f>IF($A145="","",IF(VLOOKUP(csv!$AJ145,範囲CSV,28,FALSE)="","",VLOOKUP(csv!$AJ145,範囲CSV,28,FALSE)))</f>
        <v/>
      </c>
      <c r="AC145" s="139" t="str">
        <f>IF($A145="","",IF(VLOOKUP(csv!$AJ145,範囲CSV,29,FALSE)="","",VLOOKUP(csv!$AJ145,範囲CSV,29,FALSE)))</f>
        <v/>
      </c>
      <c r="AD145" s="139" t="str">
        <f>IF($A145="","",IF(VLOOKUP(csv!$AJ145,範囲CSV,30,FALSE)="","",VLOOKUP(csv!$AJ145,範囲CSV,30,FALSE)))</f>
        <v/>
      </c>
      <c r="AE145" s="139" t="str">
        <f>IF($A145="","",IF(VLOOKUP(csv!$AJ145,範囲CSV,31,FALSE)="","",VLOOKUP(csv!$AJ145,範囲CSV,31,FALSE)))</f>
        <v/>
      </c>
      <c r="AF145" s="139" t="str">
        <f>IF($A145="","",IF(VLOOKUP(csv!$AJ145,範囲CSV,32,FALSE)="","",VLOOKUP(csv!$AJ145,範囲CSV,32,FALSE)))</f>
        <v/>
      </c>
      <c r="AG145" s="139" t="str">
        <f>IF($A145="","",IF(VLOOKUP(csv!$AJ145,範囲CSV,33,FALSE)="","",VLOOKUP(csv!$AJ145,範囲CSV,33,FALSE)))</f>
        <v/>
      </c>
      <c r="AH145" s="139" t="str">
        <f>IF($A145="","",IF(VLOOKUP(csv!$AJ145,範囲CSV,34,FALSE)="","",VLOOKUP(csv!$AJ145,範囲CSV,34,FALSE)))</f>
        <v/>
      </c>
      <c r="AI145" s="139"/>
    </row>
    <row r="146" spans="1:35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139" t="str">
        <f>IF(A146="","",IF(VLOOKUP(csv!$AJ146,範囲CSV,9,FALSE)="","",VLOOKUP(csv!$AJ146,範囲CSV,9,FALSE)))</f>
        <v/>
      </c>
      <c r="J146" s="139" t="str">
        <f>IF($A146="","",IF(VLOOKUP(csv!$AJ146,範囲CSV,10,FALSE)="","",VLOOKUP(csv!$AJ146,範囲CSV,10,FALSE)))</f>
        <v/>
      </c>
      <c r="K146" s="216" t="str">
        <f t="shared" si="4"/>
        <v/>
      </c>
      <c r="L146" s="216" t="str">
        <f t="shared" si="5"/>
        <v/>
      </c>
      <c r="M146" s="139" t="str">
        <f>IF($A146="","",IF(VLOOKUP(csv!$AJ146,範囲CSV,13,FALSE)="","",VLOOKUP(csv!$AJ146,範囲CSV,13,FALSE)))</f>
        <v/>
      </c>
      <c r="N146" s="139" t="str">
        <f>IF($A146="","",IF(VLOOKUP(csv!$AJ146,範囲CSV,14,FALSE)="","",VLOOKUP(csv!$AJ146,範囲CSV,14,FALSE)))</f>
        <v/>
      </c>
      <c r="O146" s="139" t="str">
        <f>IF($A146="","",IF(VLOOKUP(csv!$AJ146,範囲CSV,15,FALSE)="","",VLOOKUP(csv!$AJ146,範囲CSV,15,FALSE)))</f>
        <v/>
      </c>
      <c r="P146" s="139" t="str">
        <f>IF($A146="","",IF(VLOOKUP(csv!$AJ146,範囲CSV,16,FALSE)="","",VLOOKUP(csv!$AJ146,範囲CSV,16,FALSE)))</f>
        <v/>
      </c>
      <c r="Q146" s="139" t="str">
        <f>IF($A146="","",IF(VLOOKUP(csv!$AJ146,範囲CSV,17,FALSE)="","",VLOOKUP(csv!$AJ146,範囲CSV,17,FALSE)))</f>
        <v/>
      </c>
      <c r="R146" s="139" t="str">
        <f>IF($A146="","",IF(VLOOKUP(csv!$AJ146,範囲CSV,18,FALSE)="","",VLOOKUP(csv!$AJ146,範囲CSV,18,FALSE)))</f>
        <v/>
      </c>
      <c r="S146" s="139" t="str">
        <f>IF($A146="","",IF(VLOOKUP(csv!$AJ146,範囲CSV,19,FALSE)="","",VLOOKUP(csv!$AJ146,範囲CSV,19,FALSE)))</f>
        <v/>
      </c>
      <c r="T146" s="139" t="str">
        <f>IF($A146="","",IF(VLOOKUP(csv!$AJ146,範囲CSV,20,FALSE)="","",VLOOKUP(csv!$AJ146,範囲CSV,20,FALSE)))</f>
        <v/>
      </c>
      <c r="U146" s="139" t="str">
        <f>IF($A146="","",IF(VLOOKUP(csv!$AJ146,範囲CSV,21,FALSE)="","",VLOOKUP(csv!$AJ146,範囲CSV,21,FALSE)))</f>
        <v/>
      </c>
      <c r="V146" s="139" t="str">
        <f>IF($A146="","",IF(VLOOKUP(csv!$AJ146,範囲CSV,22,FALSE)="","",VLOOKUP(csv!$AJ146,範囲CSV,22,FALSE)))</f>
        <v/>
      </c>
      <c r="W146" s="139" t="str">
        <f>IF($A146="","",IF(VLOOKUP(csv!$AJ146,範囲CSV,23,FALSE)="","",VLOOKUP(csv!$AJ146,範囲CSV,23,FALSE)))</f>
        <v/>
      </c>
      <c r="X146" s="139" t="str">
        <f>IF($A146="","",IF(VLOOKUP(csv!$AJ146,範囲CSV,24,FALSE)="","",VLOOKUP(csv!$AJ146,範囲CSV,24,FALSE)))</f>
        <v/>
      </c>
      <c r="Y146" s="139" t="str">
        <f>IF($A146="","",IF(VLOOKUP(csv!$AJ146,範囲CSV,25,FALSE)="","",VLOOKUP(csv!$AJ146,範囲CSV,25,FALSE)))</f>
        <v/>
      </c>
      <c r="Z146" s="139" t="str">
        <f>IF($A146="","",IF(VLOOKUP(csv!$AJ146,範囲CSV,26,FALSE)="","",VLOOKUP(csv!$AJ146,範囲CSV,26,FALSE)))</f>
        <v/>
      </c>
      <c r="AA146" s="139" t="str">
        <f>IF($A146="","",IF(VLOOKUP(csv!$AJ146,範囲CSV,27,FALSE)="","",VLOOKUP(csv!$AJ146,範囲CSV,27,FALSE)))</f>
        <v/>
      </c>
      <c r="AB146" s="139" t="str">
        <f>IF($A146="","",IF(VLOOKUP(csv!$AJ146,範囲CSV,28,FALSE)="","",VLOOKUP(csv!$AJ146,範囲CSV,28,FALSE)))</f>
        <v/>
      </c>
      <c r="AC146" s="139" t="str">
        <f>IF($A146="","",IF(VLOOKUP(csv!$AJ146,範囲CSV,29,FALSE)="","",VLOOKUP(csv!$AJ146,範囲CSV,29,FALSE)))</f>
        <v/>
      </c>
      <c r="AD146" s="139" t="str">
        <f>IF($A146="","",IF(VLOOKUP(csv!$AJ146,範囲CSV,30,FALSE)="","",VLOOKUP(csv!$AJ146,範囲CSV,30,FALSE)))</f>
        <v/>
      </c>
      <c r="AE146" s="139" t="str">
        <f>IF($A146="","",IF(VLOOKUP(csv!$AJ146,範囲CSV,31,FALSE)="","",VLOOKUP(csv!$AJ146,範囲CSV,31,FALSE)))</f>
        <v/>
      </c>
      <c r="AF146" s="139" t="str">
        <f>IF($A146="","",IF(VLOOKUP(csv!$AJ146,範囲CSV,32,FALSE)="","",VLOOKUP(csv!$AJ146,範囲CSV,32,FALSE)))</f>
        <v/>
      </c>
      <c r="AG146" s="139" t="str">
        <f>IF($A146="","",IF(VLOOKUP(csv!$AJ146,範囲CSV,33,FALSE)="","",VLOOKUP(csv!$AJ146,範囲CSV,33,FALSE)))</f>
        <v/>
      </c>
      <c r="AH146" s="139" t="str">
        <f>IF($A146="","",IF(VLOOKUP(csv!$AJ146,範囲CSV,34,FALSE)="","",VLOOKUP(csv!$AJ146,範囲CSV,34,FALSE)))</f>
        <v/>
      </c>
      <c r="AI146" s="139"/>
    </row>
    <row r="147" spans="1:35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139" t="str">
        <f>IF(A147="","",IF(VLOOKUP(csv!$AJ147,範囲CSV,9,FALSE)="","",VLOOKUP(csv!$AJ147,範囲CSV,9,FALSE)))</f>
        <v/>
      </c>
      <c r="J147" s="139" t="str">
        <f>IF($A147="","",IF(VLOOKUP(csv!$AJ147,範囲CSV,10,FALSE)="","",VLOOKUP(csv!$AJ147,範囲CSV,10,FALSE)))</f>
        <v/>
      </c>
      <c r="K147" s="216" t="str">
        <f t="shared" si="4"/>
        <v/>
      </c>
      <c r="L147" s="216" t="str">
        <f t="shared" si="5"/>
        <v/>
      </c>
      <c r="M147" s="139" t="str">
        <f>IF($A147="","",IF(VLOOKUP(csv!$AJ147,範囲CSV,13,FALSE)="","",VLOOKUP(csv!$AJ147,範囲CSV,13,FALSE)))</f>
        <v/>
      </c>
      <c r="N147" s="139" t="str">
        <f>IF($A147="","",IF(VLOOKUP(csv!$AJ147,範囲CSV,14,FALSE)="","",VLOOKUP(csv!$AJ147,範囲CSV,14,FALSE)))</f>
        <v/>
      </c>
      <c r="O147" s="139" t="str">
        <f>IF($A147="","",IF(VLOOKUP(csv!$AJ147,範囲CSV,15,FALSE)="","",VLOOKUP(csv!$AJ147,範囲CSV,15,FALSE)))</f>
        <v/>
      </c>
      <c r="P147" s="139" t="str">
        <f>IF($A147="","",IF(VLOOKUP(csv!$AJ147,範囲CSV,16,FALSE)="","",VLOOKUP(csv!$AJ147,範囲CSV,16,FALSE)))</f>
        <v/>
      </c>
      <c r="Q147" s="139" t="str">
        <f>IF($A147="","",IF(VLOOKUP(csv!$AJ147,範囲CSV,17,FALSE)="","",VLOOKUP(csv!$AJ147,範囲CSV,17,FALSE)))</f>
        <v/>
      </c>
      <c r="R147" s="139" t="str">
        <f>IF($A147="","",IF(VLOOKUP(csv!$AJ147,範囲CSV,18,FALSE)="","",VLOOKUP(csv!$AJ147,範囲CSV,18,FALSE)))</f>
        <v/>
      </c>
      <c r="S147" s="139" t="str">
        <f>IF($A147="","",IF(VLOOKUP(csv!$AJ147,範囲CSV,19,FALSE)="","",VLOOKUP(csv!$AJ147,範囲CSV,19,FALSE)))</f>
        <v/>
      </c>
      <c r="T147" s="139" t="str">
        <f>IF($A147="","",IF(VLOOKUP(csv!$AJ147,範囲CSV,20,FALSE)="","",VLOOKUP(csv!$AJ147,範囲CSV,20,FALSE)))</f>
        <v/>
      </c>
      <c r="U147" s="139" t="str">
        <f>IF($A147="","",IF(VLOOKUP(csv!$AJ147,範囲CSV,21,FALSE)="","",VLOOKUP(csv!$AJ147,範囲CSV,21,FALSE)))</f>
        <v/>
      </c>
      <c r="V147" s="139" t="str">
        <f>IF($A147="","",IF(VLOOKUP(csv!$AJ147,範囲CSV,22,FALSE)="","",VLOOKUP(csv!$AJ147,範囲CSV,22,FALSE)))</f>
        <v/>
      </c>
      <c r="W147" s="139" t="str">
        <f>IF($A147="","",IF(VLOOKUP(csv!$AJ147,範囲CSV,23,FALSE)="","",VLOOKUP(csv!$AJ147,範囲CSV,23,FALSE)))</f>
        <v/>
      </c>
      <c r="X147" s="139" t="str">
        <f>IF($A147="","",IF(VLOOKUP(csv!$AJ147,範囲CSV,24,FALSE)="","",VLOOKUP(csv!$AJ147,範囲CSV,24,FALSE)))</f>
        <v/>
      </c>
      <c r="Y147" s="139" t="str">
        <f>IF($A147="","",IF(VLOOKUP(csv!$AJ147,範囲CSV,25,FALSE)="","",VLOOKUP(csv!$AJ147,範囲CSV,25,FALSE)))</f>
        <v/>
      </c>
      <c r="Z147" s="139" t="str">
        <f>IF($A147="","",IF(VLOOKUP(csv!$AJ147,範囲CSV,26,FALSE)="","",VLOOKUP(csv!$AJ147,範囲CSV,26,FALSE)))</f>
        <v/>
      </c>
      <c r="AA147" s="139" t="str">
        <f>IF($A147="","",IF(VLOOKUP(csv!$AJ147,範囲CSV,27,FALSE)="","",VLOOKUP(csv!$AJ147,範囲CSV,27,FALSE)))</f>
        <v/>
      </c>
      <c r="AB147" s="139" t="str">
        <f>IF($A147="","",IF(VLOOKUP(csv!$AJ147,範囲CSV,28,FALSE)="","",VLOOKUP(csv!$AJ147,範囲CSV,28,FALSE)))</f>
        <v/>
      </c>
      <c r="AC147" s="139" t="str">
        <f>IF($A147="","",IF(VLOOKUP(csv!$AJ147,範囲CSV,29,FALSE)="","",VLOOKUP(csv!$AJ147,範囲CSV,29,FALSE)))</f>
        <v/>
      </c>
      <c r="AD147" s="139" t="str">
        <f>IF($A147="","",IF(VLOOKUP(csv!$AJ147,範囲CSV,30,FALSE)="","",VLOOKUP(csv!$AJ147,範囲CSV,30,FALSE)))</f>
        <v/>
      </c>
      <c r="AE147" s="139" t="str">
        <f>IF($A147="","",IF(VLOOKUP(csv!$AJ147,範囲CSV,31,FALSE)="","",VLOOKUP(csv!$AJ147,範囲CSV,31,FALSE)))</f>
        <v/>
      </c>
      <c r="AF147" s="139" t="str">
        <f>IF($A147="","",IF(VLOOKUP(csv!$AJ147,範囲CSV,32,FALSE)="","",VLOOKUP(csv!$AJ147,範囲CSV,32,FALSE)))</f>
        <v/>
      </c>
      <c r="AG147" s="139" t="str">
        <f>IF($A147="","",IF(VLOOKUP(csv!$AJ147,範囲CSV,33,FALSE)="","",VLOOKUP(csv!$AJ147,範囲CSV,33,FALSE)))</f>
        <v/>
      </c>
      <c r="AH147" s="139" t="str">
        <f>IF($A147="","",IF(VLOOKUP(csv!$AJ147,範囲CSV,34,FALSE)="","",VLOOKUP(csv!$AJ147,範囲CSV,34,FALSE)))</f>
        <v/>
      </c>
      <c r="AI147" s="139"/>
    </row>
    <row r="148" spans="1:35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139" t="str">
        <f>IF(A148="","",IF(VLOOKUP(csv!$AJ148,範囲CSV,9,FALSE)="","",VLOOKUP(csv!$AJ148,範囲CSV,9,FALSE)))</f>
        <v/>
      </c>
      <c r="J148" s="139" t="str">
        <f>IF($A148="","",IF(VLOOKUP(csv!$AJ148,範囲CSV,10,FALSE)="","",VLOOKUP(csv!$AJ148,範囲CSV,10,FALSE)))</f>
        <v/>
      </c>
      <c r="K148" s="216" t="str">
        <f t="shared" si="4"/>
        <v/>
      </c>
      <c r="L148" s="216" t="str">
        <f t="shared" si="5"/>
        <v/>
      </c>
      <c r="M148" s="139" t="str">
        <f>IF($A148="","",IF(VLOOKUP(csv!$AJ148,範囲CSV,13,FALSE)="","",VLOOKUP(csv!$AJ148,範囲CSV,13,FALSE)))</f>
        <v/>
      </c>
      <c r="N148" s="139" t="str">
        <f>IF($A148="","",IF(VLOOKUP(csv!$AJ148,範囲CSV,14,FALSE)="","",VLOOKUP(csv!$AJ148,範囲CSV,14,FALSE)))</f>
        <v/>
      </c>
      <c r="O148" s="139" t="str">
        <f>IF($A148="","",IF(VLOOKUP(csv!$AJ148,範囲CSV,15,FALSE)="","",VLOOKUP(csv!$AJ148,範囲CSV,15,FALSE)))</f>
        <v/>
      </c>
      <c r="P148" s="139" t="str">
        <f>IF($A148="","",IF(VLOOKUP(csv!$AJ148,範囲CSV,16,FALSE)="","",VLOOKUP(csv!$AJ148,範囲CSV,16,FALSE)))</f>
        <v/>
      </c>
      <c r="Q148" s="139" t="str">
        <f>IF($A148="","",IF(VLOOKUP(csv!$AJ148,範囲CSV,17,FALSE)="","",VLOOKUP(csv!$AJ148,範囲CSV,17,FALSE)))</f>
        <v/>
      </c>
      <c r="R148" s="139" t="str">
        <f>IF($A148="","",IF(VLOOKUP(csv!$AJ148,範囲CSV,18,FALSE)="","",VLOOKUP(csv!$AJ148,範囲CSV,18,FALSE)))</f>
        <v/>
      </c>
      <c r="S148" s="139" t="str">
        <f>IF($A148="","",IF(VLOOKUP(csv!$AJ148,範囲CSV,19,FALSE)="","",VLOOKUP(csv!$AJ148,範囲CSV,19,FALSE)))</f>
        <v/>
      </c>
      <c r="T148" s="139" t="str">
        <f>IF($A148="","",IF(VLOOKUP(csv!$AJ148,範囲CSV,20,FALSE)="","",VLOOKUP(csv!$AJ148,範囲CSV,20,FALSE)))</f>
        <v/>
      </c>
      <c r="U148" s="139" t="str">
        <f>IF($A148="","",IF(VLOOKUP(csv!$AJ148,範囲CSV,21,FALSE)="","",VLOOKUP(csv!$AJ148,範囲CSV,21,FALSE)))</f>
        <v/>
      </c>
      <c r="V148" s="139" t="str">
        <f>IF($A148="","",IF(VLOOKUP(csv!$AJ148,範囲CSV,22,FALSE)="","",VLOOKUP(csv!$AJ148,範囲CSV,22,FALSE)))</f>
        <v/>
      </c>
      <c r="W148" s="139" t="str">
        <f>IF($A148="","",IF(VLOOKUP(csv!$AJ148,範囲CSV,23,FALSE)="","",VLOOKUP(csv!$AJ148,範囲CSV,23,FALSE)))</f>
        <v/>
      </c>
      <c r="X148" s="139" t="str">
        <f>IF($A148="","",IF(VLOOKUP(csv!$AJ148,範囲CSV,24,FALSE)="","",VLOOKUP(csv!$AJ148,範囲CSV,24,FALSE)))</f>
        <v/>
      </c>
      <c r="Y148" s="139" t="str">
        <f>IF($A148="","",IF(VLOOKUP(csv!$AJ148,範囲CSV,25,FALSE)="","",VLOOKUP(csv!$AJ148,範囲CSV,25,FALSE)))</f>
        <v/>
      </c>
      <c r="Z148" s="139" t="str">
        <f>IF($A148="","",IF(VLOOKUP(csv!$AJ148,範囲CSV,26,FALSE)="","",VLOOKUP(csv!$AJ148,範囲CSV,26,FALSE)))</f>
        <v/>
      </c>
      <c r="AA148" s="139" t="str">
        <f>IF($A148="","",IF(VLOOKUP(csv!$AJ148,範囲CSV,27,FALSE)="","",VLOOKUP(csv!$AJ148,範囲CSV,27,FALSE)))</f>
        <v/>
      </c>
      <c r="AB148" s="139" t="str">
        <f>IF($A148="","",IF(VLOOKUP(csv!$AJ148,範囲CSV,28,FALSE)="","",VLOOKUP(csv!$AJ148,範囲CSV,28,FALSE)))</f>
        <v/>
      </c>
      <c r="AC148" s="139" t="str">
        <f>IF($A148="","",IF(VLOOKUP(csv!$AJ148,範囲CSV,29,FALSE)="","",VLOOKUP(csv!$AJ148,範囲CSV,29,FALSE)))</f>
        <v/>
      </c>
      <c r="AD148" s="139" t="str">
        <f>IF($A148="","",IF(VLOOKUP(csv!$AJ148,範囲CSV,30,FALSE)="","",VLOOKUP(csv!$AJ148,範囲CSV,30,FALSE)))</f>
        <v/>
      </c>
      <c r="AE148" s="139" t="str">
        <f>IF($A148="","",IF(VLOOKUP(csv!$AJ148,範囲CSV,31,FALSE)="","",VLOOKUP(csv!$AJ148,範囲CSV,31,FALSE)))</f>
        <v/>
      </c>
      <c r="AF148" s="139" t="str">
        <f>IF($A148="","",IF(VLOOKUP(csv!$AJ148,範囲CSV,32,FALSE)="","",VLOOKUP(csv!$AJ148,範囲CSV,32,FALSE)))</f>
        <v/>
      </c>
      <c r="AG148" s="139" t="str">
        <f>IF($A148="","",IF(VLOOKUP(csv!$AJ148,範囲CSV,33,FALSE)="","",VLOOKUP(csv!$AJ148,範囲CSV,33,FALSE)))</f>
        <v/>
      </c>
      <c r="AH148" s="139" t="str">
        <f>IF($A148="","",IF(VLOOKUP(csv!$AJ148,範囲CSV,34,FALSE)="","",VLOOKUP(csv!$AJ148,範囲CSV,34,FALSE)))</f>
        <v/>
      </c>
      <c r="AI148" s="139"/>
    </row>
    <row r="149" spans="1:35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139" t="str">
        <f>IF(A149="","",IF(VLOOKUP(csv!$AJ149,範囲CSV,9,FALSE)="","",VLOOKUP(csv!$AJ149,範囲CSV,9,FALSE)))</f>
        <v/>
      </c>
      <c r="J149" s="139" t="str">
        <f>IF($A149="","",IF(VLOOKUP(csv!$AJ149,範囲CSV,10,FALSE)="","",VLOOKUP(csv!$AJ149,範囲CSV,10,FALSE)))</f>
        <v/>
      </c>
      <c r="K149" s="216" t="str">
        <f t="shared" si="4"/>
        <v/>
      </c>
      <c r="L149" s="216" t="str">
        <f t="shared" si="5"/>
        <v/>
      </c>
      <c r="M149" s="139" t="str">
        <f>IF($A149="","",IF(VLOOKUP(csv!$AJ149,範囲CSV,13,FALSE)="","",VLOOKUP(csv!$AJ149,範囲CSV,13,FALSE)))</f>
        <v/>
      </c>
      <c r="N149" s="139" t="str">
        <f>IF($A149="","",IF(VLOOKUP(csv!$AJ149,範囲CSV,14,FALSE)="","",VLOOKUP(csv!$AJ149,範囲CSV,14,FALSE)))</f>
        <v/>
      </c>
      <c r="O149" s="139" t="str">
        <f>IF($A149="","",IF(VLOOKUP(csv!$AJ149,範囲CSV,15,FALSE)="","",VLOOKUP(csv!$AJ149,範囲CSV,15,FALSE)))</f>
        <v/>
      </c>
      <c r="P149" s="139" t="str">
        <f>IF($A149="","",IF(VLOOKUP(csv!$AJ149,範囲CSV,16,FALSE)="","",VLOOKUP(csv!$AJ149,範囲CSV,16,FALSE)))</f>
        <v/>
      </c>
      <c r="Q149" s="139" t="str">
        <f>IF($A149="","",IF(VLOOKUP(csv!$AJ149,範囲CSV,17,FALSE)="","",VLOOKUP(csv!$AJ149,範囲CSV,17,FALSE)))</f>
        <v/>
      </c>
      <c r="R149" s="139" t="str">
        <f>IF($A149="","",IF(VLOOKUP(csv!$AJ149,範囲CSV,18,FALSE)="","",VLOOKUP(csv!$AJ149,範囲CSV,18,FALSE)))</f>
        <v/>
      </c>
      <c r="S149" s="139" t="str">
        <f>IF($A149="","",IF(VLOOKUP(csv!$AJ149,範囲CSV,19,FALSE)="","",VLOOKUP(csv!$AJ149,範囲CSV,19,FALSE)))</f>
        <v/>
      </c>
      <c r="T149" s="139" t="str">
        <f>IF($A149="","",IF(VLOOKUP(csv!$AJ149,範囲CSV,20,FALSE)="","",VLOOKUP(csv!$AJ149,範囲CSV,20,FALSE)))</f>
        <v/>
      </c>
      <c r="U149" s="139" t="str">
        <f>IF($A149="","",IF(VLOOKUP(csv!$AJ149,範囲CSV,21,FALSE)="","",VLOOKUP(csv!$AJ149,範囲CSV,21,FALSE)))</f>
        <v/>
      </c>
      <c r="V149" s="139" t="str">
        <f>IF($A149="","",IF(VLOOKUP(csv!$AJ149,範囲CSV,22,FALSE)="","",VLOOKUP(csv!$AJ149,範囲CSV,22,FALSE)))</f>
        <v/>
      </c>
      <c r="W149" s="139" t="str">
        <f>IF($A149="","",IF(VLOOKUP(csv!$AJ149,範囲CSV,23,FALSE)="","",VLOOKUP(csv!$AJ149,範囲CSV,23,FALSE)))</f>
        <v/>
      </c>
      <c r="X149" s="139" t="str">
        <f>IF($A149="","",IF(VLOOKUP(csv!$AJ149,範囲CSV,24,FALSE)="","",VLOOKUP(csv!$AJ149,範囲CSV,24,FALSE)))</f>
        <v/>
      </c>
      <c r="Y149" s="139" t="str">
        <f>IF($A149="","",IF(VLOOKUP(csv!$AJ149,範囲CSV,25,FALSE)="","",VLOOKUP(csv!$AJ149,範囲CSV,25,FALSE)))</f>
        <v/>
      </c>
      <c r="Z149" s="139" t="str">
        <f>IF($A149="","",IF(VLOOKUP(csv!$AJ149,範囲CSV,26,FALSE)="","",VLOOKUP(csv!$AJ149,範囲CSV,26,FALSE)))</f>
        <v/>
      </c>
      <c r="AA149" s="139" t="str">
        <f>IF($A149="","",IF(VLOOKUP(csv!$AJ149,範囲CSV,27,FALSE)="","",VLOOKUP(csv!$AJ149,範囲CSV,27,FALSE)))</f>
        <v/>
      </c>
      <c r="AB149" s="139" t="str">
        <f>IF($A149="","",IF(VLOOKUP(csv!$AJ149,範囲CSV,28,FALSE)="","",VLOOKUP(csv!$AJ149,範囲CSV,28,FALSE)))</f>
        <v/>
      </c>
      <c r="AC149" s="139" t="str">
        <f>IF($A149="","",IF(VLOOKUP(csv!$AJ149,範囲CSV,29,FALSE)="","",VLOOKUP(csv!$AJ149,範囲CSV,29,FALSE)))</f>
        <v/>
      </c>
      <c r="AD149" s="139" t="str">
        <f>IF($A149="","",IF(VLOOKUP(csv!$AJ149,範囲CSV,30,FALSE)="","",VLOOKUP(csv!$AJ149,範囲CSV,30,FALSE)))</f>
        <v/>
      </c>
      <c r="AE149" s="139" t="str">
        <f>IF($A149="","",IF(VLOOKUP(csv!$AJ149,範囲CSV,31,FALSE)="","",VLOOKUP(csv!$AJ149,範囲CSV,31,FALSE)))</f>
        <v/>
      </c>
      <c r="AF149" s="139" t="str">
        <f>IF($A149="","",IF(VLOOKUP(csv!$AJ149,範囲CSV,32,FALSE)="","",VLOOKUP(csv!$AJ149,範囲CSV,32,FALSE)))</f>
        <v/>
      </c>
      <c r="AG149" s="139" t="str">
        <f>IF($A149="","",IF(VLOOKUP(csv!$AJ149,範囲CSV,33,FALSE)="","",VLOOKUP(csv!$AJ149,範囲CSV,33,FALSE)))</f>
        <v/>
      </c>
      <c r="AH149" s="139" t="str">
        <f>IF($A149="","",IF(VLOOKUP(csv!$AJ149,範囲CSV,34,FALSE)="","",VLOOKUP(csv!$AJ149,範囲CSV,34,FALSE)))</f>
        <v/>
      </c>
      <c r="AI149" s="139"/>
    </row>
    <row r="150" spans="1:35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139" t="str">
        <f>IF(A150="","",IF(VLOOKUP(csv!$AJ150,範囲CSV,9,FALSE)="","",VLOOKUP(csv!$AJ150,範囲CSV,9,FALSE)))</f>
        <v/>
      </c>
      <c r="J150" s="139" t="str">
        <f>IF($A150="","",IF(VLOOKUP(csv!$AJ150,範囲CSV,10,FALSE)="","",VLOOKUP(csv!$AJ150,範囲CSV,10,FALSE)))</f>
        <v/>
      </c>
      <c r="K150" s="216" t="str">
        <f t="shared" si="4"/>
        <v/>
      </c>
      <c r="L150" s="216" t="str">
        <f t="shared" si="5"/>
        <v/>
      </c>
      <c r="M150" s="139" t="str">
        <f>IF($A150="","",IF(VLOOKUP(csv!$AJ150,範囲CSV,13,FALSE)="","",VLOOKUP(csv!$AJ150,範囲CSV,13,FALSE)))</f>
        <v/>
      </c>
      <c r="N150" s="139" t="str">
        <f>IF($A150="","",IF(VLOOKUP(csv!$AJ150,範囲CSV,14,FALSE)="","",VLOOKUP(csv!$AJ150,範囲CSV,14,FALSE)))</f>
        <v/>
      </c>
      <c r="O150" s="139" t="str">
        <f>IF($A150="","",IF(VLOOKUP(csv!$AJ150,範囲CSV,15,FALSE)="","",VLOOKUP(csv!$AJ150,範囲CSV,15,FALSE)))</f>
        <v/>
      </c>
      <c r="P150" s="139" t="str">
        <f>IF($A150="","",IF(VLOOKUP(csv!$AJ150,範囲CSV,16,FALSE)="","",VLOOKUP(csv!$AJ150,範囲CSV,16,FALSE)))</f>
        <v/>
      </c>
      <c r="Q150" s="139" t="str">
        <f>IF($A150="","",IF(VLOOKUP(csv!$AJ150,範囲CSV,17,FALSE)="","",VLOOKUP(csv!$AJ150,範囲CSV,17,FALSE)))</f>
        <v/>
      </c>
      <c r="R150" s="139" t="str">
        <f>IF($A150="","",IF(VLOOKUP(csv!$AJ150,範囲CSV,18,FALSE)="","",VLOOKUP(csv!$AJ150,範囲CSV,18,FALSE)))</f>
        <v/>
      </c>
      <c r="S150" s="139" t="str">
        <f>IF($A150="","",IF(VLOOKUP(csv!$AJ150,範囲CSV,19,FALSE)="","",VLOOKUP(csv!$AJ150,範囲CSV,19,FALSE)))</f>
        <v/>
      </c>
      <c r="T150" s="139" t="str">
        <f>IF($A150="","",IF(VLOOKUP(csv!$AJ150,範囲CSV,20,FALSE)="","",VLOOKUP(csv!$AJ150,範囲CSV,20,FALSE)))</f>
        <v/>
      </c>
      <c r="U150" s="139" t="str">
        <f>IF($A150="","",IF(VLOOKUP(csv!$AJ150,範囲CSV,21,FALSE)="","",VLOOKUP(csv!$AJ150,範囲CSV,21,FALSE)))</f>
        <v/>
      </c>
      <c r="V150" s="139" t="str">
        <f>IF($A150="","",IF(VLOOKUP(csv!$AJ150,範囲CSV,22,FALSE)="","",VLOOKUP(csv!$AJ150,範囲CSV,22,FALSE)))</f>
        <v/>
      </c>
      <c r="W150" s="139" t="str">
        <f>IF($A150="","",IF(VLOOKUP(csv!$AJ150,範囲CSV,23,FALSE)="","",VLOOKUP(csv!$AJ150,範囲CSV,23,FALSE)))</f>
        <v/>
      </c>
      <c r="X150" s="139" t="str">
        <f>IF($A150="","",IF(VLOOKUP(csv!$AJ150,範囲CSV,24,FALSE)="","",VLOOKUP(csv!$AJ150,範囲CSV,24,FALSE)))</f>
        <v/>
      </c>
      <c r="Y150" s="139" t="str">
        <f>IF($A150="","",IF(VLOOKUP(csv!$AJ150,範囲CSV,25,FALSE)="","",VLOOKUP(csv!$AJ150,範囲CSV,25,FALSE)))</f>
        <v/>
      </c>
      <c r="Z150" s="139" t="str">
        <f>IF($A150="","",IF(VLOOKUP(csv!$AJ150,範囲CSV,26,FALSE)="","",VLOOKUP(csv!$AJ150,範囲CSV,26,FALSE)))</f>
        <v/>
      </c>
      <c r="AA150" s="139" t="str">
        <f>IF($A150="","",IF(VLOOKUP(csv!$AJ150,範囲CSV,27,FALSE)="","",VLOOKUP(csv!$AJ150,範囲CSV,27,FALSE)))</f>
        <v/>
      </c>
      <c r="AB150" s="139" t="str">
        <f>IF($A150="","",IF(VLOOKUP(csv!$AJ150,範囲CSV,28,FALSE)="","",VLOOKUP(csv!$AJ150,範囲CSV,28,FALSE)))</f>
        <v/>
      </c>
      <c r="AC150" s="139" t="str">
        <f>IF($A150="","",IF(VLOOKUP(csv!$AJ150,範囲CSV,29,FALSE)="","",VLOOKUP(csv!$AJ150,範囲CSV,29,FALSE)))</f>
        <v/>
      </c>
      <c r="AD150" s="139" t="str">
        <f>IF($A150="","",IF(VLOOKUP(csv!$AJ150,範囲CSV,30,FALSE)="","",VLOOKUP(csv!$AJ150,範囲CSV,30,FALSE)))</f>
        <v/>
      </c>
      <c r="AE150" s="139" t="str">
        <f>IF($A150="","",IF(VLOOKUP(csv!$AJ150,範囲CSV,31,FALSE)="","",VLOOKUP(csv!$AJ150,範囲CSV,31,FALSE)))</f>
        <v/>
      </c>
      <c r="AF150" s="139" t="str">
        <f>IF($A150="","",IF(VLOOKUP(csv!$AJ150,範囲CSV,32,FALSE)="","",VLOOKUP(csv!$AJ150,範囲CSV,32,FALSE)))</f>
        <v/>
      </c>
      <c r="AG150" s="139" t="str">
        <f>IF($A150="","",IF(VLOOKUP(csv!$AJ150,範囲CSV,33,FALSE)="","",VLOOKUP(csv!$AJ150,範囲CSV,33,FALSE)))</f>
        <v/>
      </c>
      <c r="AH150" s="139" t="str">
        <f>IF($A150="","",IF(VLOOKUP(csv!$AJ150,範囲CSV,34,FALSE)="","",VLOOKUP(csv!$AJ150,範囲CSV,34,FALSE)))</f>
        <v/>
      </c>
      <c r="AI150" s="139"/>
    </row>
    <row r="151" spans="1:35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139" t="str">
        <f>IF(A151="","",IF(VLOOKUP(csv!$AJ151,範囲CSV,9,FALSE)="","",VLOOKUP(csv!$AJ151,範囲CSV,9,FALSE)))</f>
        <v/>
      </c>
      <c r="J151" s="139" t="str">
        <f>IF($A151="","",IF(VLOOKUP(csv!$AJ151,範囲CSV,10,FALSE)="","",VLOOKUP(csv!$AJ151,範囲CSV,10,FALSE)))</f>
        <v/>
      </c>
      <c r="K151" s="216" t="str">
        <f t="shared" si="4"/>
        <v/>
      </c>
      <c r="L151" s="216" t="str">
        <f t="shared" si="5"/>
        <v/>
      </c>
      <c r="M151" s="139" t="str">
        <f>IF($A151="","",IF(VLOOKUP(csv!$AJ151,範囲CSV,13,FALSE)="","",VLOOKUP(csv!$AJ151,範囲CSV,13,FALSE)))</f>
        <v/>
      </c>
      <c r="N151" s="139" t="str">
        <f>IF($A151="","",IF(VLOOKUP(csv!$AJ151,範囲CSV,14,FALSE)="","",VLOOKUP(csv!$AJ151,範囲CSV,14,FALSE)))</f>
        <v/>
      </c>
      <c r="O151" s="139" t="str">
        <f>IF($A151="","",IF(VLOOKUP(csv!$AJ151,範囲CSV,15,FALSE)="","",VLOOKUP(csv!$AJ151,範囲CSV,15,FALSE)))</f>
        <v/>
      </c>
      <c r="P151" s="139" t="str">
        <f>IF($A151="","",IF(VLOOKUP(csv!$AJ151,範囲CSV,16,FALSE)="","",VLOOKUP(csv!$AJ151,範囲CSV,16,FALSE)))</f>
        <v/>
      </c>
      <c r="Q151" s="139" t="str">
        <f>IF($A151="","",IF(VLOOKUP(csv!$AJ151,範囲CSV,17,FALSE)="","",VLOOKUP(csv!$AJ151,範囲CSV,17,FALSE)))</f>
        <v/>
      </c>
      <c r="R151" s="139" t="str">
        <f>IF($A151="","",IF(VLOOKUP(csv!$AJ151,範囲CSV,18,FALSE)="","",VLOOKUP(csv!$AJ151,範囲CSV,18,FALSE)))</f>
        <v/>
      </c>
      <c r="S151" s="139" t="str">
        <f>IF($A151="","",IF(VLOOKUP(csv!$AJ151,範囲CSV,19,FALSE)="","",VLOOKUP(csv!$AJ151,範囲CSV,19,FALSE)))</f>
        <v/>
      </c>
      <c r="T151" s="139" t="str">
        <f>IF($A151="","",IF(VLOOKUP(csv!$AJ151,範囲CSV,20,FALSE)="","",VLOOKUP(csv!$AJ151,範囲CSV,20,FALSE)))</f>
        <v/>
      </c>
      <c r="U151" s="139" t="str">
        <f>IF($A151="","",IF(VLOOKUP(csv!$AJ151,範囲CSV,21,FALSE)="","",VLOOKUP(csv!$AJ151,範囲CSV,21,FALSE)))</f>
        <v/>
      </c>
      <c r="V151" s="139" t="str">
        <f>IF($A151="","",IF(VLOOKUP(csv!$AJ151,範囲CSV,22,FALSE)="","",VLOOKUP(csv!$AJ151,範囲CSV,22,FALSE)))</f>
        <v/>
      </c>
      <c r="W151" s="139" t="str">
        <f>IF($A151="","",IF(VLOOKUP(csv!$AJ151,範囲CSV,23,FALSE)="","",VLOOKUP(csv!$AJ151,範囲CSV,23,FALSE)))</f>
        <v/>
      </c>
      <c r="X151" s="139" t="str">
        <f>IF($A151="","",IF(VLOOKUP(csv!$AJ151,範囲CSV,24,FALSE)="","",VLOOKUP(csv!$AJ151,範囲CSV,24,FALSE)))</f>
        <v/>
      </c>
      <c r="Y151" s="139" t="str">
        <f>IF($A151="","",IF(VLOOKUP(csv!$AJ151,範囲CSV,25,FALSE)="","",VLOOKUP(csv!$AJ151,範囲CSV,25,FALSE)))</f>
        <v/>
      </c>
      <c r="Z151" s="139" t="str">
        <f>IF($A151="","",IF(VLOOKUP(csv!$AJ151,範囲CSV,26,FALSE)="","",VLOOKUP(csv!$AJ151,範囲CSV,26,FALSE)))</f>
        <v/>
      </c>
      <c r="AA151" s="139" t="str">
        <f>IF($A151="","",IF(VLOOKUP(csv!$AJ151,範囲CSV,27,FALSE)="","",VLOOKUP(csv!$AJ151,範囲CSV,27,FALSE)))</f>
        <v/>
      </c>
      <c r="AB151" s="139" t="str">
        <f>IF($A151="","",IF(VLOOKUP(csv!$AJ151,範囲CSV,28,FALSE)="","",VLOOKUP(csv!$AJ151,範囲CSV,28,FALSE)))</f>
        <v/>
      </c>
      <c r="AC151" s="139" t="str">
        <f>IF($A151="","",IF(VLOOKUP(csv!$AJ151,範囲CSV,29,FALSE)="","",VLOOKUP(csv!$AJ151,範囲CSV,29,FALSE)))</f>
        <v/>
      </c>
      <c r="AD151" s="139" t="str">
        <f>IF($A151="","",IF(VLOOKUP(csv!$AJ151,範囲CSV,30,FALSE)="","",VLOOKUP(csv!$AJ151,範囲CSV,30,FALSE)))</f>
        <v/>
      </c>
      <c r="AE151" s="139" t="str">
        <f>IF($A151="","",IF(VLOOKUP(csv!$AJ151,範囲CSV,31,FALSE)="","",VLOOKUP(csv!$AJ151,範囲CSV,31,FALSE)))</f>
        <v/>
      </c>
      <c r="AF151" s="139" t="str">
        <f>IF($A151="","",IF(VLOOKUP(csv!$AJ151,範囲CSV,32,FALSE)="","",VLOOKUP(csv!$AJ151,範囲CSV,32,FALSE)))</f>
        <v/>
      </c>
      <c r="AG151" s="139" t="str">
        <f>IF($A151="","",IF(VLOOKUP(csv!$AJ151,範囲CSV,33,FALSE)="","",VLOOKUP(csv!$AJ151,範囲CSV,33,FALSE)))</f>
        <v/>
      </c>
      <c r="AH151" s="139" t="str">
        <f>IF($A151="","",IF(VLOOKUP(csv!$AJ151,範囲CSV,34,FALSE)="","",VLOOKUP(csv!$AJ151,範囲CSV,34,FALSE)))</f>
        <v/>
      </c>
      <c r="AI151" s="139"/>
    </row>
    <row r="152" spans="1:35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139" t="str">
        <f>IF(A152="","",IF(VLOOKUP(csv!$AJ152,範囲CSV,9,FALSE)="","",VLOOKUP(csv!$AJ152,範囲CSV,9,FALSE)))</f>
        <v/>
      </c>
      <c r="J152" s="139" t="str">
        <f>IF($A152="","",IF(VLOOKUP(csv!$AJ152,範囲CSV,10,FALSE)="","",VLOOKUP(csv!$AJ152,範囲CSV,10,FALSE)))</f>
        <v/>
      </c>
      <c r="K152" s="216" t="str">
        <f t="shared" si="4"/>
        <v/>
      </c>
      <c r="L152" s="216" t="str">
        <f t="shared" si="5"/>
        <v/>
      </c>
      <c r="M152" s="139" t="str">
        <f>IF($A152="","",IF(VLOOKUP(csv!$AJ152,範囲CSV,13,FALSE)="","",VLOOKUP(csv!$AJ152,範囲CSV,13,FALSE)))</f>
        <v/>
      </c>
      <c r="N152" s="139" t="str">
        <f>IF($A152="","",IF(VLOOKUP(csv!$AJ152,範囲CSV,14,FALSE)="","",VLOOKUP(csv!$AJ152,範囲CSV,14,FALSE)))</f>
        <v/>
      </c>
      <c r="O152" s="139" t="str">
        <f>IF($A152="","",IF(VLOOKUP(csv!$AJ152,範囲CSV,15,FALSE)="","",VLOOKUP(csv!$AJ152,範囲CSV,15,FALSE)))</f>
        <v/>
      </c>
      <c r="P152" s="139" t="str">
        <f>IF($A152="","",IF(VLOOKUP(csv!$AJ152,範囲CSV,16,FALSE)="","",VLOOKUP(csv!$AJ152,範囲CSV,16,FALSE)))</f>
        <v/>
      </c>
      <c r="Q152" s="139" t="str">
        <f>IF($A152="","",IF(VLOOKUP(csv!$AJ152,範囲CSV,17,FALSE)="","",VLOOKUP(csv!$AJ152,範囲CSV,17,FALSE)))</f>
        <v/>
      </c>
      <c r="R152" s="139" t="str">
        <f>IF($A152="","",IF(VLOOKUP(csv!$AJ152,範囲CSV,18,FALSE)="","",VLOOKUP(csv!$AJ152,範囲CSV,18,FALSE)))</f>
        <v/>
      </c>
      <c r="S152" s="139" t="str">
        <f>IF($A152="","",IF(VLOOKUP(csv!$AJ152,範囲CSV,19,FALSE)="","",VLOOKUP(csv!$AJ152,範囲CSV,19,FALSE)))</f>
        <v/>
      </c>
      <c r="T152" s="139" t="str">
        <f>IF($A152="","",IF(VLOOKUP(csv!$AJ152,範囲CSV,20,FALSE)="","",VLOOKUP(csv!$AJ152,範囲CSV,20,FALSE)))</f>
        <v/>
      </c>
      <c r="U152" s="139" t="str">
        <f>IF($A152="","",IF(VLOOKUP(csv!$AJ152,範囲CSV,21,FALSE)="","",VLOOKUP(csv!$AJ152,範囲CSV,21,FALSE)))</f>
        <v/>
      </c>
      <c r="V152" s="139" t="str">
        <f>IF($A152="","",IF(VLOOKUP(csv!$AJ152,範囲CSV,22,FALSE)="","",VLOOKUP(csv!$AJ152,範囲CSV,22,FALSE)))</f>
        <v/>
      </c>
      <c r="W152" s="139" t="str">
        <f>IF($A152="","",IF(VLOOKUP(csv!$AJ152,範囲CSV,23,FALSE)="","",VLOOKUP(csv!$AJ152,範囲CSV,23,FALSE)))</f>
        <v/>
      </c>
      <c r="X152" s="139" t="str">
        <f>IF($A152="","",IF(VLOOKUP(csv!$AJ152,範囲CSV,24,FALSE)="","",VLOOKUP(csv!$AJ152,範囲CSV,24,FALSE)))</f>
        <v/>
      </c>
      <c r="Y152" s="139" t="str">
        <f>IF($A152="","",IF(VLOOKUP(csv!$AJ152,範囲CSV,25,FALSE)="","",VLOOKUP(csv!$AJ152,範囲CSV,25,FALSE)))</f>
        <v/>
      </c>
      <c r="Z152" s="139" t="str">
        <f>IF($A152="","",IF(VLOOKUP(csv!$AJ152,範囲CSV,26,FALSE)="","",VLOOKUP(csv!$AJ152,範囲CSV,26,FALSE)))</f>
        <v/>
      </c>
      <c r="AA152" s="139" t="str">
        <f>IF($A152="","",IF(VLOOKUP(csv!$AJ152,範囲CSV,27,FALSE)="","",VLOOKUP(csv!$AJ152,範囲CSV,27,FALSE)))</f>
        <v/>
      </c>
      <c r="AB152" s="139" t="str">
        <f>IF($A152="","",IF(VLOOKUP(csv!$AJ152,範囲CSV,28,FALSE)="","",VLOOKUP(csv!$AJ152,範囲CSV,28,FALSE)))</f>
        <v/>
      </c>
      <c r="AC152" s="139" t="str">
        <f>IF($A152="","",IF(VLOOKUP(csv!$AJ152,範囲CSV,29,FALSE)="","",VLOOKUP(csv!$AJ152,範囲CSV,29,FALSE)))</f>
        <v/>
      </c>
      <c r="AD152" s="139" t="str">
        <f>IF($A152="","",IF(VLOOKUP(csv!$AJ152,範囲CSV,30,FALSE)="","",VLOOKUP(csv!$AJ152,範囲CSV,30,FALSE)))</f>
        <v/>
      </c>
      <c r="AE152" s="139" t="str">
        <f>IF($A152="","",IF(VLOOKUP(csv!$AJ152,範囲CSV,31,FALSE)="","",VLOOKUP(csv!$AJ152,範囲CSV,31,FALSE)))</f>
        <v/>
      </c>
      <c r="AF152" s="139" t="str">
        <f>IF($A152="","",IF(VLOOKUP(csv!$AJ152,範囲CSV,32,FALSE)="","",VLOOKUP(csv!$AJ152,範囲CSV,32,FALSE)))</f>
        <v/>
      </c>
      <c r="AG152" s="139" t="str">
        <f>IF($A152="","",IF(VLOOKUP(csv!$AJ152,範囲CSV,33,FALSE)="","",VLOOKUP(csv!$AJ152,範囲CSV,33,FALSE)))</f>
        <v/>
      </c>
      <c r="AH152" s="139" t="str">
        <f>IF($A152="","",IF(VLOOKUP(csv!$AJ152,範囲CSV,34,FALSE)="","",VLOOKUP(csv!$AJ152,範囲CSV,34,FALSE)))</f>
        <v/>
      </c>
      <c r="AI152" s="139"/>
    </row>
    <row r="153" spans="1:35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139" t="str">
        <f>IF(A153="","",IF(VLOOKUP(csv!$AJ153,範囲CSV,9,FALSE)="","",VLOOKUP(csv!$AJ153,範囲CSV,9,FALSE)))</f>
        <v/>
      </c>
      <c r="J153" s="139" t="str">
        <f>IF($A153="","",IF(VLOOKUP(csv!$AJ153,範囲CSV,10,FALSE)="","",VLOOKUP(csv!$AJ153,範囲CSV,10,FALSE)))</f>
        <v/>
      </c>
      <c r="K153" s="216" t="str">
        <f t="shared" si="4"/>
        <v/>
      </c>
      <c r="L153" s="216" t="str">
        <f t="shared" si="5"/>
        <v/>
      </c>
      <c r="M153" s="139" t="str">
        <f>IF($A153="","",IF(VLOOKUP(csv!$AJ153,範囲CSV,13,FALSE)="","",VLOOKUP(csv!$AJ153,範囲CSV,13,FALSE)))</f>
        <v/>
      </c>
      <c r="N153" s="139" t="str">
        <f>IF($A153="","",IF(VLOOKUP(csv!$AJ153,範囲CSV,14,FALSE)="","",VLOOKUP(csv!$AJ153,範囲CSV,14,FALSE)))</f>
        <v/>
      </c>
      <c r="O153" s="139" t="str">
        <f>IF($A153="","",IF(VLOOKUP(csv!$AJ153,範囲CSV,15,FALSE)="","",VLOOKUP(csv!$AJ153,範囲CSV,15,FALSE)))</f>
        <v/>
      </c>
      <c r="P153" s="139" t="str">
        <f>IF($A153="","",IF(VLOOKUP(csv!$AJ153,範囲CSV,16,FALSE)="","",VLOOKUP(csv!$AJ153,範囲CSV,16,FALSE)))</f>
        <v/>
      </c>
      <c r="Q153" s="139" t="str">
        <f>IF($A153="","",IF(VLOOKUP(csv!$AJ153,範囲CSV,17,FALSE)="","",VLOOKUP(csv!$AJ153,範囲CSV,17,FALSE)))</f>
        <v/>
      </c>
      <c r="R153" s="139" t="str">
        <f>IF($A153="","",IF(VLOOKUP(csv!$AJ153,範囲CSV,18,FALSE)="","",VLOOKUP(csv!$AJ153,範囲CSV,18,FALSE)))</f>
        <v/>
      </c>
      <c r="S153" s="139" t="str">
        <f>IF($A153="","",IF(VLOOKUP(csv!$AJ153,範囲CSV,19,FALSE)="","",VLOOKUP(csv!$AJ153,範囲CSV,19,FALSE)))</f>
        <v/>
      </c>
      <c r="T153" s="139" t="str">
        <f>IF($A153="","",IF(VLOOKUP(csv!$AJ153,範囲CSV,20,FALSE)="","",VLOOKUP(csv!$AJ153,範囲CSV,20,FALSE)))</f>
        <v/>
      </c>
      <c r="U153" s="139" t="str">
        <f>IF($A153="","",IF(VLOOKUP(csv!$AJ153,範囲CSV,21,FALSE)="","",VLOOKUP(csv!$AJ153,範囲CSV,21,FALSE)))</f>
        <v/>
      </c>
      <c r="V153" s="139" t="str">
        <f>IF($A153="","",IF(VLOOKUP(csv!$AJ153,範囲CSV,22,FALSE)="","",VLOOKUP(csv!$AJ153,範囲CSV,22,FALSE)))</f>
        <v/>
      </c>
      <c r="W153" s="139" t="str">
        <f>IF($A153="","",IF(VLOOKUP(csv!$AJ153,範囲CSV,23,FALSE)="","",VLOOKUP(csv!$AJ153,範囲CSV,23,FALSE)))</f>
        <v/>
      </c>
      <c r="X153" s="139" t="str">
        <f>IF($A153="","",IF(VLOOKUP(csv!$AJ153,範囲CSV,24,FALSE)="","",VLOOKUP(csv!$AJ153,範囲CSV,24,FALSE)))</f>
        <v/>
      </c>
      <c r="Y153" s="139" t="str">
        <f>IF($A153="","",IF(VLOOKUP(csv!$AJ153,範囲CSV,25,FALSE)="","",VLOOKUP(csv!$AJ153,範囲CSV,25,FALSE)))</f>
        <v/>
      </c>
      <c r="Z153" s="139" t="str">
        <f>IF($A153="","",IF(VLOOKUP(csv!$AJ153,範囲CSV,26,FALSE)="","",VLOOKUP(csv!$AJ153,範囲CSV,26,FALSE)))</f>
        <v/>
      </c>
      <c r="AA153" s="139" t="str">
        <f>IF($A153="","",IF(VLOOKUP(csv!$AJ153,範囲CSV,27,FALSE)="","",VLOOKUP(csv!$AJ153,範囲CSV,27,FALSE)))</f>
        <v/>
      </c>
      <c r="AB153" s="139" t="str">
        <f>IF($A153="","",IF(VLOOKUP(csv!$AJ153,範囲CSV,28,FALSE)="","",VLOOKUP(csv!$AJ153,範囲CSV,28,FALSE)))</f>
        <v/>
      </c>
      <c r="AC153" s="139" t="str">
        <f>IF($A153="","",IF(VLOOKUP(csv!$AJ153,範囲CSV,29,FALSE)="","",VLOOKUP(csv!$AJ153,範囲CSV,29,FALSE)))</f>
        <v/>
      </c>
      <c r="AD153" s="139" t="str">
        <f>IF($A153="","",IF(VLOOKUP(csv!$AJ153,範囲CSV,30,FALSE)="","",VLOOKUP(csv!$AJ153,範囲CSV,30,FALSE)))</f>
        <v/>
      </c>
      <c r="AE153" s="139" t="str">
        <f>IF($A153="","",IF(VLOOKUP(csv!$AJ153,範囲CSV,31,FALSE)="","",VLOOKUP(csv!$AJ153,範囲CSV,31,FALSE)))</f>
        <v/>
      </c>
      <c r="AF153" s="139" t="str">
        <f>IF($A153="","",IF(VLOOKUP(csv!$AJ153,範囲CSV,32,FALSE)="","",VLOOKUP(csv!$AJ153,範囲CSV,32,FALSE)))</f>
        <v/>
      </c>
      <c r="AG153" s="139" t="str">
        <f>IF($A153="","",IF(VLOOKUP(csv!$AJ153,範囲CSV,33,FALSE)="","",VLOOKUP(csv!$AJ153,範囲CSV,33,FALSE)))</f>
        <v/>
      </c>
      <c r="AH153" s="139" t="str">
        <f>IF($A153="","",IF(VLOOKUP(csv!$AJ153,範囲CSV,34,FALSE)="","",VLOOKUP(csv!$AJ153,範囲CSV,34,FALSE)))</f>
        <v/>
      </c>
      <c r="AI153" s="139"/>
    </row>
    <row r="154" spans="1:35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139" t="str">
        <f>IF(A154="","",IF(VLOOKUP(csv!$AJ154,範囲CSV,9,FALSE)="","",VLOOKUP(csv!$AJ154,範囲CSV,9,FALSE)))</f>
        <v/>
      </c>
      <c r="J154" s="139" t="str">
        <f>IF($A154="","",IF(VLOOKUP(csv!$AJ154,範囲CSV,10,FALSE)="","",VLOOKUP(csv!$AJ154,範囲CSV,10,FALSE)))</f>
        <v/>
      </c>
      <c r="K154" s="216" t="str">
        <f t="shared" si="4"/>
        <v/>
      </c>
      <c r="L154" s="216" t="str">
        <f t="shared" si="5"/>
        <v/>
      </c>
      <c r="M154" s="139" t="str">
        <f>IF($A154="","",IF(VLOOKUP(csv!$AJ154,範囲CSV,13,FALSE)="","",VLOOKUP(csv!$AJ154,範囲CSV,13,FALSE)))</f>
        <v/>
      </c>
      <c r="N154" s="139" t="str">
        <f>IF($A154="","",IF(VLOOKUP(csv!$AJ154,範囲CSV,14,FALSE)="","",VLOOKUP(csv!$AJ154,範囲CSV,14,FALSE)))</f>
        <v/>
      </c>
      <c r="O154" s="139" t="str">
        <f>IF($A154="","",IF(VLOOKUP(csv!$AJ154,範囲CSV,15,FALSE)="","",VLOOKUP(csv!$AJ154,範囲CSV,15,FALSE)))</f>
        <v/>
      </c>
      <c r="P154" s="139" t="str">
        <f>IF($A154="","",IF(VLOOKUP(csv!$AJ154,範囲CSV,16,FALSE)="","",VLOOKUP(csv!$AJ154,範囲CSV,16,FALSE)))</f>
        <v/>
      </c>
      <c r="Q154" s="139" t="str">
        <f>IF($A154="","",IF(VLOOKUP(csv!$AJ154,範囲CSV,17,FALSE)="","",VLOOKUP(csv!$AJ154,範囲CSV,17,FALSE)))</f>
        <v/>
      </c>
      <c r="R154" s="139" t="str">
        <f>IF($A154="","",IF(VLOOKUP(csv!$AJ154,範囲CSV,18,FALSE)="","",VLOOKUP(csv!$AJ154,範囲CSV,18,FALSE)))</f>
        <v/>
      </c>
      <c r="S154" s="139" t="str">
        <f>IF($A154="","",IF(VLOOKUP(csv!$AJ154,範囲CSV,19,FALSE)="","",VLOOKUP(csv!$AJ154,範囲CSV,19,FALSE)))</f>
        <v/>
      </c>
      <c r="T154" s="139" t="str">
        <f>IF($A154="","",IF(VLOOKUP(csv!$AJ154,範囲CSV,20,FALSE)="","",VLOOKUP(csv!$AJ154,範囲CSV,20,FALSE)))</f>
        <v/>
      </c>
      <c r="U154" s="139" t="str">
        <f>IF($A154="","",IF(VLOOKUP(csv!$AJ154,範囲CSV,21,FALSE)="","",VLOOKUP(csv!$AJ154,範囲CSV,21,FALSE)))</f>
        <v/>
      </c>
      <c r="V154" s="139" t="str">
        <f>IF($A154="","",IF(VLOOKUP(csv!$AJ154,範囲CSV,22,FALSE)="","",VLOOKUP(csv!$AJ154,範囲CSV,22,FALSE)))</f>
        <v/>
      </c>
      <c r="W154" s="139" t="str">
        <f>IF($A154="","",IF(VLOOKUP(csv!$AJ154,範囲CSV,23,FALSE)="","",VLOOKUP(csv!$AJ154,範囲CSV,23,FALSE)))</f>
        <v/>
      </c>
      <c r="X154" s="139" t="str">
        <f>IF($A154="","",IF(VLOOKUP(csv!$AJ154,範囲CSV,24,FALSE)="","",VLOOKUP(csv!$AJ154,範囲CSV,24,FALSE)))</f>
        <v/>
      </c>
      <c r="Y154" s="139" t="str">
        <f>IF($A154="","",IF(VLOOKUP(csv!$AJ154,範囲CSV,25,FALSE)="","",VLOOKUP(csv!$AJ154,範囲CSV,25,FALSE)))</f>
        <v/>
      </c>
      <c r="Z154" s="139" t="str">
        <f>IF($A154="","",IF(VLOOKUP(csv!$AJ154,範囲CSV,26,FALSE)="","",VLOOKUP(csv!$AJ154,範囲CSV,26,FALSE)))</f>
        <v/>
      </c>
      <c r="AA154" s="139" t="str">
        <f>IF($A154="","",IF(VLOOKUP(csv!$AJ154,範囲CSV,27,FALSE)="","",VLOOKUP(csv!$AJ154,範囲CSV,27,FALSE)))</f>
        <v/>
      </c>
      <c r="AB154" s="139" t="str">
        <f>IF($A154="","",IF(VLOOKUP(csv!$AJ154,範囲CSV,28,FALSE)="","",VLOOKUP(csv!$AJ154,範囲CSV,28,FALSE)))</f>
        <v/>
      </c>
      <c r="AC154" s="139" t="str">
        <f>IF($A154="","",IF(VLOOKUP(csv!$AJ154,範囲CSV,29,FALSE)="","",VLOOKUP(csv!$AJ154,範囲CSV,29,FALSE)))</f>
        <v/>
      </c>
      <c r="AD154" s="139" t="str">
        <f>IF($A154="","",IF(VLOOKUP(csv!$AJ154,範囲CSV,30,FALSE)="","",VLOOKUP(csv!$AJ154,範囲CSV,30,FALSE)))</f>
        <v/>
      </c>
      <c r="AE154" s="139" t="str">
        <f>IF($A154="","",IF(VLOOKUP(csv!$AJ154,範囲CSV,31,FALSE)="","",VLOOKUP(csv!$AJ154,範囲CSV,31,FALSE)))</f>
        <v/>
      </c>
      <c r="AF154" s="139" t="str">
        <f>IF($A154="","",IF(VLOOKUP(csv!$AJ154,範囲CSV,32,FALSE)="","",VLOOKUP(csv!$AJ154,範囲CSV,32,FALSE)))</f>
        <v/>
      </c>
      <c r="AG154" s="139" t="str">
        <f>IF($A154="","",IF(VLOOKUP(csv!$AJ154,範囲CSV,33,FALSE)="","",VLOOKUP(csv!$AJ154,範囲CSV,33,FALSE)))</f>
        <v/>
      </c>
      <c r="AH154" s="139" t="str">
        <f>IF($A154="","",IF(VLOOKUP(csv!$AJ154,範囲CSV,34,FALSE)="","",VLOOKUP(csv!$AJ154,範囲CSV,34,FALSE)))</f>
        <v/>
      </c>
      <c r="AI154" s="139"/>
    </row>
    <row r="155" spans="1:35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139" t="str">
        <f>IF(A155="","",IF(VLOOKUP(csv!$AJ155,範囲CSV,9,FALSE)="","",VLOOKUP(csv!$AJ155,範囲CSV,9,FALSE)))</f>
        <v/>
      </c>
      <c r="J155" s="139" t="str">
        <f>IF($A155="","",IF(VLOOKUP(csv!$AJ155,範囲CSV,10,FALSE)="","",VLOOKUP(csv!$AJ155,範囲CSV,10,FALSE)))</f>
        <v/>
      </c>
      <c r="K155" s="216" t="str">
        <f t="shared" si="4"/>
        <v/>
      </c>
      <c r="L155" s="216" t="str">
        <f t="shared" si="5"/>
        <v/>
      </c>
      <c r="M155" s="139" t="str">
        <f>IF($A155="","",IF(VLOOKUP(csv!$AJ155,範囲CSV,13,FALSE)="","",VLOOKUP(csv!$AJ155,範囲CSV,13,FALSE)))</f>
        <v/>
      </c>
      <c r="N155" s="139" t="str">
        <f>IF($A155="","",IF(VLOOKUP(csv!$AJ155,範囲CSV,14,FALSE)="","",VLOOKUP(csv!$AJ155,範囲CSV,14,FALSE)))</f>
        <v/>
      </c>
      <c r="O155" s="139" t="str">
        <f>IF($A155="","",IF(VLOOKUP(csv!$AJ155,範囲CSV,15,FALSE)="","",VLOOKUP(csv!$AJ155,範囲CSV,15,FALSE)))</f>
        <v/>
      </c>
      <c r="P155" s="139" t="str">
        <f>IF($A155="","",IF(VLOOKUP(csv!$AJ155,範囲CSV,16,FALSE)="","",VLOOKUP(csv!$AJ155,範囲CSV,16,FALSE)))</f>
        <v/>
      </c>
      <c r="Q155" s="139" t="str">
        <f>IF($A155="","",IF(VLOOKUP(csv!$AJ155,範囲CSV,17,FALSE)="","",VLOOKUP(csv!$AJ155,範囲CSV,17,FALSE)))</f>
        <v/>
      </c>
      <c r="R155" s="139" t="str">
        <f>IF($A155="","",IF(VLOOKUP(csv!$AJ155,範囲CSV,18,FALSE)="","",VLOOKUP(csv!$AJ155,範囲CSV,18,FALSE)))</f>
        <v/>
      </c>
      <c r="S155" s="139" t="str">
        <f>IF($A155="","",IF(VLOOKUP(csv!$AJ155,範囲CSV,19,FALSE)="","",VLOOKUP(csv!$AJ155,範囲CSV,19,FALSE)))</f>
        <v/>
      </c>
      <c r="T155" s="139" t="str">
        <f>IF($A155="","",IF(VLOOKUP(csv!$AJ155,範囲CSV,20,FALSE)="","",VLOOKUP(csv!$AJ155,範囲CSV,20,FALSE)))</f>
        <v/>
      </c>
      <c r="U155" s="139" t="str">
        <f>IF($A155="","",IF(VLOOKUP(csv!$AJ155,範囲CSV,21,FALSE)="","",VLOOKUP(csv!$AJ155,範囲CSV,21,FALSE)))</f>
        <v/>
      </c>
      <c r="V155" s="139" t="str">
        <f>IF($A155="","",IF(VLOOKUP(csv!$AJ155,範囲CSV,22,FALSE)="","",VLOOKUP(csv!$AJ155,範囲CSV,22,FALSE)))</f>
        <v/>
      </c>
      <c r="W155" s="139" t="str">
        <f>IF($A155="","",IF(VLOOKUP(csv!$AJ155,範囲CSV,23,FALSE)="","",VLOOKUP(csv!$AJ155,範囲CSV,23,FALSE)))</f>
        <v/>
      </c>
      <c r="X155" s="139" t="str">
        <f>IF($A155="","",IF(VLOOKUP(csv!$AJ155,範囲CSV,24,FALSE)="","",VLOOKUP(csv!$AJ155,範囲CSV,24,FALSE)))</f>
        <v/>
      </c>
      <c r="Y155" s="139" t="str">
        <f>IF($A155="","",IF(VLOOKUP(csv!$AJ155,範囲CSV,25,FALSE)="","",VLOOKUP(csv!$AJ155,範囲CSV,25,FALSE)))</f>
        <v/>
      </c>
      <c r="Z155" s="139" t="str">
        <f>IF($A155="","",IF(VLOOKUP(csv!$AJ155,範囲CSV,26,FALSE)="","",VLOOKUP(csv!$AJ155,範囲CSV,26,FALSE)))</f>
        <v/>
      </c>
      <c r="AA155" s="139" t="str">
        <f>IF($A155="","",IF(VLOOKUP(csv!$AJ155,範囲CSV,27,FALSE)="","",VLOOKUP(csv!$AJ155,範囲CSV,27,FALSE)))</f>
        <v/>
      </c>
      <c r="AB155" s="139" t="str">
        <f>IF($A155="","",IF(VLOOKUP(csv!$AJ155,範囲CSV,28,FALSE)="","",VLOOKUP(csv!$AJ155,範囲CSV,28,FALSE)))</f>
        <v/>
      </c>
      <c r="AC155" s="139" t="str">
        <f>IF($A155="","",IF(VLOOKUP(csv!$AJ155,範囲CSV,29,FALSE)="","",VLOOKUP(csv!$AJ155,範囲CSV,29,FALSE)))</f>
        <v/>
      </c>
      <c r="AD155" s="139" t="str">
        <f>IF($A155="","",IF(VLOOKUP(csv!$AJ155,範囲CSV,30,FALSE)="","",VLOOKUP(csv!$AJ155,範囲CSV,30,FALSE)))</f>
        <v/>
      </c>
      <c r="AE155" s="139" t="str">
        <f>IF($A155="","",IF(VLOOKUP(csv!$AJ155,範囲CSV,31,FALSE)="","",VLOOKUP(csv!$AJ155,範囲CSV,31,FALSE)))</f>
        <v/>
      </c>
      <c r="AF155" s="139" t="str">
        <f>IF($A155="","",IF(VLOOKUP(csv!$AJ155,範囲CSV,32,FALSE)="","",VLOOKUP(csv!$AJ155,範囲CSV,32,FALSE)))</f>
        <v/>
      </c>
      <c r="AG155" s="139" t="str">
        <f>IF($A155="","",IF(VLOOKUP(csv!$AJ155,範囲CSV,33,FALSE)="","",VLOOKUP(csv!$AJ155,範囲CSV,33,FALSE)))</f>
        <v/>
      </c>
      <c r="AH155" s="139" t="str">
        <f>IF($A155="","",IF(VLOOKUP(csv!$AJ155,範囲CSV,34,FALSE)="","",VLOOKUP(csv!$AJ155,範囲CSV,34,FALSE)))</f>
        <v/>
      </c>
      <c r="AI155" s="139"/>
    </row>
    <row r="156" spans="1:35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139" t="str">
        <f>IF(A156="","",IF(VLOOKUP(csv!$AJ156,範囲CSV,9,FALSE)="","",VLOOKUP(csv!$AJ156,範囲CSV,9,FALSE)))</f>
        <v/>
      </c>
      <c r="J156" s="139" t="str">
        <f>IF($A156="","",IF(VLOOKUP(csv!$AJ156,範囲CSV,10,FALSE)="","",VLOOKUP(csv!$AJ156,範囲CSV,10,FALSE)))</f>
        <v/>
      </c>
      <c r="K156" s="216" t="str">
        <f t="shared" si="4"/>
        <v/>
      </c>
      <c r="L156" s="216" t="str">
        <f t="shared" si="5"/>
        <v/>
      </c>
      <c r="M156" s="139" t="str">
        <f>IF($A156="","",IF(VLOOKUP(csv!$AJ156,範囲CSV,13,FALSE)="","",VLOOKUP(csv!$AJ156,範囲CSV,13,FALSE)))</f>
        <v/>
      </c>
      <c r="N156" s="139" t="str">
        <f>IF($A156="","",IF(VLOOKUP(csv!$AJ156,範囲CSV,14,FALSE)="","",VLOOKUP(csv!$AJ156,範囲CSV,14,FALSE)))</f>
        <v/>
      </c>
      <c r="O156" s="139" t="str">
        <f>IF($A156="","",IF(VLOOKUP(csv!$AJ156,範囲CSV,15,FALSE)="","",VLOOKUP(csv!$AJ156,範囲CSV,15,FALSE)))</f>
        <v/>
      </c>
      <c r="P156" s="139" t="str">
        <f>IF($A156="","",IF(VLOOKUP(csv!$AJ156,範囲CSV,16,FALSE)="","",VLOOKUP(csv!$AJ156,範囲CSV,16,FALSE)))</f>
        <v/>
      </c>
      <c r="Q156" s="139" t="str">
        <f>IF($A156="","",IF(VLOOKUP(csv!$AJ156,範囲CSV,17,FALSE)="","",VLOOKUP(csv!$AJ156,範囲CSV,17,FALSE)))</f>
        <v/>
      </c>
      <c r="R156" s="139" t="str">
        <f>IF($A156="","",IF(VLOOKUP(csv!$AJ156,範囲CSV,18,FALSE)="","",VLOOKUP(csv!$AJ156,範囲CSV,18,FALSE)))</f>
        <v/>
      </c>
      <c r="S156" s="139" t="str">
        <f>IF($A156="","",IF(VLOOKUP(csv!$AJ156,範囲CSV,19,FALSE)="","",VLOOKUP(csv!$AJ156,範囲CSV,19,FALSE)))</f>
        <v/>
      </c>
      <c r="T156" s="139" t="str">
        <f>IF($A156="","",IF(VLOOKUP(csv!$AJ156,範囲CSV,20,FALSE)="","",VLOOKUP(csv!$AJ156,範囲CSV,20,FALSE)))</f>
        <v/>
      </c>
      <c r="U156" s="139" t="str">
        <f>IF($A156="","",IF(VLOOKUP(csv!$AJ156,範囲CSV,21,FALSE)="","",VLOOKUP(csv!$AJ156,範囲CSV,21,FALSE)))</f>
        <v/>
      </c>
      <c r="V156" s="139" t="str">
        <f>IF($A156="","",IF(VLOOKUP(csv!$AJ156,範囲CSV,22,FALSE)="","",VLOOKUP(csv!$AJ156,範囲CSV,22,FALSE)))</f>
        <v/>
      </c>
      <c r="W156" s="139" t="str">
        <f>IF($A156="","",IF(VLOOKUP(csv!$AJ156,範囲CSV,23,FALSE)="","",VLOOKUP(csv!$AJ156,範囲CSV,23,FALSE)))</f>
        <v/>
      </c>
      <c r="X156" s="139" t="str">
        <f>IF($A156="","",IF(VLOOKUP(csv!$AJ156,範囲CSV,24,FALSE)="","",VLOOKUP(csv!$AJ156,範囲CSV,24,FALSE)))</f>
        <v/>
      </c>
      <c r="Y156" s="139" t="str">
        <f>IF($A156="","",IF(VLOOKUP(csv!$AJ156,範囲CSV,25,FALSE)="","",VLOOKUP(csv!$AJ156,範囲CSV,25,FALSE)))</f>
        <v/>
      </c>
      <c r="Z156" s="139" t="str">
        <f>IF($A156="","",IF(VLOOKUP(csv!$AJ156,範囲CSV,26,FALSE)="","",VLOOKUP(csv!$AJ156,範囲CSV,26,FALSE)))</f>
        <v/>
      </c>
      <c r="AA156" s="139" t="str">
        <f>IF($A156="","",IF(VLOOKUP(csv!$AJ156,範囲CSV,27,FALSE)="","",VLOOKUP(csv!$AJ156,範囲CSV,27,FALSE)))</f>
        <v/>
      </c>
      <c r="AB156" s="139" t="str">
        <f>IF($A156="","",IF(VLOOKUP(csv!$AJ156,範囲CSV,28,FALSE)="","",VLOOKUP(csv!$AJ156,範囲CSV,28,FALSE)))</f>
        <v/>
      </c>
      <c r="AC156" s="139" t="str">
        <f>IF($A156="","",IF(VLOOKUP(csv!$AJ156,範囲CSV,29,FALSE)="","",VLOOKUP(csv!$AJ156,範囲CSV,29,FALSE)))</f>
        <v/>
      </c>
      <c r="AD156" s="139" t="str">
        <f>IF($A156="","",IF(VLOOKUP(csv!$AJ156,範囲CSV,30,FALSE)="","",VLOOKUP(csv!$AJ156,範囲CSV,30,FALSE)))</f>
        <v/>
      </c>
      <c r="AE156" s="139" t="str">
        <f>IF($A156="","",IF(VLOOKUP(csv!$AJ156,範囲CSV,31,FALSE)="","",VLOOKUP(csv!$AJ156,範囲CSV,31,FALSE)))</f>
        <v/>
      </c>
      <c r="AF156" s="139" t="str">
        <f>IF($A156="","",IF(VLOOKUP(csv!$AJ156,範囲CSV,32,FALSE)="","",VLOOKUP(csv!$AJ156,範囲CSV,32,FALSE)))</f>
        <v/>
      </c>
      <c r="AG156" s="139" t="str">
        <f>IF($A156="","",IF(VLOOKUP(csv!$AJ156,範囲CSV,33,FALSE)="","",VLOOKUP(csv!$AJ156,範囲CSV,33,FALSE)))</f>
        <v/>
      </c>
      <c r="AH156" s="139" t="str">
        <f>IF($A156="","",IF(VLOOKUP(csv!$AJ156,範囲CSV,34,FALSE)="","",VLOOKUP(csv!$AJ156,範囲CSV,34,FALSE)))</f>
        <v/>
      </c>
      <c r="AI156" s="139"/>
    </row>
    <row r="157" spans="1:35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139" t="str">
        <f>IF(A157="","",IF(VLOOKUP(csv!$AJ157,範囲CSV,9,FALSE)="","",VLOOKUP(csv!$AJ157,範囲CSV,9,FALSE)))</f>
        <v/>
      </c>
      <c r="J157" s="139" t="str">
        <f>IF($A157="","",IF(VLOOKUP(csv!$AJ157,範囲CSV,10,FALSE)="","",VLOOKUP(csv!$AJ157,範囲CSV,10,FALSE)))</f>
        <v/>
      </c>
      <c r="K157" s="216" t="str">
        <f t="shared" si="4"/>
        <v/>
      </c>
      <c r="L157" s="216" t="str">
        <f t="shared" si="5"/>
        <v/>
      </c>
      <c r="M157" s="139" t="str">
        <f>IF($A157="","",IF(VLOOKUP(csv!$AJ157,範囲CSV,13,FALSE)="","",VLOOKUP(csv!$AJ157,範囲CSV,13,FALSE)))</f>
        <v/>
      </c>
      <c r="N157" s="139" t="str">
        <f>IF($A157="","",IF(VLOOKUP(csv!$AJ157,範囲CSV,14,FALSE)="","",VLOOKUP(csv!$AJ157,範囲CSV,14,FALSE)))</f>
        <v/>
      </c>
      <c r="O157" s="139" t="str">
        <f>IF($A157="","",IF(VLOOKUP(csv!$AJ157,範囲CSV,15,FALSE)="","",VLOOKUP(csv!$AJ157,範囲CSV,15,FALSE)))</f>
        <v/>
      </c>
      <c r="P157" s="139" t="str">
        <f>IF($A157="","",IF(VLOOKUP(csv!$AJ157,範囲CSV,16,FALSE)="","",VLOOKUP(csv!$AJ157,範囲CSV,16,FALSE)))</f>
        <v/>
      </c>
      <c r="Q157" s="139" t="str">
        <f>IF($A157="","",IF(VLOOKUP(csv!$AJ157,範囲CSV,17,FALSE)="","",VLOOKUP(csv!$AJ157,範囲CSV,17,FALSE)))</f>
        <v/>
      </c>
      <c r="R157" s="139" t="str">
        <f>IF($A157="","",IF(VLOOKUP(csv!$AJ157,範囲CSV,18,FALSE)="","",VLOOKUP(csv!$AJ157,範囲CSV,18,FALSE)))</f>
        <v/>
      </c>
      <c r="S157" s="139" t="str">
        <f>IF($A157="","",IF(VLOOKUP(csv!$AJ157,範囲CSV,19,FALSE)="","",VLOOKUP(csv!$AJ157,範囲CSV,19,FALSE)))</f>
        <v/>
      </c>
      <c r="T157" s="139" t="str">
        <f>IF($A157="","",IF(VLOOKUP(csv!$AJ157,範囲CSV,20,FALSE)="","",VLOOKUP(csv!$AJ157,範囲CSV,20,FALSE)))</f>
        <v/>
      </c>
      <c r="U157" s="139" t="str">
        <f>IF($A157="","",IF(VLOOKUP(csv!$AJ157,範囲CSV,21,FALSE)="","",VLOOKUP(csv!$AJ157,範囲CSV,21,FALSE)))</f>
        <v/>
      </c>
      <c r="V157" s="139" t="str">
        <f>IF($A157="","",IF(VLOOKUP(csv!$AJ157,範囲CSV,22,FALSE)="","",VLOOKUP(csv!$AJ157,範囲CSV,22,FALSE)))</f>
        <v/>
      </c>
      <c r="W157" s="139" t="str">
        <f>IF($A157="","",IF(VLOOKUP(csv!$AJ157,範囲CSV,23,FALSE)="","",VLOOKUP(csv!$AJ157,範囲CSV,23,FALSE)))</f>
        <v/>
      </c>
      <c r="X157" s="139" t="str">
        <f>IF($A157="","",IF(VLOOKUP(csv!$AJ157,範囲CSV,24,FALSE)="","",VLOOKUP(csv!$AJ157,範囲CSV,24,FALSE)))</f>
        <v/>
      </c>
      <c r="Y157" s="139" t="str">
        <f>IF($A157="","",IF(VLOOKUP(csv!$AJ157,範囲CSV,25,FALSE)="","",VLOOKUP(csv!$AJ157,範囲CSV,25,FALSE)))</f>
        <v/>
      </c>
      <c r="Z157" s="139" t="str">
        <f>IF($A157="","",IF(VLOOKUP(csv!$AJ157,範囲CSV,26,FALSE)="","",VLOOKUP(csv!$AJ157,範囲CSV,26,FALSE)))</f>
        <v/>
      </c>
      <c r="AA157" s="139" t="str">
        <f>IF($A157="","",IF(VLOOKUP(csv!$AJ157,範囲CSV,27,FALSE)="","",VLOOKUP(csv!$AJ157,範囲CSV,27,FALSE)))</f>
        <v/>
      </c>
      <c r="AB157" s="139" t="str">
        <f>IF($A157="","",IF(VLOOKUP(csv!$AJ157,範囲CSV,28,FALSE)="","",VLOOKUP(csv!$AJ157,範囲CSV,28,FALSE)))</f>
        <v/>
      </c>
      <c r="AC157" s="139" t="str">
        <f>IF($A157="","",IF(VLOOKUP(csv!$AJ157,範囲CSV,29,FALSE)="","",VLOOKUP(csv!$AJ157,範囲CSV,29,FALSE)))</f>
        <v/>
      </c>
      <c r="AD157" s="139" t="str">
        <f>IF($A157="","",IF(VLOOKUP(csv!$AJ157,範囲CSV,30,FALSE)="","",VLOOKUP(csv!$AJ157,範囲CSV,30,FALSE)))</f>
        <v/>
      </c>
      <c r="AE157" s="139" t="str">
        <f>IF($A157="","",IF(VLOOKUP(csv!$AJ157,範囲CSV,31,FALSE)="","",VLOOKUP(csv!$AJ157,範囲CSV,31,FALSE)))</f>
        <v/>
      </c>
      <c r="AF157" s="139" t="str">
        <f>IF($A157="","",IF(VLOOKUP(csv!$AJ157,範囲CSV,32,FALSE)="","",VLOOKUP(csv!$AJ157,範囲CSV,32,FALSE)))</f>
        <v/>
      </c>
      <c r="AG157" s="139" t="str">
        <f>IF($A157="","",IF(VLOOKUP(csv!$AJ157,範囲CSV,33,FALSE)="","",VLOOKUP(csv!$AJ157,範囲CSV,33,FALSE)))</f>
        <v/>
      </c>
      <c r="AH157" s="139" t="str">
        <f>IF($A157="","",IF(VLOOKUP(csv!$AJ157,範囲CSV,34,FALSE)="","",VLOOKUP(csv!$AJ157,範囲CSV,34,FALSE)))</f>
        <v/>
      </c>
      <c r="AI157" s="139"/>
    </row>
    <row r="158" spans="1:35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139" t="str">
        <f>IF(A158="","",IF(VLOOKUP(csv!$AJ158,範囲CSV,9,FALSE)="","",VLOOKUP(csv!$AJ158,範囲CSV,9,FALSE)))</f>
        <v/>
      </c>
      <c r="J158" s="139" t="str">
        <f>IF($A158="","",IF(VLOOKUP(csv!$AJ158,範囲CSV,10,FALSE)="","",VLOOKUP(csv!$AJ158,範囲CSV,10,FALSE)))</f>
        <v/>
      </c>
      <c r="K158" s="216" t="str">
        <f t="shared" si="4"/>
        <v/>
      </c>
      <c r="L158" s="216" t="str">
        <f t="shared" si="5"/>
        <v/>
      </c>
      <c r="M158" s="139" t="str">
        <f>IF($A158="","",IF(VLOOKUP(csv!$AJ158,範囲CSV,13,FALSE)="","",VLOOKUP(csv!$AJ158,範囲CSV,13,FALSE)))</f>
        <v/>
      </c>
      <c r="N158" s="139" t="str">
        <f>IF($A158="","",IF(VLOOKUP(csv!$AJ158,範囲CSV,14,FALSE)="","",VLOOKUP(csv!$AJ158,範囲CSV,14,FALSE)))</f>
        <v/>
      </c>
      <c r="O158" s="139" t="str">
        <f>IF($A158="","",IF(VLOOKUP(csv!$AJ158,範囲CSV,15,FALSE)="","",VLOOKUP(csv!$AJ158,範囲CSV,15,FALSE)))</f>
        <v/>
      </c>
      <c r="P158" s="139" t="str">
        <f>IF($A158="","",IF(VLOOKUP(csv!$AJ158,範囲CSV,16,FALSE)="","",VLOOKUP(csv!$AJ158,範囲CSV,16,FALSE)))</f>
        <v/>
      </c>
      <c r="Q158" s="139" t="str">
        <f>IF($A158="","",IF(VLOOKUP(csv!$AJ158,範囲CSV,17,FALSE)="","",VLOOKUP(csv!$AJ158,範囲CSV,17,FALSE)))</f>
        <v/>
      </c>
      <c r="R158" s="139" t="str">
        <f>IF($A158="","",IF(VLOOKUP(csv!$AJ158,範囲CSV,18,FALSE)="","",VLOOKUP(csv!$AJ158,範囲CSV,18,FALSE)))</f>
        <v/>
      </c>
      <c r="S158" s="139" t="str">
        <f>IF($A158="","",IF(VLOOKUP(csv!$AJ158,範囲CSV,19,FALSE)="","",VLOOKUP(csv!$AJ158,範囲CSV,19,FALSE)))</f>
        <v/>
      </c>
      <c r="T158" s="139" t="str">
        <f>IF($A158="","",IF(VLOOKUP(csv!$AJ158,範囲CSV,20,FALSE)="","",VLOOKUP(csv!$AJ158,範囲CSV,20,FALSE)))</f>
        <v/>
      </c>
      <c r="U158" s="139" t="str">
        <f>IF($A158="","",IF(VLOOKUP(csv!$AJ158,範囲CSV,21,FALSE)="","",VLOOKUP(csv!$AJ158,範囲CSV,21,FALSE)))</f>
        <v/>
      </c>
      <c r="V158" s="139" t="str">
        <f>IF($A158="","",IF(VLOOKUP(csv!$AJ158,範囲CSV,22,FALSE)="","",VLOOKUP(csv!$AJ158,範囲CSV,22,FALSE)))</f>
        <v/>
      </c>
      <c r="W158" s="139" t="str">
        <f>IF($A158="","",IF(VLOOKUP(csv!$AJ158,範囲CSV,23,FALSE)="","",VLOOKUP(csv!$AJ158,範囲CSV,23,FALSE)))</f>
        <v/>
      </c>
      <c r="X158" s="139" t="str">
        <f>IF($A158="","",IF(VLOOKUP(csv!$AJ158,範囲CSV,24,FALSE)="","",VLOOKUP(csv!$AJ158,範囲CSV,24,FALSE)))</f>
        <v/>
      </c>
      <c r="Y158" s="139" t="str">
        <f>IF($A158="","",IF(VLOOKUP(csv!$AJ158,範囲CSV,25,FALSE)="","",VLOOKUP(csv!$AJ158,範囲CSV,25,FALSE)))</f>
        <v/>
      </c>
      <c r="Z158" s="139" t="str">
        <f>IF($A158="","",IF(VLOOKUP(csv!$AJ158,範囲CSV,26,FALSE)="","",VLOOKUP(csv!$AJ158,範囲CSV,26,FALSE)))</f>
        <v/>
      </c>
      <c r="AA158" s="139" t="str">
        <f>IF($A158="","",IF(VLOOKUP(csv!$AJ158,範囲CSV,27,FALSE)="","",VLOOKUP(csv!$AJ158,範囲CSV,27,FALSE)))</f>
        <v/>
      </c>
      <c r="AB158" s="139" t="str">
        <f>IF($A158="","",IF(VLOOKUP(csv!$AJ158,範囲CSV,28,FALSE)="","",VLOOKUP(csv!$AJ158,範囲CSV,28,FALSE)))</f>
        <v/>
      </c>
      <c r="AC158" s="139" t="str">
        <f>IF($A158="","",IF(VLOOKUP(csv!$AJ158,範囲CSV,29,FALSE)="","",VLOOKUP(csv!$AJ158,範囲CSV,29,FALSE)))</f>
        <v/>
      </c>
      <c r="AD158" s="139" t="str">
        <f>IF($A158="","",IF(VLOOKUP(csv!$AJ158,範囲CSV,30,FALSE)="","",VLOOKUP(csv!$AJ158,範囲CSV,30,FALSE)))</f>
        <v/>
      </c>
      <c r="AE158" s="139" t="str">
        <f>IF($A158="","",IF(VLOOKUP(csv!$AJ158,範囲CSV,31,FALSE)="","",VLOOKUP(csv!$AJ158,範囲CSV,31,FALSE)))</f>
        <v/>
      </c>
      <c r="AF158" s="139" t="str">
        <f>IF($A158="","",IF(VLOOKUP(csv!$AJ158,範囲CSV,32,FALSE)="","",VLOOKUP(csv!$AJ158,範囲CSV,32,FALSE)))</f>
        <v/>
      </c>
      <c r="AG158" s="139" t="str">
        <f>IF($A158="","",IF(VLOOKUP(csv!$AJ158,範囲CSV,33,FALSE)="","",VLOOKUP(csv!$AJ158,範囲CSV,33,FALSE)))</f>
        <v/>
      </c>
      <c r="AH158" s="139" t="str">
        <f>IF($A158="","",IF(VLOOKUP(csv!$AJ158,範囲CSV,34,FALSE)="","",VLOOKUP(csv!$AJ158,範囲CSV,34,FALSE)))</f>
        <v/>
      </c>
      <c r="AI158" s="139"/>
    </row>
    <row r="159" spans="1:35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139" t="str">
        <f>IF(A159="","",IF(VLOOKUP(csv!$AJ159,範囲CSV,9,FALSE)="","",VLOOKUP(csv!$AJ159,範囲CSV,9,FALSE)))</f>
        <v/>
      </c>
      <c r="J159" s="139" t="str">
        <f>IF($A159="","",IF(VLOOKUP(csv!$AJ159,範囲CSV,10,FALSE)="","",VLOOKUP(csv!$AJ159,範囲CSV,10,FALSE)))</f>
        <v/>
      </c>
      <c r="K159" s="216" t="str">
        <f t="shared" si="4"/>
        <v/>
      </c>
      <c r="L159" s="216" t="str">
        <f t="shared" si="5"/>
        <v/>
      </c>
      <c r="M159" s="139" t="str">
        <f>IF($A159="","",IF(VLOOKUP(csv!$AJ159,範囲CSV,13,FALSE)="","",VLOOKUP(csv!$AJ159,範囲CSV,13,FALSE)))</f>
        <v/>
      </c>
      <c r="N159" s="139" t="str">
        <f>IF($A159="","",IF(VLOOKUP(csv!$AJ159,範囲CSV,14,FALSE)="","",VLOOKUP(csv!$AJ159,範囲CSV,14,FALSE)))</f>
        <v/>
      </c>
      <c r="O159" s="139" t="str">
        <f>IF($A159="","",IF(VLOOKUP(csv!$AJ159,範囲CSV,15,FALSE)="","",VLOOKUP(csv!$AJ159,範囲CSV,15,FALSE)))</f>
        <v/>
      </c>
      <c r="P159" s="139" t="str">
        <f>IF($A159="","",IF(VLOOKUP(csv!$AJ159,範囲CSV,16,FALSE)="","",VLOOKUP(csv!$AJ159,範囲CSV,16,FALSE)))</f>
        <v/>
      </c>
      <c r="Q159" s="139" t="str">
        <f>IF($A159="","",IF(VLOOKUP(csv!$AJ159,範囲CSV,17,FALSE)="","",VLOOKUP(csv!$AJ159,範囲CSV,17,FALSE)))</f>
        <v/>
      </c>
      <c r="R159" s="139" t="str">
        <f>IF($A159="","",IF(VLOOKUP(csv!$AJ159,範囲CSV,18,FALSE)="","",VLOOKUP(csv!$AJ159,範囲CSV,18,FALSE)))</f>
        <v/>
      </c>
      <c r="S159" s="139" t="str">
        <f>IF($A159="","",IF(VLOOKUP(csv!$AJ159,範囲CSV,19,FALSE)="","",VLOOKUP(csv!$AJ159,範囲CSV,19,FALSE)))</f>
        <v/>
      </c>
      <c r="T159" s="139" t="str">
        <f>IF($A159="","",IF(VLOOKUP(csv!$AJ159,範囲CSV,20,FALSE)="","",VLOOKUP(csv!$AJ159,範囲CSV,20,FALSE)))</f>
        <v/>
      </c>
      <c r="U159" s="139" t="str">
        <f>IF($A159="","",IF(VLOOKUP(csv!$AJ159,範囲CSV,21,FALSE)="","",VLOOKUP(csv!$AJ159,範囲CSV,21,FALSE)))</f>
        <v/>
      </c>
      <c r="V159" s="139" t="str">
        <f>IF($A159="","",IF(VLOOKUP(csv!$AJ159,範囲CSV,22,FALSE)="","",VLOOKUP(csv!$AJ159,範囲CSV,22,FALSE)))</f>
        <v/>
      </c>
      <c r="W159" s="139" t="str">
        <f>IF($A159="","",IF(VLOOKUP(csv!$AJ159,範囲CSV,23,FALSE)="","",VLOOKUP(csv!$AJ159,範囲CSV,23,FALSE)))</f>
        <v/>
      </c>
      <c r="X159" s="139" t="str">
        <f>IF($A159="","",IF(VLOOKUP(csv!$AJ159,範囲CSV,24,FALSE)="","",VLOOKUP(csv!$AJ159,範囲CSV,24,FALSE)))</f>
        <v/>
      </c>
      <c r="Y159" s="139" t="str">
        <f>IF($A159="","",IF(VLOOKUP(csv!$AJ159,範囲CSV,25,FALSE)="","",VLOOKUP(csv!$AJ159,範囲CSV,25,FALSE)))</f>
        <v/>
      </c>
      <c r="Z159" s="139" t="str">
        <f>IF($A159="","",IF(VLOOKUP(csv!$AJ159,範囲CSV,26,FALSE)="","",VLOOKUP(csv!$AJ159,範囲CSV,26,FALSE)))</f>
        <v/>
      </c>
      <c r="AA159" s="139" t="str">
        <f>IF($A159="","",IF(VLOOKUP(csv!$AJ159,範囲CSV,27,FALSE)="","",VLOOKUP(csv!$AJ159,範囲CSV,27,FALSE)))</f>
        <v/>
      </c>
      <c r="AB159" s="139" t="str">
        <f>IF($A159="","",IF(VLOOKUP(csv!$AJ159,範囲CSV,28,FALSE)="","",VLOOKUP(csv!$AJ159,範囲CSV,28,FALSE)))</f>
        <v/>
      </c>
      <c r="AC159" s="139" t="str">
        <f>IF($A159="","",IF(VLOOKUP(csv!$AJ159,範囲CSV,29,FALSE)="","",VLOOKUP(csv!$AJ159,範囲CSV,29,FALSE)))</f>
        <v/>
      </c>
      <c r="AD159" s="139" t="str">
        <f>IF($A159="","",IF(VLOOKUP(csv!$AJ159,範囲CSV,30,FALSE)="","",VLOOKUP(csv!$AJ159,範囲CSV,30,FALSE)))</f>
        <v/>
      </c>
      <c r="AE159" s="139" t="str">
        <f>IF($A159="","",IF(VLOOKUP(csv!$AJ159,範囲CSV,31,FALSE)="","",VLOOKUP(csv!$AJ159,範囲CSV,31,FALSE)))</f>
        <v/>
      </c>
      <c r="AF159" s="139" t="str">
        <f>IF($A159="","",IF(VLOOKUP(csv!$AJ159,範囲CSV,32,FALSE)="","",VLOOKUP(csv!$AJ159,範囲CSV,32,FALSE)))</f>
        <v/>
      </c>
      <c r="AG159" s="139" t="str">
        <f>IF($A159="","",IF(VLOOKUP(csv!$AJ159,範囲CSV,33,FALSE)="","",VLOOKUP(csv!$AJ159,範囲CSV,33,FALSE)))</f>
        <v/>
      </c>
      <c r="AH159" s="139" t="str">
        <f>IF($A159="","",IF(VLOOKUP(csv!$AJ159,範囲CSV,34,FALSE)="","",VLOOKUP(csv!$AJ159,範囲CSV,34,FALSE)))</f>
        <v/>
      </c>
      <c r="AI159" s="139"/>
    </row>
    <row r="160" spans="1:35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139" t="str">
        <f>IF(A160="","",IF(VLOOKUP(csv!$AJ160,範囲CSV,9,FALSE)="","",VLOOKUP(csv!$AJ160,範囲CSV,9,FALSE)))</f>
        <v/>
      </c>
      <c r="J160" s="139" t="str">
        <f>IF($A160="","",IF(VLOOKUP(csv!$AJ160,範囲CSV,10,FALSE)="","",VLOOKUP(csv!$AJ160,範囲CSV,10,FALSE)))</f>
        <v/>
      </c>
      <c r="K160" s="216" t="str">
        <f t="shared" si="4"/>
        <v/>
      </c>
      <c r="L160" s="216" t="str">
        <f t="shared" si="5"/>
        <v/>
      </c>
      <c r="M160" s="139" t="str">
        <f>IF($A160="","",IF(VLOOKUP(csv!$AJ160,範囲CSV,13,FALSE)="","",VLOOKUP(csv!$AJ160,範囲CSV,13,FALSE)))</f>
        <v/>
      </c>
      <c r="N160" s="139" t="str">
        <f>IF($A160="","",IF(VLOOKUP(csv!$AJ160,範囲CSV,14,FALSE)="","",VLOOKUP(csv!$AJ160,範囲CSV,14,FALSE)))</f>
        <v/>
      </c>
      <c r="O160" s="139" t="str">
        <f>IF($A160="","",IF(VLOOKUP(csv!$AJ160,範囲CSV,15,FALSE)="","",VLOOKUP(csv!$AJ160,範囲CSV,15,FALSE)))</f>
        <v/>
      </c>
      <c r="P160" s="139" t="str">
        <f>IF($A160="","",IF(VLOOKUP(csv!$AJ160,範囲CSV,16,FALSE)="","",VLOOKUP(csv!$AJ160,範囲CSV,16,FALSE)))</f>
        <v/>
      </c>
      <c r="Q160" s="139" t="str">
        <f>IF($A160="","",IF(VLOOKUP(csv!$AJ160,範囲CSV,17,FALSE)="","",VLOOKUP(csv!$AJ160,範囲CSV,17,FALSE)))</f>
        <v/>
      </c>
      <c r="R160" s="139" t="str">
        <f>IF($A160="","",IF(VLOOKUP(csv!$AJ160,範囲CSV,18,FALSE)="","",VLOOKUP(csv!$AJ160,範囲CSV,18,FALSE)))</f>
        <v/>
      </c>
      <c r="S160" s="139" t="str">
        <f>IF($A160="","",IF(VLOOKUP(csv!$AJ160,範囲CSV,19,FALSE)="","",VLOOKUP(csv!$AJ160,範囲CSV,19,FALSE)))</f>
        <v/>
      </c>
      <c r="T160" s="139" t="str">
        <f>IF($A160="","",IF(VLOOKUP(csv!$AJ160,範囲CSV,20,FALSE)="","",VLOOKUP(csv!$AJ160,範囲CSV,20,FALSE)))</f>
        <v/>
      </c>
      <c r="U160" s="139" t="str">
        <f>IF($A160="","",IF(VLOOKUP(csv!$AJ160,範囲CSV,21,FALSE)="","",VLOOKUP(csv!$AJ160,範囲CSV,21,FALSE)))</f>
        <v/>
      </c>
      <c r="V160" s="139" t="str">
        <f>IF($A160="","",IF(VLOOKUP(csv!$AJ160,範囲CSV,22,FALSE)="","",VLOOKUP(csv!$AJ160,範囲CSV,22,FALSE)))</f>
        <v/>
      </c>
      <c r="W160" s="139" t="str">
        <f>IF($A160="","",IF(VLOOKUP(csv!$AJ160,範囲CSV,23,FALSE)="","",VLOOKUP(csv!$AJ160,範囲CSV,23,FALSE)))</f>
        <v/>
      </c>
      <c r="X160" s="139" t="str">
        <f>IF($A160="","",IF(VLOOKUP(csv!$AJ160,範囲CSV,24,FALSE)="","",VLOOKUP(csv!$AJ160,範囲CSV,24,FALSE)))</f>
        <v/>
      </c>
      <c r="Y160" s="139" t="str">
        <f>IF($A160="","",IF(VLOOKUP(csv!$AJ160,範囲CSV,25,FALSE)="","",VLOOKUP(csv!$AJ160,範囲CSV,25,FALSE)))</f>
        <v/>
      </c>
      <c r="Z160" s="139" t="str">
        <f>IF($A160="","",IF(VLOOKUP(csv!$AJ160,範囲CSV,26,FALSE)="","",VLOOKUP(csv!$AJ160,範囲CSV,26,FALSE)))</f>
        <v/>
      </c>
      <c r="AA160" s="139" t="str">
        <f>IF($A160="","",IF(VLOOKUP(csv!$AJ160,範囲CSV,27,FALSE)="","",VLOOKUP(csv!$AJ160,範囲CSV,27,FALSE)))</f>
        <v/>
      </c>
      <c r="AB160" s="139" t="str">
        <f>IF($A160="","",IF(VLOOKUP(csv!$AJ160,範囲CSV,28,FALSE)="","",VLOOKUP(csv!$AJ160,範囲CSV,28,FALSE)))</f>
        <v/>
      </c>
      <c r="AC160" s="139" t="str">
        <f>IF($A160="","",IF(VLOOKUP(csv!$AJ160,範囲CSV,29,FALSE)="","",VLOOKUP(csv!$AJ160,範囲CSV,29,FALSE)))</f>
        <v/>
      </c>
      <c r="AD160" s="139" t="str">
        <f>IF($A160="","",IF(VLOOKUP(csv!$AJ160,範囲CSV,30,FALSE)="","",VLOOKUP(csv!$AJ160,範囲CSV,30,FALSE)))</f>
        <v/>
      </c>
      <c r="AE160" s="139" t="str">
        <f>IF($A160="","",IF(VLOOKUP(csv!$AJ160,範囲CSV,31,FALSE)="","",VLOOKUP(csv!$AJ160,範囲CSV,31,FALSE)))</f>
        <v/>
      </c>
      <c r="AF160" s="139" t="str">
        <f>IF($A160="","",IF(VLOOKUP(csv!$AJ160,範囲CSV,32,FALSE)="","",VLOOKUP(csv!$AJ160,範囲CSV,32,FALSE)))</f>
        <v/>
      </c>
      <c r="AG160" s="139" t="str">
        <f>IF($A160="","",IF(VLOOKUP(csv!$AJ160,範囲CSV,33,FALSE)="","",VLOOKUP(csv!$AJ160,範囲CSV,33,FALSE)))</f>
        <v/>
      </c>
      <c r="AH160" s="139" t="str">
        <f>IF($A160="","",IF(VLOOKUP(csv!$AJ160,範囲CSV,34,FALSE)="","",VLOOKUP(csv!$AJ160,範囲CSV,34,FALSE)))</f>
        <v/>
      </c>
      <c r="AI160" s="139"/>
    </row>
    <row r="161" spans="1:35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139" t="str">
        <f>IF(A161="","",IF(VLOOKUP(csv!$AJ161,範囲CSV,9,FALSE)="","",VLOOKUP(csv!$AJ161,範囲CSV,9,FALSE)))</f>
        <v/>
      </c>
      <c r="J161" s="139" t="str">
        <f>IF($A161="","",IF(VLOOKUP(csv!$AJ161,範囲CSV,10,FALSE)="","",VLOOKUP(csv!$AJ161,範囲CSV,10,FALSE)))</f>
        <v/>
      </c>
      <c r="K161" s="216" t="str">
        <f t="shared" si="4"/>
        <v/>
      </c>
      <c r="L161" s="216" t="str">
        <f t="shared" si="5"/>
        <v/>
      </c>
      <c r="M161" s="139" t="str">
        <f>IF($A161="","",IF(VLOOKUP(csv!$AJ161,範囲CSV,13,FALSE)="","",VLOOKUP(csv!$AJ161,範囲CSV,13,FALSE)))</f>
        <v/>
      </c>
      <c r="N161" s="139" t="str">
        <f>IF($A161="","",IF(VLOOKUP(csv!$AJ161,範囲CSV,14,FALSE)="","",VLOOKUP(csv!$AJ161,範囲CSV,14,FALSE)))</f>
        <v/>
      </c>
      <c r="O161" s="139" t="str">
        <f>IF($A161="","",IF(VLOOKUP(csv!$AJ161,範囲CSV,15,FALSE)="","",VLOOKUP(csv!$AJ161,範囲CSV,15,FALSE)))</f>
        <v/>
      </c>
      <c r="P161" s="139" t="str">
        <f>IF($A161="","",IF(VLOOKUP(csv!$AJ161,範囲CSV,16,FALSE)="","",VLOOKUP(csv!$AJ161,範囲CSV,16,FALSE)))</f>
        <v/>
      </c>
      <c r="Q161" s="139" t="str">
        <f>IF($A161="","",IF(VLOOKUP(csv!$AJ161,範囲CSV,17,FALSE)="","",VLOOKUP(csv!$AJ161,範囲CSV,17,FALSE)))</f>
        <v/>
      </c>
      <c r="R161" s="139" t="str">
        <f>IF($A161="","",IF(VLOOKUP(csv!$AJ161,範囲CSV,18,FALSE)="","",VLOOKUP(csv!$AJ161,範囲CSV,18,FALSE)))</f>
        <v/>
      </c>
      <c r="S161" s="139" t="str">
        <f>IF($A161="","",IF(VLOOKUP(csv!$AJ161,範囲CSV,19,FALSE)="","",VLOOKUP(csv!$AJ161,範囲CSV,19,FALSE)))</f>
        <v/>
      </c>
      <c r="T161" s="139" t="str">
        <f>IF($A161="","",IF(VLOOKUP(csv!$AJ161,範囲CSV,20,FALSE)="","",VLOOKUP(csv!$AJ161,範囲CSV,20,FALSE)))</f>
        <v/>
      </c>
      <c r="U161" s="139" t="str">
        <f>IF($A161="","",IF(VLOOKUP(csv!$AJ161,範囲CSV,21,FALSE)="","",VLOOKUP(csv!$AJ161,範囲CSV,21,FALSE)))</f>
        <v/>
      </c>
      <c r="V161" s="139" t="str">
        <f>IF($A161="","",IF(VLOOKUP(csv!$AJ161,範囲CSV,22,FALSE)="","",VLOOKUP(csv!$AJ161,範囲CSV,22,FALSE)))</f>
        <v/>
      </c>
      <c r="W161" s="139" t="str">
        <f>IF($A161="","",IF(VLOOKUP(csv!$AJ161,範囲CSV,23,FALSE)="","",VLOOKUP(csv!$AJ161,範囲CSV,23,FALSE)))</f>
        <v/>
      </c>
      <c r="X161" s="139" t="str">
        <f>IF($A161="","",IF(VLOOKUP(csv!$AJ161,範囲CSV,24,FALSE)="","",VLOOKUP(csv!$AJ161,範囲CSV,24,FALSE)))</f>
        <v/>
      </c>
      <c r="Y161" s="139" t="str">
        <f>IF($A161="","",IF(VLOOKUP(csv!$AJ161,範囲CSV,25,FALSE)="","",VLOOKUP(csv!$AJ161,範囲CSV,25,FALSE)))</f>
        <v/>
      </c>
      <c r="Z161" s="139" t="str">
        <f>IF($A161="","",IF(VLOOKUP(csv!$AJ161,範囲CSV,26,FALSE)="","",VLOOKUP(csv!$AJ161,範囲CSV,26,FALSE)))</f>
        <v/>
      </c>
      <c r="AA161" s="139" t="str">
        <f>IF($A161="","",IF(VLOOKUP(csv!$AJ161,範囲CSV,27,FALSE)="","",VLOOKUP(csv!$AJ161,範囲CSV,27,FALSE)))</f>
        <v/>
      </c>
      <c r="AB161" s="139" t="str">
        <f>IF($A161="","",IF(VLOOKUP(csv!$AJ161,範囲CSV,28,FALSE)="","",VLOOKUP(csv!$AJ161,範囲CSV,28,FALSE)))</f>
        <v/>
      </c>
      <c r="AC161" s="139" t="str">
        <f>IF($A161="","",IF(VLOOKUP(csv!$AJ161,範囲CSV,29,FALSE)="","",VLOOKUP(csv!$AJ161,範囲CSV,29,FALSE)))</f>
        <v/>
      </c>
      <c r="AD161" s="139" t="str">
        <f>IF($A161="","",IF(VLOOKUP(csv!$AJ161,範囲CSV,30,FALSE)="","",VLOOKUP(csv!$AJ161,範囲CSV,30,FALSE)))</f>
        <v/>
      </c>
      <c r="AE161" s="139" t="str">
        <f>IF($A161="","",IF(VLOOKUP(csv!$AJ161,範囲CSV,31,FALSE)="","",VLOOKUP(csv!$AJ161,範囲CSV,31,FALSE)))</f>
        <v/>
      </c>
      <c r="AF161" s="139" t="str">
        <f>IF($A161="","",IF(VLOOKUP(csv!$AJ161,範囲CSV,32,FALSE)="","",VLOOKUP(csv!$AJ161,範囲CSV,32,FALSE)))</f>
        <v/>
      </c>
      <c r="AG161" s="139" t="str">
        <f>IF($A161="","",IF(VLOOKUP(csv!$AJ161,範囲CSV,33,FALSE)="","",VLOOKUP(csv!$AJ161,範囲CSV,33,FALSE)))</f>
        <v/>
      </c>
      <c r="AH161" s="139" t="str">
        <f>IF($A161="","",IF(VLOOKUP(csv!$AJ161,範囲CSV,34,FALSE)="","",VLOOKUP(csv!$AJ161,範囲CSV,34,FALSE)))</f>
        <v/>
      </c>
      <c r="AI161" s="139"/>
    </row>
    <row r="162" spans="1:35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139" t="str">
        <f>IF(A162="","",IF(VLOOKUP(csv!$AJ162,範囲CSV,9,FALSE)="","",VLOOKUP(csv!$AJ162,範囲CSV,9,FALSE)))</f>
        <v/>
      </c>
      <c r="J162" s="139" t="str">
        <f>IF($A162="","",IF(VLOOKUP(csv!$AJ162,範囲CSV,10,FALSE)="","",VLOOKUP(csv!$AJ162,範囲CSV,10,FALSE)))</f>
        <v/>
      </c>
      <c r="K162" s="216" t="str">
        <f t="shared" si="4"/>
        <v/>
      </c>
      <c r="L162" s="216" t="str">
        <f t="shared" si="5"/>
        <v/>
      </c>
      <c r="M162" s="139" t="str">
        <f>IF($A162="","",IF(VLOOKUP(csv!$AJ162,範囲CSV,13,FALSE)="","",VLOOKUP(csv!$AJ162,範囲CSV,13,FALSE)))</f>
        <v/>
      </c>
      <c r="N162" s="139" t="str">
        <f>IF($A162="","",IF(VLOOKUP(csv!$AJ162,範囲CSV,14,FALSE)="","",VLOOKUP(csv!$AJ162,範囲CSV,14,FALSE)))</f>
        <v/>
      </c>
      <c r="O162" s="139" t="str">
        <f>IF($A162="","",IF(VLOOKUP(csv!$AJ162,範囲CSV,15,FALSE)="","",VLOOKUP(csv!$AJ162,範囲CSV,15,FALSE)))</f>
        <v/>
      </c>
      <c r="P162" s="139" t="str">
        <f>IF($A162="","",IF(VLOOKUP(csv!$AJ162,範囲CSV,16,FALSE)="","",VLOOKUP(csv!$AJ162,範囲CSV,16,FALSE)))</f>
        <v/>
      </c>
      <c r="Q162" s="139" t="str">
        <f>IF($A162="","",IF(VLOOKUP(csv!$AJ162,範囲CSV,17,FALSE)="","",VLOOKUP(csv!$AJ162,範囲CSV,17,FALSE)))</f>
        <v/>
      </c>
      <c r="R162" s="139" t="str">
        <f>IF($A162="","",IF(VLOOKUP(csv!$AJ162,範囲CSV,18,FALSE)="","",VLOOKUP(csv!$AJ162,範囲CSV,18,FALSE)))</f>
        <v/>
      </c>
      <c r="S162" s="139" t="str">
        <f>IF($A162="","",IF(VLOOKUP(csv!$AJ162,範囲CSV,19,FALSE)="","",VLOOKUP(csv!$AJ162,範囲CSV,19,FALSE)))</f>
        <v/>
      </c>
      <c r="T162" s="139" t="str">
        <f>IF($A162="","",IF(VLOOKUP(csv!$AJ162,範囲CSV,20,FALSE)="","",VLOOKUP(csv!$AJ162,範囲CSV,20,FALSE)))</f>
        <v/>
      </c>
      <c r="U162" s="139" t="str">
        <f>IF($A162="","",IF(VLOOKUP(csv!$AJ162,範囲CSV,21,FALSE)="","",VLOOKUP(csv!$AJ162,範囲CSV,21,FALSE)))</f>
        <v/>
      </c>
      <c r="V162" s="139" t="str">
        <f>IF($A162="","",IF(VLOOKUP(csv!$AJ162,範囲CSV,22,FALSE)="","",VLOOKUP(csv!$AJ162,範囲CSV,22,FALSE)))</f>
        <v/>
      </c>
      <c r="W162" s="139" t="str">
        <f>IF($A162="","",IF(VLOOKUP(csv!$AJ162,範囲CSV,23,FALSE)="","",VLOOKUP(csv!$AJ162,範囲CSV,23,FALSE)))</f>
        <v/>
      </c>
      <c r="X162" s="139" t="str">
        <f>IF($A162="","",IF(VLOOKUP(csv!$AJ162,範囲CSV,24,FALSE)="","",VLOOKUP(csv!$AJ162,範囲CSV,24,FALSE)))</f>
        <v/>
      </c>
      <c r="Y162" s="139" t="str">
        <f>IF($A162="","",IF(VLOOKUP(csv!$AJ162,範囲CSV,25,FALSE)="","",VLOOKUP(csv!$AJ162,範囲CSV,25,FALSE)))</f>
        <v/>
      </c>
      <c r="Z162" s="139" t="str">
        <f>IF($A162="","",IF(VLOOKUP(csv!$AJ162,範囲CSV,26,FALSE)="","",VLOOKUP(csv!$AJ162,範囲CSV,26,FALSE)))</f>
        <v/>
      </c>
      <c r="AA162" s="139" t="str">
        <f>IF($A162="","",IF(VLOOKUP(csv!$AJ162,範囲CSV,27,FALSE)="","",VLOOKUP(csv!$AJ162,範囲CSV,27,FALSE)))</f>
        <v/>
      </c>
      <c r="AB162" s="139" t="str">
        <f>IF($A162="","",IF(VLOOKUP(csv!$AJ162,範囲CSV,28,FALSE)="","",VLOOKUP(csv!$AJ162,範囲CSV,28,FALSE)))</f>
        <v/>
      </c>
      <c r="AC162" s="139" t="str">
        <f>IF($A162="","",IF(VLOOKUP(csv!$AJ162,範囲CSV,29,FALSE)="","",VLOOKUP(csv!$AJ162,範囲CSV,29,FALSE)))</f>
        <v/>
      </c>
      <c r="AD162" s="139" t="str">
        <f>IF($A162="","",IF(VLOOKUP(csv!$AJ162,範囲CSV,30,FALSE)="","",VLOOKUP(csv!$AJ162,範囲CSV,30,FALSE)))</f>
        <v/>
      </c>
      <c r="AE162" s="139" t="str">
        <f>IF($A162="","",IF(VLOOKUP(csv!$AJ162,範囲CSV,31,FALSE)="","",VLOOKUP(csv!$AJ162,範囲CSV,31,FALSE)))</f>
        <v/>
      </c>
      <c r="AF162" s="139" t="str">
        <f>IF($A162="","",IF(VLOOKUP(csv!$AJ162,範囲CSV,32,FALSE)="","",VLOOKUP(csv!$AJ162,範囲CSV,32,FALSE)))</f>
        <v/>
      </c>
      <c r="AG162" s="139" t="str">
        <f>IF($A162="","",IF(VLOOKUP(csv!$AJ162,範囲CSV,33,FALSE)="","",VLOOKUP(csv!$AJ162,範囲CSV,33,FALSE)))</f>
        <v/>
      </c>
      <c r="AH162" s="139" t="str">
        <f>IF($A162="","",IF(VLOOKUP(csv!$AJ162,範囲CSV,34,FALSE)="","",VLOOKUP(csv!$AJ162,範囲CSV,34,FALSE)))</f>
        <v/>
      </c>
      <c r="AI162" s="139"/>
    </row>
    <row r="163" spans="1:35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139" t="str">
        <f>IF(A163="","",IF(VLOOKUP(csv!$AJ163,範囲CSV,9,FALSE)="","",VLOOKUP(csv!$AJ163,範囲CSV,9,FALSE)))</f>
        <v/>
      </c>
      <c r="J163" s="139" t="str">
        <f>IF($A163="","",IF(VLOOKUP(csv!$AJ163,範囲CSV,10,FALSE)="","",VLOOKUP(csv!$AJ163,範囲CSV,10,FALSE)))</f>
        <v/>
      </c>
      <c r="K163" s="216" t="str">
        <f t="shared" si="4"/>
        <v/>
      </c>
      <c r="L163" s="216" t="str">
        <f t="shared" si="5"/>
        <v/>
      </c>
      <c r="M163" s="139" t="str">
        <f>IF($A163="","",IF(VLOOKUP(csv!$AJ163,範囲CSV,13,FALSE)="","",VLOOKUP(csv!$AJ163,範囲CSV,13,FALSE)))</f>
        <v/>
      </c>
      <c r="N163" s="139" t="str">
        <f>IF($A163="","",IF(VLOOKUP(csv!$AJ163,範囲CSV,14,FALSE)="","",VLOOKUP(csv!$AJ163,範囲CSV,14,FALSE)))</f>
        <v/>
      </c>
      <c r="O163" s="139" t="str">
        <f>IF($A163="","",IF(VLOOKUP(csv!$AJ163,範囲CSV,15,FALSE)="","",VLOOKUP(csv!$AJ163,範囲CSV,15,FALSE)))</f>
        <v/>
      </c>
      <c r="P163" s="139" t="str">
        <f>IF($A163="","",IF(VLOOKUP(csv!$AJ163,範囲CSV,16,FALSE)="","",VLOOKUP(csv!$AJ163,範囲CSV,16,FALSE)))</f>
        <v/>
      </c>
      <c r="Q163" s="139" t="str">
        <f>IF($A163="","",IF(VLOOKUP(csv!$AJ163,範囲CSV,17,FALSE)="","",VLOOKUP(csv!$AJ163,範囲CSV,17,FALSE)))</f>
        <v/>
      </c>
      <c r="R163" s="139" t="str">
        <f>IF($A163="","",IF(VLOOKUP(csv!$AJ163,範囲CSV,18,FALSE)="","",VLOOKUP(csv!$AJ163,範囲CSV,18,FALSE)))</f>
        <v/>
      </c>
      <c r="S163" s="139" t="str">
        <f>IF($A163="","",IF(VLOOKUP(csv!$AJ163,範囲CSV,19,FALSE)="","",VLOOKUP(csv!$AJ163,範囲CSV,19,FALSE)))</f>
        <v/>
      </c>
      <c r="T163" s="139" t="str">
        <f>IF($A163="","",IF(VLOOKUP(csv!$AJ163,範囲CSV,20,FALSE)="","",VLOOKUP(csv!$AJ163,範囲CSV,20,FALSE)))</f>
        <v/>
      </c>
      <c r="U163" s="139" t="str">
        <f>IF($A163="","",IF(VLOOKUP(csv!$AJ163,範囲CSV,21,FALSE)="","",VLOOKUP(csv!$AJ163,範囲CSV,21,FALSE)))</f>
        <v/>
      </c>
      <c r="V163" s="139" t="str">
        <f>IF($A163="","",IF(VLOOKUP(csv!$AJ163,範囲CSV,22,FALSE)="","",VLOOKUP(csv!$AJ163,範囲CSV,22,FALSE)))</f>
        <v/>
      </c>
      <c r="W163" s="139" t="str">
        <f>IF($A163="","",IF(VLOOKUP(csv!$AJ163,範囲CSV,23,FALSE)="","",VLOOKUP(csv!$AJ163,範囲CSV,23,FALSE)))</f>
        <v/>
      </c>
      <c r="X163" s="139" t="str">
        <f>IF($A163="","",IF(VLOOKUP(csv!$AJ163,範囲CSV,24,FALSE)="","",VLOOKUP(csv!$AJ163,範囲CSV,24,FALSE)))</f>
        <v/>
      </c>
      <c r="Y163" s="139" t="str">
        <f>IF($A163="","",IF(VLOOKUP(csv!$AJ163,範囲CSV,25,FALSE)="","",VLOOKUP(csv!$AJ163,範囲CSV,25,FALSE)))</f>
        <v/>
      </c>
      <c r="Z163" s="139" t="str">
        <f>IF($A163="","",IF(VLOOKUP(csv!$AJ163,範囲CSV,26,FALSE)="","",VLOOKUP(csv!$AJ163,範囲CSV,26,FALSE)))</f>
        <v/>
      </c>
      <c r="AA163" s="139" t="str">
        <f>IF($A163="","",IF(VLOOKUP(csv!$AJ163,範囲CSV,27,FALSE)="","",VLOOKUP(csv!$AJ163,範囲CSV,27,FALSE)))</f>
        <v/>
      </c>
      <c r="AB163" s="139" t="str">
        <f>IF($A163="","",IF(VLOOKUP(csv!$AJ163,範囲CSV,28,FALSE)="","",VLOOKUP(csv!$AJ163,範囲CSV,28,FALSE)))</f>
        <v/>
      </c>
      <c r="AC163" s="139" t="str">
        <f>IF($A163="","",IF(VLOOKUP(csv!$AJ163,範囲CSV,29,FALSE)="","",VLOOKUP(csv!$AJ163,範囲CSV,29,FALSE)))</f>
        <v/>
      </c>
      <c r="AD163" s="139" t="str">
        <f>IF($A163="","",IF(VLOOKUP(csv!$AJ163,範囲CSV,30,FALSE)="","",VLOOKUP(csv!$AJ163,範囲CSV,30,FALSE)))</f>
        <v/>
      </c>
      <c r="AE163" s="139" t="str">
        <f>IF($A163="","",IF(VLOOKUP(csv!$AJ163,範囲CSV,31,FALSE)="","",VLOOKUP(csv!$AJ163,範囲CSV,31,FALSE)))</f>
        <v/>
      </c>
      <c r="AF163" s="139" t="str">
        <f>IF($A163="","",IF(VLOOKUP(csv!$AJ163,範囲CSV,32,FALSE)="","",VLOOKUP(csv!$AJ163,範囲CSV,32,FALSE)))</f>
        <v/>
      </c>
      <c r="AG163" s="139" t="str">
        <f>IF($A163="","",IF(VLOOKUP(csv!$AJ163,範囲CSV,33,FALSE)="","",VLOOKUP(csv!$AJ163,範囲CSV,33,FALSE)))</f>
        <v/>
      </c>
      <c r="AH163" s="139" t="str">
        <f>IF($A163="","",IF(VLOOKUP(csv!$AJ163,範囲CSV,34,FALSE)="","",VLOOKUP(csv!$AJ163,範囲CSV,34,FALSE)))</f>
        <v/>
      </c>
      <c r="AI163" s="139"/>
    </row>
    <row r="164" spans="1:35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139" t="str">
        <f>IF(A164="","",IF(VLOOKUP(csv!$AJ164,範囲CSV,9,FALSE)="","",VLOOKUP(csv!$AJ164,範囲CSV,9,FALSE)))</f>
        <v/>
      </c>
      <c r="J164" s="139" t="str">
        <f>IF($A164="","",IF(VLOOKUP(csv!$AJ164,範囲CSV,10,FALSE)="","",VLOOKUP(csv!$AJ164,範囲CSV,10,FALSE)))</f>
        <v/>
      </c>
      <c r="K164" s="216" t="str">
        <f t="shared" si="4"/>
        <v/>
      </c>
      <c r="L164" s="216" t="str">
        <f t="shared" si="5"/>
        <v/>
      </c>
      <c r="M164" s="139" t="str">
        <f>IF($A164="","",IF(VLOOKUP(csv!$AJ164,範囲CSV,13,FALSE)="","",VLOOKUP(csv!$AJ164,範囲CSV,13,FALSE)))</f>
        <v/>
      </c>
      <c r="N164" s="139" t="str">
        <f>IF($A164="","",IF(VLOOKUP(csv!$AJ164,範囲CSV,14,FALSE)="","",VLOOKUP(csv!$AJ164,範囲CSV,14,FALSE)))</f>
        <v/>
      </c>
      <c r="O164" s="139" t="str">
        <f>IF($A164="","",IF(VLOOKUP(csv!$AJ164,範囲CSV,15,FALSE)="","",VLOOKUP(csv!$AJ164,範囲CSV,15,FALSE)))</f>
        <v/>
      </c>
      <c r="P164" s="139" t="str">
        <f>IF($A164="","",IF(VLOOKUP(csv!$AJ164,範囲CSV,16,FALSE)="","",VLOOKUP(csv!$AJ164,範囲CSV,16,FALSE)))</f>
        <v/>
      </c>
      <c r="Q164" s="139" t="str">
        <f>IF($A164="","",IF(VLOOKUP(csv!$AJ164,範囲CSV,17,FALSE)="","",VLOOKUP(csv!$AJ164,範囲CSV,17,FALSE)))</f>
        <v/>
      </c>
      <c r="R164" s="139" t="str">
        <f>IF($A164="","",IF(VLOOKUP(csv!$AJ164,範囲CSV,18,FALSE)="","",VLOOKUP(csv!$AJ164,範囲CSV,18,FALSE)))</f>
        <v/>
      </c>
      <c r="S164" s="139" t="str">
        <f>IF($A164="","",IF(VLOOKUP(csv!$AJ164,範囲CSV,19,FALSE)="","",VLOOKUP(csv!$AJ164,範囲CSV,19,FALSE)))</f>
        <v/>
      </c>
      <c r="T164" s="139" t="str">
        <f>IF($A164="","",IF(VLOOKUP(csv!$AJ164,範囲CSV,20,FALSE)="","",VLOOKUP(csv!$AJ164,範囲CSV,20,FALSE)))</f>
        <v/>
      </c>
      <c r="U164" s="139" t="str">
        <f>IF($A164="","",IF(VLOOKUP(csv!$AJ164,範囲CSV,21,FALSE)="","",VLOOKUP(csv!$AJ164,範囲CSV,21,FALSE)))</f>
        <v/>
      </c>
      <c r="V164" s="139" t="str">
        <f>IF($A164="","",IF(VLOOKUP(csv!$AJ164,範囲CSV,22,FALSE)="","",VLOOKUP(csv!$AJ164,範囲CSV,22,FALSE)))</f>
        <v/>
      </c>
      <c r="W164" s="139" t="str">
        <f>IF($A164="","",IF(VLOOKUP(csv!$AJ164,範囲CSV,23,FALSE)="","",VLOOKUP(csv!$AJ164,範囲CSV,23,FALSE)))</f>
        <v/>
      </c>
      <c r="X164" s="139" t="str">
        <f>IF($A164="","",IF(VLOOKUP(csv!$AJ164,範囲CSV,24,FALSE)="","",VLOOKUP(csv!$AJ164,範囲CSV,24,FALSE)))</f>
        <v/>
      </c>
      <c r="Y164" s="139" t="str">
        <f>IF($A164="","",IF(VLOOKUP(csv!$AJ164,範囲CSV,25,FALSE)="","",VLOOKUP(csv!$AJ164,範囲CSV,25,FALSE)))</f>
        <v/>
      </c>
      <c r="Z164" s="139" t="str">
        <f>IF($A164="","",IF(VLOOKUP(csv!$AJ164,範囲CSV,26,FALSE)="","",VLOOKUP(csv!$AJ164,範囲CSV,26,FALSE)))</f>
        <v/>
      </c>
      <c r="AA164" s="139" t="str">
        <f>IF($A164="","",IF(VLOOKUP(csv!$AJ164,範囲CSV,27,FALSE)="","",VLOOKUP(csv!$AJ164,範囲CSV,27,FALSE)))</f>
        <v/>
      </c>
      <c r="AB164" s="139" t="str">
        <f>IF($A164="","",IF(VLOOKUP(csv!$AJ164,範囲CSV,28,FALSE)="","",VLOOKUP(csv!$AJ164,範囲CSV,28,FALSE)))</f>
        <v/>
      </c>
      <c r="AC164" s="139" t="str">
        <f>IF($A164="","",IF(VLOOKUP(csv!$AJ164,範囲CSV,29,FALSE)="","",VLOOKUP(csv!$AJ164,範囲CSV,29,FALSE)))</f>
        <v/>
      </c>
      <c r="AD164" s="139" t="str">
        <f>IF($A164="","",IF(VLOOKUP(csv!$AJ164,範囲CSV,30,FALSE)="","",VLOOKUP(csv!$AJ164,範囲CSV,30,FALSE)))</f>
        <v/>
      </c>
      <c r="AE164" s="139" t="str">
        <f>IF($A164="","",IF(VLOOKUP(csv!$AJ164,範囲CSV,31,FALSE)="","",VLOOKUP(csv!$AJ164,範囲CSV,31,FALSE)))</f>
        <v/>
      </c>
      <c r="AF164" s="139" t="str">
        <f>IF($A164="","",IF(VLOOKUP(csv!$AJ164,範囲CSV,32,FALSE)="","",VLOOKUP(csv!$AJ164,範囲CSV,32,FALSE)))</f>
        <v/>
      </c>
      <c r="AG164" s="139" t="str">
        <f>IF($A164="","",IF(VLOOKUP(csv!$AJ164,範囲CSV,33,FALSE)="","",VLOOKUP(csv!$AJ164,範囲CSV,33,FALSE)))</f>
        <v/>
      </c>
      <c r="AH164" s="139" t="str">
        <f>IF($A164="","",IF(VLOOKUP(csv!$AJ164,範囲CSV,34,FALSE)="","",VLOOKUP(csv!$AJ164,範囲CSV,34,FALSE)))</f>
        <v/>
      </c>
      <c r="AI164" s="139"/>
    </row>
    <row r="165" spans="1:35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139" t="str">
        <f>IF(A165="","",IF(VLOOKUP(csv!$AJ165,範囲CSV,9,FALSE)="","",VLOOKUP(csv!$AJ165,範囲CSV,9,FALSE)))</f>
        <v/>
      </c>
      <c r="J165" s="139" t="str">
        <f>IF($A165="","",IF(VLOOKUP(csv!$AJ165,範囲CSV,10,FALSE)="","",VLOOKUP(csv!$AJ165,範囲CSV,10,FALSE)))</f>
        <v/>
      </c>
      <c r="K165" s="216" t="str">
        <f t="shared" si="4"/>
        <v/>
      </c>
      <c r="L165" s="216" t="str">
        <f t="shared" si="5"/>
        <v/>
      </c>
      <c r="M165" s="139" t="str">
        <f>IF($A165="","",IF(VLOOKUP(csv!$AJ165,範囲CSV,13,FALSE)="","",VLOOKUP(csv!$AJ165,範囲CSV,13,FALSE)))</f>
        <v/>
      </c>
      <c r="N165" s="139" t="str">
        <f>IF($A165="","",IF(VLOOKUP(csv!$AJ165,範囲CSV,14,FALSE)="","",VLOOKUP(csv!$AJ165,範囲CSV,14,FALSE)))</f>
        <v/>
      </c>
      <c r="O165" s="139" t="str">
        <f>IF($A165="","",IF(VLOOKUP(csv!$AJ165,範囲CSV,15,FALSE)="","",VLOOKUP(csv!$AJ165,範囲CSV,15,FALSE)))</f>
        <v/>
      </c>
      <c r="P165" s="139" t="str">
        <f>IF($A165="","",IF(VLOOKUP(csv!$AJ165,範囲CSV,16,FALSE)="","",VLOOKUP(csv!$AJ165,範囲CSV,16,FALSE)))</f>
        <v/>
      </c>
      <c r="Q165" s="139" t="str">
        <f>IF($A165="","",IF(VLOOKUP(csv!$AJ165,範囲CSV,17,FALSE)="","",VLOOKUP(csv!$AJ165,範囲CSV,17,FALSE)))</f>
        <v/>
      </c>
      <c r="R165" s="139" t="str">
        <f>IF($A165="","",IF(VLOOKUP(csv!$AJ165,範囲CSV,18,FALSE)="","",VLOOKUP(csv!$AJ165,範囲CSV,18,FALSE)))</f>
        <v/>
      </c>
      <c r="S165" s="139" t="str">
        <f>IF($A165="","",IF(VLOOKUP(csv!$AJ165,範囲CSV,19,FALSE)="","",VLOOKUP(csv!$AJ165,範囲CSV,19,FALSE)))</f>
        <v/>
      </c>
      <c r="T165" s="139" t="str">
        <f>IF($A165="","",IF(VLOOKUP(csv!$AJ165,範囲CSV,20,FALSE)="","",VLOOKUP(csv!$AJ165,範囲CSV,20,FALSE)))</f>
        <v/>
      </c>
      <c r="U165" s="139" t="str">
        <f>IF($A165="","",IF(VLOOKUP(csv!$AJ165,範囲CSV,21,FALSE)="","",VLOOKUP(csv!$AJ165,範囲CSV,21,FALSE)))</f>
        <v/>
      </c>
      <c r="V165" s="139" t="str">
        <f>IF($A165="","",IF(VLOOKUP(csv!$AJ165,範囲CSV,22,FALSE)="","",VLOOKUP(csv!$AJ165,範囲CSV,22,FALSE)))</f>
        <v/>
      </c>
      <c r="W165" s="139" t="str">
        <f>IF($A165="","",IF(VLOOKUP(csv!$AJ165,範囲CSV,23,FALSE)="","",VLOOKUP(csv!$AJ165,範囲CSV,23,FALSE)))</f>
        <v/>
      </c>
      <c r="X165" s="139" t="str">
        <f>IF($A165="","",IF(VLOOKUP(csv!$AJ165,範囲CSV,24,FALSE)="","",VLOOKUP(csv!$AJ165,範囲CSV,24,FALSE)))</f>
        <v/>
      </c>
      <c r="Y165" s="139" t="str">
        <f>IF($A165="","",IF(VLOOKUP(csv!$AJ165,範囲CSV,25,FALSE)="","",VLOOKUP(csv!$AJ165,範囲CSV,25,FALSE)))</f>
        <v/>
      </c>
      <c r="Z165" s="139" t="str">
        <f>IF($A165="","",IF(VLOOKUP(csv!$AJ165,範囲CSV,26,FALSE)="","",VLOOKUP(csv!$AJ165,範囲CSV,26,FALSE)))</f>
        <v/>
      </c>
      <c r="AA165" s="139" t="str">
        <f>IF($A165="","",IF(VLOOKUP(csv!$AJ165,範囲CSV,27,FALSE)="","",VLOOKUP(csv!$AJ165,範囲CSV,27,FALSE)))</f>
        <v/>
      </c>
      <c r="AB165" s="139" t="str">
        <f>IF($A165="","",IF(VLOOKUP(csv!$AJ165,範囲CSV,28,FALSE)="","",VLOOKUP(csv!$AJ165,範囲CSV,28,FALSE)))</f>
        <v/>
      </c>
      <c r="AC165" s="139" t="str">
        <f>IF($A165="","",IF(VLOOKUP(csv!$AJ165,範囲CSV,29,FALSE)="","",VLOOKUP(csv!$AJ165,範囲CSV,29,FALSE)))</f>
        <v/>
      </c>
      <c r="AD165" s="139" t="str">
        <f>IF($A165="","",IF(VLOOKUP(csv!$AJ165,範囲CSV,30,FALSE)="","",VLOOKUP(csv!$AJ165,範囲CSV,30,FALSE)))</f>
        <v/>
      </c>
      <c r="AE165" s="139" t="str">
        <f>IF($A165="","",IF(VLOOKUP(csv!$AJ165,範囲CSV,31,FALSE)="","",VLOOKUP(csv!$AJ165,範囲CSV,31,FALSE)))</f>
        <v/>
      </c>
      <c r="AF165" s="139" t="str">
        <f>IF($A165="","",IF(VLOOKUP(csv!$AJ165,範囲CSV,32,FALSE)="","",VLOOKUP(csv!$AJ165,範囲CSV,32,FALSE)))</f>
        <v/>
      </c>
      <c r="AG165" s="139" t="str">
        <f>IF($A165="","",IF(VLOOKUP(csv!$AJ165,範囲CSV,33,FALSE)="","",VLOOKUP(csv!$AJ165,範囲CSV,33,FALSE)))</f>
        <v/>
      </c>
      <c r="AH165" s="139" t="str">
        <f>IF($A165="","",IF(VLOOKUP(csv!$AJ165,範囲CSV,34,FALSE)="","",VLOOKUP(csv!$AJ165,範囲CSV,34,FALSE)))</f>
        <v/>
      </c>
      <c r="AI165" s="139"/>
    </row>
    <row r="166" spans="1:35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139" t="str">
        <f>IF(A166="","",IF(VLOOKUP(csv!$AJ166,範囲CSV,9,FALSE)="","",VLOOKUP(csv!$AJ166,範囲CSV,9,FALSE)))</f>
        <v/>
      </c>
      <c r="J166" s="139" t="str">
        <f>IF($A166="","",IF(VLOOKUP(csv!$AJ166,範囲CSV,10,FALSE)="","",VLOOKUP(csv!$AJ166,範囲CSV,10,FALSE)))</f>
        <v/>
      </c>
      <c r="K166" s="216" t="str">
        <f t="shared" si="4"/>
        <v/>
      </c>
      <c r="L166" s="216" t="str">
        <f t="shared" si="5"/>
        <v/>
      </c>
      <c r="M166" s="139" t="str">
        <f>IF($A166="","",IF(VLOOKUP(csv!$AJ166,範囲CSV,13,FALSE)="","",VLOOKUP(csv!$AJ166,範囲CSV,13,FALSE)))</f>
        <v/>
      </c>
      <c r="N166" s="139" t="str">
        <f>IF($A166="","",IF(VLOOKUP(csv!$AJ166,範囲CSV,14,FALSE)="","",VLOOKUP(csv!$AJ166,範囲CSV,14,FALSE)))</f>
        <v/>
      </c>
      <c r="O166" s="139" t="str">
        <f>IF($A166="","",IF(VLOOKUP(csv!$AJ166,範囲CSV,15,FALSE)="","",VLOOKUP(csv!$AJ166,範囲CSV,15,FALSE)))</f>
        <v/>
      </c>
      <c r="P166" s="139" t="str">
        <f>IF($A166="","",IF(VLOOKUP(csv!$AJ166,範囲CSV,16,FALSE)="","",VLOOKUP(csv!$AJ166,範囲CSV,16,FALSE)))</f>
        <v/>
      </c>
      <c r="Q166" s="139" t="str">
        <f>IF($A166="","",IF(VLOOKUP(csv!$AJ166,範囲CSV,17,FALSE)="","",VLOOKUP(csv!$AJ166,範囲CSV,17,FALSE)))</f>
        <v/>
      </c>
      <c r="R166" s="139" t="str">
        <f>IF($A166="","",IF(VLOOKUP(csv!$AJ166,範囲CSV,18,FALSE)="","",VLOOKUP(csv!$AJ166,範囲CSV,18,FALSE)))</f>
        <v/>
      </c>
      <c r="S166" s="139" t="str">
        <f>IF($A166="","",IF(VLOOKUP(csv!$AJ166,範囲CSV,19,FALSE)="","",VLOOKUP(csv!$AJ166,範囲CSV,19,FALSE)))</f>
        <v/>
      </c>
      <c r="T166" s="139" t="str">
        <f>IF($A166="","",IF(VLOOKUP(csv!$AJ166,範囲CSV,20,FALSE)="","",VLOOKUP(csv!$AJ166,範囲CSV,20,FALSE)))</f>
        <v/>
      </c>
      <c r="U166" s="139" t="str">
        <f>IF($A166="","",IF(VLOOKUP(csv!$AJ166,範囲CSV,21,FALSE)="","",VLOOKUP(csv!$AJ166,範囲CSV,21,FALSE)))</f>
        <v/>
      </c>
      <c r="V166" s="139" t="str">
        <f>IF($A166="","",IF(VLOOKUP(csv!$AJ166,範囲CSV,22,FALSE)="","",VLOOKUP(csv!$AJ166,範囲CSV,22,FALSE)))</f>
        <v/>
      </c>
      <c r="W166" s="139" t="str">
        <f>IF($A166="","",IF(VLOOKUP(csv!$AJ166,範囲CSV,23,FALSE)="","",VLOOKUP(csv!$AJ166,範囲CSV,23,FALSE)))</f>
        <v/>
      </c>
      <c r="X166" s="139" t="str">
        <f>IF($A166="","",IF(VLOOKUP(csv!$AJ166,範囲CSV,24,FALSE)="","",VLOOKUP(csv!$AJ166,範囲CSV,24,FALSE)))</f>
        <v/>
      </c>
      <c r="Y166" s="139" t="str">
        <f>IF($A166="","",IF(VLOOKUP(csv!$AJ166,範囲CSV,25,FALSE)="","",VLOOKUP(csv!$AJ166,範囲CSV,25,FALSE)))</f>
        <v/>
      </c>
      <c r="Z166" s="139" t="str">
        <f>IF($A166="","",IF(VLOOKUP(csv!$AJ166,範囲CSV,26,FALSE)="","",VLOOKUP(csv!$AJ166,範囲CSV,26,FALSE)))</f>
        <v/>
      </c>
      <c r="AA166" s="139" t="str">
        <f>IF($A166="","",IF(VLOOKUP(csv!$AJ166,範囲CSV,27,FALSE)="","",VLOOKUP(csv!$AJ166,範囲CSV,27,FALSE)))</f>
        <v/>
      </c>
      <c r="AB166" s="139" t="str">
        <f>IF($A166="","",IF(VLOOKUP(csv!$AJ166,範囲CSV,28,FALSE)="","",VLOOKUP(csv!$AJ166,範囲CSV,28,FALSE)))</f>
        <v/>
      </c>
      <c r="AC166" s="139" t="str">
        <f>IF($A166="","",IF(VLOOKUP(csv!$AJ166,範囲CSV,29,FALSE)="","",VLOOKUP(csv!$AJ166,範囲CSV,29,FALSE)))</f>
        <v/>
      </c>
      <c r="AD166" s="139" t="str">
        <f>IF($A166="","",IF(VLOOKUP(csv!$AJ166,範囲CSV,30,FALSE)="","",VLOOKUP(csv!$AJ166,範囲CSV,30,FALSE)))</f>
        <v/>
      </c>
      <c r="AE166" s="139" t="str">
        <f>IF($A166="","",IF(VLOOKUP(csv!$AJ166,範囲CSV,31,FALSE)="","",VLOOKUP(csv!$AJ166,範囲CSV,31,FALSE)))</f>
        <v/>
      </c>
      <c r="AF166" s="139" t="str">
        <f>IF($A166="","",IF(VLOOKUP(csv!$AJ166,範囲CSV,32,FALSE)="","",VLOOKUP(csv!$AJ166,範囲CSV,32,FALSE)))</f>
        <v/>
      </c>
      <c r="AG166" s="139" t="str">
        <f>IF($A166="","",IF(VLOOKUP(csv!$AJ166,範囲CSV,33,FALSE)="","",VLOOKUP(csv!$AJ166,範囲CSV,33,FALSE)))</f>
        <v/>
      </c>
      <c r="AH166" s="139" t="str">
        <f>IF($A166="","",IF(VLOOKUP(csv!$AJ166,範囲CSV,34,FALSE)="","",VLOOKUP(csv!$AJ166,範囲CSV,34,FALSE)))</f>
        <v/>
      </c>
      <c r="AI166" s="139"/>
    </row>
    <row r="167" spans="1:35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139" t="str">
        <f>IF(A167="","",IF(VLOOKUP(csv!$AJ167,範囲CSV,9,FALSE)="","",VLOOKUP(csv!$AJ167,範囲CSV,9,FALSE)))</f>
        <v/>
      </c>
      <c r="J167" s="139" t="str">
        <f>IF($A167="","",IF(VLOOKUP(csv!$AJ167,範囲CSV,10,FALSE)="","",VLOOKUP(csv!$AJ167,範囲CSV,10,FALSE)))</f>
        <v/>
      </c>
      <c r="K167" s="216" t="str">
        <f t="shared" si="4"/>
        <v/>
      </c>
      <c r="L167" s="216" t="str">
        <f t="shared" si="5"/>
        <v/>
      </c>
      <c r="M167" s="139" t="str">
        <f>IF($A167="","",IF(VLOOKUP(csv!$AJ167,範囲CSV,13,FALSE)="","",VLOOKUP(csv!$AJ167,範囲CSV,13,FALSE)))</f>
        <v/>
      </c>
      <c r="N167" s="139" t="str">
        <f>IF($A167="","",IF(VLOOKUP(csv!$AJ167,範囲CSV,14,FALSE)="","",VLOOKUP(csv!$AJ167,範囲CSV,14,FALSE)))</f>
        <v/>
      </c>
      <c r="O167" s="139" t="str">
        <f>IF($A167="","",IF(VLOOKUP(csv!$AJ167,範囲CSV,15,FALSE)="","",VLOOKUP(csv!$AJ167,範囲CSV,15,FALSE)))</f>
        <v/>
      </c>
      <c r="P167" s="139" t="str">
        <f>IF($A167="","",IF(VLOOKUP(csv!$AJ167,範囲CSV,16,FALSE)="","",VLOOKUP(csv!$AJ167,範囲CSV,16,FALSE)))</f>
        <v/>
      </c>
      <c r="Q167" s="139" t="str">
        <f>IF($A167="","",IF(VLOOKUP(csv!$AJ167,範囲CSV,17,FALSE)="","",VLOOKUP(csv!$AJ167,範囲CSV,17,FALSE)))</f>
        <v/>
      </c>
      <c r="R167" s="139" t="str">
        <f>IF($A167="","",IF(VLOOKUP(csv!$AJ167,範囲CSV,18,FALSE)="","",VLOOKUP(csv!$AJ167,範囲CSV,18,FALSE)))</f>
        <v/>
      </c>
      <c r="S167" s="139" t="str">
        <f>IF($A167="","",IF(VLOOKUP(csv!$AJ167,範囲CSV,19,FALSE)="","",VLOOKUP(csv!$AJ167,範囲CSV,19,FALSE)))</f>
        <v/>
      </c>
      <c r="T167" s="139" t="str">
        <f>IF($A167="","",IF(VLOOKUP(csv!$AJ167,範囲CSV,20,FALSE)="","",VLOOKUP(csv!$AJ167,範囲CSV,20,FALSE)))</f>
        <v/>
      </c>
      <c r="U167" s="139" t="str">
        <f>IF($A167="","",IF(VLOOKUP(csv!$AJ167,範囲CSV,21,FALSE)="","",VLOOKUP(csv!$AJ167,範囲CSV,21,FALSE)))</f>
        <v/>
      </c>
      <c r="V167" s="139" t="str">
        <f>IF($A167="","",IF(VLOOKUP(csv!$AJ167,範囲CSV,22,FALSE)="","",VLOOKUP(csv!$AJ167,範囲CSV,22,FALSE)))</f>
        <v/>
      </c>
      <c r="W167" s="139" t="str">
        <f>IF($A167="","",IF(VLOOKUP(csv!$AJ167,範囲CSV,23,FALSE)="","",VLOOKUP(csv!$AJ167,範囲CSV,23,FALSE)))</f>
        <v/>
      </c>
      <c r="X167" s="139" t="str">
        <f>IF($A167="","",IF(VLOOKUP(csv!$AJ167,範囲CSV,24,FALSE)="","",VLOOKUP(csv!$AJ167,範囲CSV,24,FALSE)))</f>
        <v/>
      </c>
      <c r="Y167" s="139" t="str">
        <f>IF($A167="","",IF(VLOOKUP(csv!$AJ167,範囲CSV,25,FALSE)="","",VLOOKUP(csv!$AJ167,範囲CSV,25,FALSE)))</f>
        <v/>
      </c>
      <c r="Z167" s="139" t="str">
        <f>IF($A167="","",IF(VLOOKUP(csv!$AJ167,範囲CSV,26,FALSE)="","",VLOOKUP(csv!$AJ167,範囲CSV,26,FALSE)))</f>
        <v/>
      </c>
      <c r="AA167" s="139" t="str">
        <f>IF($A167="","",IF(VLOOKUP(csv!$AJ167,範囲CSV,27,FALSE)="","",VLOOKUP(csv!$AJ167,範囲CSV,27,FALSE)))</f>
        <v/>
      </c>
      <c r="AB167" s="139" t="str">
        <f>IF($A167="","",IF(VLOOKUP(csv!$AJ167,範囲CSV,28,FALSE)="","",VLOOKUP(csv!$AJ167,範囲CSV,28,FALSE)))</f>
        <v/>
      </c>
      <c r="AC167" s="139" t="str">
        <f>IF($A167="","",IF(VLOOKUP(csv!$AJ167,範囲CSV,29,FALSE)="","",VLOOKUP(csv!$AJ167,範囲CSV,29,FALSE)))</f>
        <v/>
      </c>
      <c r="AD167" s="139" t="str">
        <f>IF($A167="","",IF(VLOOKUP(csv!$AJ167,範囲CSV,30,FALSE)="","",VLOOKUP(csv!$AJ167,範囲CSV,30,FALSE)))</f>
        <v/>
      </c>
      <c r="AE167" s="139" t="str">
        <f>IF($A167="","",IF(VLOOKUP(csv!$AJ167,範囲CSV,31,FALSE)="","",VLOOKUP(csv!$AJ167,範囲CSV,31,FALSE)))</f>
        <v/>
      </c>
      <c r="AF167" s="139" t="str">
        <f>IF($A167="","",IF(VLOOKUP(csv!$AJ167,範囲CSV,32,FALSE)="","",VLOOKUP(csv!$AJ167,範囲CSV,32,FALSE)))</f>
        <v/>
      </c>
      <c r="AG167" s="139" t="str">
        <f>IF($A167="","",IF(VLOOKUP(csv!$AJ167,範囲CSV,33,FALSE)="","",VLOOKUP(csv!$AJ167,範囲CSV,33,FALSE)))</f>
        <v/>
      </c>
      <c r="AH167" s="139" t="str">
        <f>IF($A167="","",IF(VLOOKUP(csv!$AJ167,範囲CSV,34,FALSE)="","",VLOOKUP(csv!$AJ167,範囲CSV,34,FALSE)))</f>
        <v/>
      </c>
      <c r="AI167" s="139"/>
    </row>
    <row r="168" spans="1:35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139" t="str">
        <f>IF(A168="","",IF(VLOOKUP(csv!$AJ168,範囲CSV,9,FALSE)="","",VLOOKUP(csv!$AJ168,範囲CSV,9,FALSE)))</f>
        <v/>
      </c>
      <c r="J168" s="139" t="str">
        <f>IF($A168="","",IF(VLOOKUP(csv!$AJ168,範囲CSV,10,FALSE)="","",VLOOKUP(csv!$AJ168,範囲CSV,10,FALSE)))</f>
        <v/>
      </c>
      <c r="K168" s="216" t="str">
        <f t="shared" si="4"/>
        <v/>
      </c>
      <c r="L168" s="216" t="str">
        <f t="shared" si="5"/>
        <v/>
      </c>
      <c r="M168" s="139" t="str">
        <f>IF($A168="","",IF(VLOOKUP(csv!$AJ168,範囲CSV,13,FALSE)="","",VLOOKUP(csv!$AJ168,範囲CSV,13,FALSE)))</f>
        <v/>
      </c>
      <c r="N168" s="139" t="str">
        <f>IF($A168="","",IF(VLOOKUP(csv!$AJ168,範囲CSV,14,FALSE)="","",VLOOKUP(csv!$AJ168,範囲CSV,14,FALSE)))</f>
        <v/>
      </c>
      <c r="O168" s="139" t="str">
        <f>IF($A168="","",IF(VLOOKUP(csv!$AJ168,範囲CSV,15,FALSE)="","",VLOOKUP(csv!$AJ168,範囲CSV,15,FALSE)))</f>
        <v/>
      </c>
      <c r="P168" s="139" t="str">
        <f>IF($A168="","",IF(VLOOKUP(csv!$AJ168,範囲CSV,16,FALSE)="","",VLOOKUP(csv!$AJ168,範囲CSV,16,FALSE)))</f>
        <v/>
      </c>
      <c r="Q168" s="139" t="str">
        <f>IF($A168="","",IF(VLOOKUP(csv!$AJ168,範囲CSV,17,FALSE)="","",VLOOKUP(csv!$AJ168,範囲CSV,17,FALSE)))</f>
        <v/>
      </c>
      <c r="R168" s="139" t="str">
        <f>IF($A168="","",IF(VLOOKUP(csv!$AJ168,範囲CSV,18,FALSE)="","",VLOOKUP(csv!$AJ168,範囲CSV,18,FALSE)))</f>
        <v/>
      </c>
      <c r="S168" s="139" t="str">
        <f>IF($A168="","",IF(VLOOKUP(csv!$AJ168,範囲CSV,19,FALSE)="","",VLOOKUP(csv!$AJ168,範囲CSV,19,FALSE)))</f>
        <v/>
      </c>
      <c r="T168" s="139" t="str">
        <f>IF($A168="","",IF(VLOOKUP(csv!$AJ168,範囲CSV,20,FALSE)="","",VLOOKUP(csv!$AJ168,範囲CSV,20,FALSE)))</f>
        <v/>
      </c>
      <c r="U168" s="139" t="str">
        <f>IF($A168="","",IF(VLOOKUP(csv!$AJ168,範囲CSV,21,FALSE)="","",VLOOKUP(csv!$AJ168,範囲CSV,21,FALSE)))</f>
        <v/>
      </c>
      <c r="V168" s="139" t="str">
        <f>IF($A168="","",IF(VLOOKUP(csv!$AJ168,範囲CSV,22,FALSE)="","",VLOOKUP(csv!$AJ168,範囲CSV,22,FALSE)))</f>
        <v/>
      </c>
      <c r="W168" s="139" t="str">
        <f>IF($A168="","",IF(VLOOKUP(csv!$AJ168,範囲CSV,23,FALSE)="","",VLOOKUP(csv!$AJ168,範囲CSV,23,FALSE)))</f>
        <v/>
      </c>
      <c r="X168" s="139" t="str">
        <f>IF($A168="","",IF(VLOOKUP(csv!$AJ168,範囲CSV,24,FALSE)="","",VLOOKUP(csv!$AJ168,範囲CSV,24,FALSE)))</f>
        <v/>
      </c>
      <c r="Y168" s="139" t="str">
        <f>IF($A168="","",IF(VLOOKUP(csv!$AJ168,範囲CSV,25,FALSE)="","",VLOOKUP(csv!$AJ168,範囲CSV,25,FALSE)))</f>
        <v/>
      </c>
      <c r="Z168" s="139" t="str">
        <f>IF($A168="","",IF(VLOOKUP(csv!$AJ168,範囲CSV,26,FALSE)="","",VLOOKUP(csv!$AJ168,範囲CSV,26,FALSE)))</f>
        <v/>
      </c>
      <c r="AA168" s="139" t="str">
        <f>IF($A168="","",IF(VLOOKUP(csv!$AJ168,範囲CSV,27,FALSE)="","",VLOOKUP(csv!$AJ168,範囲CSV,27,FALSE)))</f>
        <v/>
      </c>
      <c r="AB168" s="139" t="str">
        <f>IF($A168="","",IF(VLOOKUP(csv!$AJ168,範囲CSV,28,FALSE)="","",VLOOKUP(csv!$AJ168,範囲CSV,28,FALSE)))</f>
        <v/>
      </c>
      <c r="AC168" s="139" t="str">
        <f>IF($A168="","",IF(VLOOKUP(csv!$AJ168,範囲CSV,29,FALSE)="","",VLOOKUP(csv!$AJ168,範囲CSV,29,FALSE)))</f>
        <v/>
      </c>
      <c r="AD168" s="139" t="str">
        <f>IF($A168="","",IF(VLOOKUP(csv!$AJ168,範囲CSV,30,FALSE)="","",VLOOKUP(csv!$AJ168,範囲CSV,30,FALSE)))</f>
        <v/>
      </c>
      <c r="AE168" s="139" t="str">
        <f>IF($A168="","",IF(VLOOKUP(csv!$AJ168,範囲CSV,31,FALSE)="","",VLOOKUP(csv!$AJ168,範囲CSV,31,FALSE)))</f>
        <v/>
      </c>
      <c r="AF168" s="139" t="str">
        <f>IF($A168="","",IF(VLOOKUP(csv!$AJ168,範囲CSV,32,FALSE)="","",VLOOKUP(csv!$AJ168,範囲CSV,32,FALSE)))</f>
        <v/>
      </c>
      <c r="AG168" s="139" t="str">
        <f>IF($A168="","",IF(VLOOKUP(csv!$AJ168,範囲CSV,33,FALSE)="","",VLOOKUP(csv!$AJ168,範囲CSV,33,FALSE)))</f>
        <v/>
      </c>
      <c r="AH168" s="139" t="str">
        <f>IF($A168="","",IF(VLOOKUP(csv!$AJ168,範囲CSV,34,FALSE)="","",VLOOKUP(csv!$AJ168,範囲CSV,34,FALSE)))</f>
        <v/>
      </c>
      <c r="AI168" s="139"/>
    </row>
    <row r="169" spans="1:35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139" t="str">
        <f>IF(A169="","",IF(VLOOKUP(csv!$AJ169,範囲CSV,9,FALSE)="","",VLOOKUP(csv!$AJ169,範囲CSV,9,FALSE)))</f>
        <v/>
      </c>
      <c r="J169" s="139" t="str">
        <f>IF($A169="","",IF(VLOOKUP(csv!$AJ169,範囲CSV,10,FALSE)="","",VLOOKUP(csv!$AJ169,範囲CSV,10,FALSE)))</f>
        <v/>
      </c>
      <c r="K169" s="216" t="str">
        <f t="shared" si="4"/>
        <v/>
      </c>
      <c r="L169" s="216" t="str">
        <f t="shared" si="5"/>
        <v/>
      </c>
      <c r="M169" s="139" t="str">
        <f>IF($A169="","",IF(VLOOKUP(csv!$AJ169,範囲CSV,13,FALSE)="","",VLOOKUP(csv!$AJ169,範囲CSV,13,FALSE)))</f>
        <v/>
      </c>
      <c r="N169" s="139" t="str">
        <f>IF($A169="","",IF(VLOOKUP(csv!$AJ169,範囲CSV,14,FALSE)="","",VLOOKUP(csv!$AJ169,範囲CSV,14,FALSE)))</f>
        <v/>
      </c>
      <c r="O169" s="139" t="str">
        <f>IF($A169="","",IF(VLOOKUP(csv!$AJ169,範囲CSV,15,FALSE)="","",VLOOKUP(csv!$AJ169,範囲CSV,15,FALSE)))</f>
        <v/>
      </c>
      <c r="P169" s="139" t="str">
        <f>IF($A169="","",IF(VLOOKUP(csv!$AJ169,範囲CSV,16,FALSE)="","",VLOOKUP(csv!$AJ169,範囲CSV,16,FALSE)))</f>
        <v/>
      </c>
      <c r="Q169" s="139" t="str">
        <f>IF($A169="","",IF(VLOOKUP(csv!$AJ169,範囲CSV,17,FALSE)="","",VLOOKUP(csv!$AJ169,範囲CSV,17,FALSE)))</f>
        <v/>
      </c>
      <c r="R169" s="139" t="str">
        <f>IF($A169="","",IF(VLOOKUP(csv!$AJ169,範囲CSV,18,FALSE)="","",VLOOKUP(csv!$AJ169,範囲CSV,18,FALSE)))</f>
        <v/>
      </c>
      <c r="S169" s="139" t="str">
        <f>IF($A169="","",IF(VLOOKUP(csv!$AJ169,範囲CSV,19,FALSE)="","",VLOOKUP(csv!$AJ169,範囲CSV,19,FALSE)))</f>
        <v/>
      </c>
      <c r="T169" s="139" t="str">
        <f>IF($A169="","",IF(VLOOKUP(csv!$AJ169,範囲CSV,20,FALSE)="","",VLOOKUP(csv!$AJ169,範囲CSV,20,FALSE)))</f>
        <v/>
      </c>
      <c r="U169" s="139" t="str">
        <f>IF($A169="","",IF(VLOOKUP(csv!$AJ169,範囲CSV,21,FALSE)="","",VLOOKUP(csv!$AJ169,範囲CSV,21,FALSE)))</f>
        <v/>
      </c>
      <c r="V169" s="139" t="str">
        <f>IF($A169="","",IF(VLOOKUP(csv!$AJ169,範囲CSV,22,FALSE)="","",VLOOKUP(csv!$AJ169,範囲CSV,22,FALSE)))</f>
        <v/>
      </c>
      <c r="W169" s="139" t="str">
        <f>IF($A169="","",IF(VLOOKUP(csv!$AJ169,範囲CSV,23,FALSE)="","",VLOOKUP(csv!$AJ169,範囲CSV,23,FALSE)))</f>
        <v/>
      </c>
      <c r="X169" s="139" t="str">
        <f>IF($A169="","",IF(VLOOKUP(csv!$AJ169,範囲CSV,24,FALSE)="","",VLOOKUP(csv!$AJ169,範囲CSV,24,FALSE)))</f>
        <v/>
      </c>
      <c r="Y169" s="139" t="str">
        <f>IF($A169="","",IF(VLOOKUP(csv!$AJ169,範囲CSV,25,FALSE)="","",VLOOKUP(csv!$AJ169,範囲CSV,25,FALSE)))</f>
        <v/>
      </c>
      <c r="Z169" s="139" t="str">
        <f>IF($A169="","",IF(VLOOKUP(csv!$AJ169,範囲CSV,26,FALSE)="","",VLOOKUP(csv!$AJ169,範囲CSV,26,FALSE)))</f>
        <v/>
      </c>
      <c r="AA169" s="139" t="str">
        <f>IF($A169="","",IF(VLOOKUP(csv!$AJ169,範囲CSV,27,FALSE)="","",VLOOKUP(csv!$AJ169,範囲CSV,27,FALSE)))</f>
        <v/>
      </c>
      <c r="AB169" s="139" t="str">
        <f>IF($A169="","",IF(VLOOKUP(csv!$AJ169,範囲CSV,28,FALSE)="","",VLOOKUP(csv!$AJ169,範囲CSV,28,FALSE)))</f>
        <v/>
      </c>
      <c r="AC169" s="139" t="str">
        <f>IF($A169="","",IF(VLOOKUP(csv!$AJ169,範囲CSV,29,FALSE)="","",VLOOKUP(csv!$AJ169,範囲CSV,29,FALSE)))</f>
        <v/>
      </c>
      <c r="AD169" s="139" t="str">
        <f>IF($A169="","",IF(VLOOKUP(csv!$AJ169,範囲CSV,30,FALSE)="","",VLOOKUP(csv!$AJ169,範囲CSV,30,FALSE)))</f>
        <v/>
      </c>
      <c r="AE169" s="139" t="str">
        <f>IF($A169="","",IF(VLOOKUP(csv!$AJ169,範囲CSV,31,FALSE)="","",VLOOKUP(csv!$AJ169,範囲CSV,31,FALSE)))</f>
        <v/>
      </c>
      <c r="AF169" s="139" t="str">
        <f>IF($A169="","",IF(VLOOKUP(csv!$AJ169,範囲CSV,32,FALSE)="","",VLOOKUP(csv!$AJ169,範囲CSV,32,FALSE)))</f>
        <v/>
      </c>
      <c r="AG169" s="139" t="str">
        <f>IF($A169="","",IF(VLOOKUP(csv!$AJ169,範囲CSV,33,FALSE)="","",VLOOKUP(csv!$AJ169,範囲CSV,33,FALSE)))</f>
        <v/>
      </c>
      <c r="AH169" s="139" t="str">
        <f>IF($A169="","",IF(VLOOKUP(csv!$AJ169,範囲CSV,34,FALSE)="","",VLOOKUP(csv!$AJ169,範囲CSV,34,FALSE)))</f>
        <v/>
      </c>
      <c r="AI169" s="139"/>
    </row>
    <row r="170" spans="1:35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139" t="str">
        <f>IF(A170="","",IF(VLOOKUP(csv!$AJ170,範囲CSV,9,FALSE)="","",VLOOKUP(csv!$AJ170,範囲CSV,9,FALSE)))</f>
        <v/>
      </c>
      <c r="J170" s="139" t="str">
        <f>IF($A170="","",IF(VLOOKUP(csv!$AJ170,範囲CSV,10,FALSE)="","",VLOOKUP(csv!$AJ170,範囲CSV,10,FALSE)))</f>
        <v/>
      </c>
      <c r="K170" s="216" t="str">
        <f t="shared" si="4"/>
        <v/>
      </c>
      <c r="L170" s="216" t="str">
        <f t="shared" si="5"/>
        <v/>
      </c>
      <c r="M170" s="139" t="str">
        <f>IF($A170="","",IF(VLOOKUP(csv!$AJ170,範囲CSV,13,FALSE)="","",VLOOKUP(csv!$AJ170,範囲CSV,13,FALSE)))</f>
        <v/>
      </c>
      <c r="N170" s="139" t="str">
        <f>IF($A170="","",IF(VLOOKUP(csv!$AJ170,範囲CSV,14,FALSE)="","",VLOOKUP(csv!$AJ170,範囲CSV,14,FALSE)))</f>
        <v/>
      </c>
      <c r="O170" s="139" t="str">
        <f>IF($A170="","",IF(VLOOKUP(csv!$AJ170,範囲CSV,15,FALSE)="","",VLOOKUP(csv!$AJ170,範囲CSV,15,FALSE)))</f>
        <v/>
      </c>
      <c r="P170" s="139" t="str">
        <f>IF($A170="","",IF(VLOOKUP(csv!$AJ170,範囲CSV,16,FALSE)="","",VLOOKUP(csv!$AJ170,範囲CSV,16,FALSE)))</f>
        <v/>
      </c>
      <c r="Q170" s="139" t="str">
        <f>IF($A170="","",IF(VLOOKUP(csv!$AJ170,範囲CSV,17,FALSE)="","",VLOOKUP(csv!$AJ170,範囲CSV,17,FALSE)))</f>
        <v/>
      </c>
      <c r="R170" s="139" t="str">
        <f>IF($A170="","",IF(VLOOKUP(csv!$AJ170,範囲CSV,18,FALSE)="","",VLOOKUP(csv!$AJ170,範囲CSV,18,FALSE)))</f>
        <v/>
      </c>
      <c r="S170" s="139" t="str">
        <f>IF($A170="","",IF(VLOOKUP(csv!$AJ170,範囲CSV,19,FALSE)="","",VLOOKUP(csv!$AJ170,範囲CSV,19,FALSE)))</f>
        <v/>
      </c>
      <c r="T170" s="139" t="str">
        <f>IF($A170="","",IF(VLOOKUP(csv!$AJ170,範囲CSV,20,FALSE)="","",VLOOKUP(csv!$AJ170,範囲CSV,20,FALSE)))</f>
        <v/>
      </c>
      <c r="U170" s="139" t="str">
        <f>IF($A170="","",IF(VLOOKUP(csv!$AJ170,範囲CSV,21,FALSE)="","",VLOOKUP(csv!$AJ170,範囲CSV,21,FALSE)))</f>
        <v/>
      </c>
      <c r="V170" s="139" t="str">
        <f>IF($A170="","",IF(VLOOKUP(csv!$AJ170,範囲CSV,22,FALSE)="","",VLOOKUP(csv!$AJ170,範囲CSV,22,FALSE)))</f>
        <v/>
      </c>
      <c r="W170" s="139" t="str">
        <f>IF($A170="","",IF(VLOOKUP(csv!$AJ170,範囲CSV,23,FALSE)="","",VLOOKUP(csv!$AJ170,範囲CSV,23,FALSE)))</f>
        <v/>
      </c>
      <c r="X170" s="139" t="str">
        <f>IF($A170="","",IF(VLOOKUP(csv!$AJ170,範囲CSV,24,FALSE)="","",VLOOKUP(csv!$AJ170,範囲CSV,24,FALSE)))</f>
        <v/>
      </c>
      <c r="Y170" s="139" t="str">
        <f>IF($A170="","",IF(VLOOKUP(csv!$AJ170,範囲CSV,25,FALSE)="","",VLOOKUP(csv!$AJ170,範囲CSV,25,FALSE)))</f>
        <v/>
      </c>
      <c r="Z170" s="139" t="str">
        <f>IF($A170="","",IF(VLOOKUP(csv!$AJ170,範囲CSV,26,FALSE)="","",VLOOKUP(csv!$AJ170,範囲CSV,26,FALSE)))</f>
        <v/>
      </c>
      <c r="AA170" s="139" t="str">
        <f>IF($A170="","",IF(VLOOKUP(csv!$AJ170,範囲CSV,27,FALSE)="","",VLOOKUP(csv!$AJ170,範囲CSV,27,FALSE)))</f>
        <v/>
      </c>
      <c r="AB170" s="139" t="str">
        <f>IF($A170="","",IF(VLOOKUP(csv!$AJ170,範囲CSV,28,FALSE)="","",VLOOKUP(csv!$AJ170,範囲CSV,28,FALSE)))</f>
        <v/>
      </c>
      <c r="AC170" s="139" t="str">
        <f>IF($A170="","",IF(VLOOKUP(csv!$AJ170,範囲CSV,29,FALSE)="","",VLOOKUP(csv!$AJ170,範囲CSV,29,FALSE)))</f>
        <v/>
      </c>
      <c r="AD170" s="139" t="str">
        <f>IF($A170="","",IF(VLOOKUP(csv!$AJ170,範囲CSV,30,FALSE)="","",VLOOKUP(csv!$AJ170,範囲CSV,30,FALSE)))</f>
        <v/>
      </c>
      <c r="AE170" s="139" t="str">
        <f>IF($A170="","",IF(VLOOKUP(csv!$AJ170,範囲CSV,31,FALSE)="","",VLOOKUP(csv!$AJ170,範囲CSV,31,FALSE)))</f>
        <v/>
      </c>
      <c r="AF170" s="139" t="str">
        <f>IF($A170="","",IF(VLOOKUP(csv!$AJ170,範囲CSV,32,FALSE)="","",VLOOKUP(csv!$AJ170,範囲CSV,32,FALSE)))</f>
        <v/>
      </c>
      <c r="AG170" s="139" t="str">
        <f>IF($A170="","",IF(VLOOKUP(csv!$AJ170,範囲CSV,33,FALSE)="","",VLOOKUP(csv!$AJ170,範囲CSV,33,FALSE)))</f>
        <v/>
      </c>
      <c r="AH170" s="139" t="str">
        <f>IF($A170="","",IF(VLOOKUP(csv!$AJ170,範囲CSV,34,FALSE)="","",VLOOKUP(csv!$AJ170,範囲CSV,34,FALSE)))</f>
        <v/>
      </c>
      <c r="AI170" s="139"/>
    </row>
    <row r="171" spans="1:35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139" t="str">
        <f>IF(A171="","",IF(VLOOKUP(csv!$AJ171,範囲CSV,9,FALSE)="","",VLOOKUP(csv!$AJ171,範囲CSV,9,FALSE)))</f>
        <v/>
      </c>
      <c r="J171" s="139" t="str">
        <f>IF($A171="","",IF(VLOOKUP(csv!$AJ171,範囲CSV,10,FALSE)="","",VLOOKUP(csv!$AJ171,範囲CSV,10,FALSE)))</f>
        <v/>
      </c>
      <c r="K171" s="216" t="str">
        <f t="shared" si="4"/>
        <v/>
      </c>
      <c r="L171" s="216" t="str">
        <f t="shared" si="5"/>
        <v/>
      </c>
      <c r="M171" s="139" t="str">
        <f>IF($A171="","",IF(VLOOKUP(csv!$AJ171,範囲CSV,13,FALSE)="","",VLOOKUP(csv!$AJ171,範囲CSV,13,FALSE)))</f>
        <v/>
      </c>
      <c r="N171" s="139" t="str">
        <f>IF($A171="","",IF(VLOOKUP(csv!$AJ171,範囲CSV,14,FALSE)="","",VLOOKUP(csv!$AJ171,範囲CSV,14,FALSE)))</f>
        <v/>
      </c>
      <c r="O171" s="139" t="str">
        <f>IF($A171="","",IF(VLOOKUP(csv!$AJ171,範囲CSV,15,FALSE)="","",VLOOKUP(csv!$AJ171,範囲CSV,15,FALSE)))</f>
        <v/>
      </c>
      <c r="P171" s="139" t="str">
        <f>IF($A171="","",IF(VLOOKUP(csv!$AJ171,範囲CSV,16,FALSE)="","",VLOOKUP(csv!$AJ171,範囲CSV,16,FALSE)))</f>
        <v/>
      </c>
      <c r="Q171" s="139" t="str">
        <f>IF($A171="","",IF(VLOOKUP(csv!$AJ171,範囲CSV,17,FALSE)="","",VLOOKUP(csv!$AJ171,範囲CSV,17,FALSE)))</f>
        <v/>
      </c>
      <c r="R171" s="139" t="str">
        <f>IF($A171="","",IF(VLOOKUP(csv!$AJ171,範囲CSV,18,FALSE)="","",VLOOKUP(csv!$AJ171,範囲CSV,18,FALSE)))</f>
        <v/>
      </c>
      <c r="S171" s="139" t="str">
        <f>IF($A171="","",IF(VLOOKUP(csv!$AJ171,範囲CSV,19,FALSE)="","",VLOOKUP(csv!$AJ171,範囲CSV,19,FALSE)))</f>
        <v/>
      </c>
      <c r="T171" s="139" t="str">
        <f>IF($A171="","",IF(VLOOKUP(csv!$AJ171,範囲CSV,20,FALSE)="","",VLOOKUP(csv!$AJ171,範囲CSV,20,FALSE)))</f>
        <v/>
      </c>
      <c r="U171" s="139" t="str">
        <f>IF($A171="","",IF(VLOOKUP(csv!$AJ171,範囲CSV,21,FALSE)="","",VLOOKUP(csv!$AJ171,範囲CSV,21,FALSE)))</f>
        <v/>
      </c>
      <c r="V171" s="139" t="str">
        <f>IF($A171="","",IF(VLOOKUP(csv!$AJ171,範囲CSV,22,FALSE)="","",VLOOKUP(csv!$AJ171,範囲CSV,22,FALSE)))</f>
        <v/>
      </c>
      <c r="W171" s="139" t="str">
        <f>IF($A171="","",IF(VLOOKUP(csv!$AJ171,範囲CSV,23,FALSE)="","",VLOOKUP(csv!$AJ171,範囲CSV,23,FALSE)))</f>
        <v/>
      </c>
      <c r="X171" s="139" t="str">
        <f>IF($A171="","",IF(VLOOKUP(csv!$AJ171,範囲CSV,24,FALSE)="","",VLOOKUP(csv!$AJ171,範囲CSV,24,FALSE)))</f>
        <v/>
      </c>
      <c r="Y171" s="139" t="str">
        <f>IF($A171="","",IF(VLOOKUP(csv!$AJ171,範囲CSV,25,FALSE)="","",VLOOKUP(csv!$AJ171,範囲CSV,25,FALSE)))</f>
        <v/>
      </c>
      <c r="Z171" s="139" t="str">
        <f>IF($A171="","",IF(VLOOKUP(csv!$AJ171,範囲CSV,26,FALSE)="","",VLOOKUP(csv!$AJ171,範囲CSV,26,FALSE)))</f>
        <v/>
      </c>
      <c r="AA171" s="139" t="str">
        <f>IF($A171="","",IF(VLOOKUP(csv!$AJ171,範囲CSV,27,FALSE)="","",VLOOKUP(csv!$AJ171,範囲CSV,27,FALSE)))</f>
        <v/>
      </c>
      <c r="AB171" s="139" t="str">
        <f>IF($A171="","",IF(VLOOKUP(csv!$AJ171,範囲CSV,28,FALSE)="","",VLOOKUP(csv!$AJ171,範囲CSV,28,FALSE)))</f>
        <v/>
      </c>
      <c r="AC171" s="139" t="str">
        <f>IF($A171="","",IF(VLOOKUP(csv!$AJ171,範囲CSV,29,FALSE)="","",VLOOKUP(csv!$AJ171,範囲CSV,29,FALSE)))</f>
        <v/>
      </c>
      <c r="AD171" s="139" t="str">
        <f>IF($A171="","",IF(VLOOKUP(csv!$AJ171,範囲CSV,30,FALSE)="","",VLOOKUP(csv!$AJ171,範囲CSV,30,FALSE)))</f>
        <v/>
      </c>
      <c r="AE171" s="139" t="str">
        <f>IF($A171="","",IF(VLOOKUP(csv!$AJ171,範囲CSV,31,FALSE)="","",VLOOKUP(csv!$AJ171,範囲CSV,31,FALSE)))</f>
        <v/>
      </c>
      <c r="AF171" s="139" t="str">
        <f>IF($A171="","",IF(VLOOKUP(csv!$AJ171,範囲CSV,32,FALSE)="","",VLOOKUP(csv!$AJ171,範囲CSV,32,FALSE)))</f>
        <v/>
      </c>
      <c r="AG171" s="139" t="str">
        <f>IF($A171="","",IF(VLOOKUP(csv!$AJ171,範囲CSV,33,FALSE)="","",VLOOKUP(csv!$AJ171,範囲CSV,33,FALSE)))</f>
        <v/>
      </c>
      <c r="AH171" s="139" t="str">
        <f>IF($A171="","",IF(VLOOKUP(csv!$AJ171,範囲CSV,34,FALSE)="","",VLOOKUP(csv!$AJ171,範囲CSV,34,FALSE)))</f>
        <v/>
      </c>
      <c r="AI171" s="139"/>
    </row>
    <row r="172" spans="1:35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139" t="str">
        <f>IF(A172="","",IF(VLOOKUP(csv!$AJ172,範囲CSV,9,FALSE)="","",VLOOKUP(csv!$AJ172,範囲CSV,9,FALSE)))</f>
        <v/>
      </c>
      <c r="J172" s="139" t="str">
        <f>IF($A172="","",IF(VLOOKUP(csv!$AJ172,範囲CSV,10,FALSE)="","",VLOOKUP(csv!$AJ172,範囲CSV,10,FALSE)))</f>
        <v/>
      </c>
      <c r="K172" s="216" t="str">
        <f t="shared" si="4"/>
        <v/>
      </c>
      <c r="L172" s="216" t="str">
        <f t="shared" si="5"/>
        <v/>
      </c>
      <c r="M172" s="139" t="str">
        <f>IF($A172="","",IF(VLOOKUP(csv!$AJ172,範囲CSV,13,FALSE)="","",VLOOKUP(csv!$AJ172,範囲CSV,13,FALSE)))</f>
        <v/>
      </c>
      <c r="N172" s="139" t="str">
        <f>IF($A172="","",IF(VLOOKUP(csv!$AJ172,範囲CSV,14,FALSE)="","",VLOOKUP(csv!$AJ172,範囲CSV,14,FALSE)))</f>
        <v/>
      </c>
      <c r="O172" s="139" t="str">
        <f>IF($A172="","",IF(VLOOKUP(csv!$AJ172,範囲CSV,15,FALSE)="","",VLOOKUP(csv!$AJ172,範囲CSV,15,FALSE)))</f>
        <v/>
      </c>
      <c r="P172" s="139" t="str">
        <f>IF($A172="","",IF(VLOOKUP(csv!$AJ172,範囲CSV,16,FALSE)="","",VLOOKUP(csv!$AJ172,範囲CSV,16,FALSE)))</f>
        <v/>
      </c>
      <c r="Q172" s="139" t="str">
        <f>IF($A172="","",IF(VLOOKUP(csv!$AJ172,範囲CSV,17,FALSE)="","",VLOOKUP(csv!$AJ172,範囲CSV,17,FALSE)))</f>
        <v/>
      </c>
      <c r="R172" s="139" t="str">
        <f>IF($A172="","",IF(VLOOKUP(csv!$AJ172,範囲CSV,18,FALSE)="","",VLOOKUP(csv!$AJ172,範囲CSV,18,FALSE)))</f>
        <v/>
      </c>
      <c r="S172" s="139" t="str">
        <f>IF($A172="","",IF(VLOOKUP(csv!$AJ172,範囲CSV,19,FALSE)="","",VLOOKUP(csv!$AJ172,範囲CSV,19,FALSE)))</f>
        <v/>
      </c>
      <c r="T172" s="139" t="str">
        <f>IF($A172="","",IF(VLOOKUP(csv!$AJ172,範囲CSV,20,FALSE)="","",VLOOKUP(csv!$AJ172,範囲CSV,20,FALSE)))</f>
        <v/>
      </c>
      <c r="U172" s="139" t="str">
        <f>IF($A172="","",IF(VLOOKUP(csv!$AJ172,範囲CSV,21,FALSE)="","",VLOOKUP(csv!$AJ172,範囲CSV,21,FALSE)))</f>
        <v/>
      </c>
      <c r="V172" s="139" t="str">
        <f>IF($A172="","",IF(VLOOKUP(csv!$AJ172,範囲CSV,22,FALSE)="","",VLOOKUP(csv!$AJ172,範囲CSV,22,FALSE)))</f>
        <v/>
      </c>
      <c r="W172" s="139" t="str">
        <f>IF($A172="","",IF(VLOOKUP(csv!$AJ172,範囲CSV,23,FALSE)="","",VLOOKUP(csv!$AJ172,範囲CSV,23,FALSE)))</f>
        <v/>
      </c>
      <c r="X172" s="139" t="str">
        <f>IF($A172="","",IF(VLOOKUP(csv!$AJ172,範囲CSV,24,FALSE)="","",VLOOKUP(csv!$AJ172,範囲CSV,24,FALSE)))</f>
        <v/>
      </c>
      <c r="Y172" s="139" t="str">
        <f>IF($A172="","",IF(VLOOKUP(csv!$AJ172,範囲CSV,25,FALSE)="","",VLOOKUP(csv!$AJ172,範囲CSV,25,FALSE)))</f>
        <v/>
      </c>
      <c r="Z172" s="139" t="str">
        <f>IF($A172="","",IF(VLOOKUP(csv!$AJ172,範囲CSV,26,FALSE)="","",VLOOKUP(csv!$AJ172,範囲CSV,26,FALSE)))</f>
        <v/>
      </c>
      <c r="AA172" s="139" t="str">
        <f>IF($A172="","",IF(VLOOKUP(csv!$AJ172,範囲CSV,27,FALSE)="","",VLOOKUP(csv!$AJ172,範囲CSV,27,FALSE)))</f>
        <v/>
      </c>
      <c r="AB172" s="139" t="str">
        <f>IF($A172="","",IF(VLOOKUP(csv!$AJ172,範囲CSV,28,FALSE)="","",VLOOKUP(csv!$AJ172,範囲CSV,28,FALSE)))</f>
        <v/>
      </c>
      <c r="AC172" s="139" t="str">
        <f>IF($A172="","",IF(VLOOKUP(csv!$AJ172,範囲CSV,29,FALSE)="","",VLOOKUP(csv!$AJ172,範囲CSV,29,FALSE)))</f>
        <v/>
      </c>
      <c r="AD172" s="139" t="str">
        <f>IF($A172="","",IF(VLOOKUP(csv!$AJ172,範囲CSV,30,FALSE)="","",VLOOKUP(csv!$AJ172,範囲CSV,30,FALSE)))</f>
        <v/>
      </c>
      <c r="AE172" s="139" t="str">
        <f>IF($A172="","",IF(VLOOKUP(csv!$AJ172,範囲CSV,31,FALSE)="","",VLOOKUP(csv!$AJ172,範囲CSV,31,FALSE)))</f>
        <v/>
      </c>
      <c r="AF172" s="139" t="str">
        <f>IF($A172="","",IF(VLOOKUP(csv!$AJ172,範囲CSV,32,FALSE)="","",VLOOKUP(csv!$AJ172,範囲CSV,32,FALSE)))</f>
        <v/>
      </c>
      <c r="AG172" s="139" t="str">
        <f>IF($A172="","",IF(VLOOKUP(csv!$AJ172,範囲CSV,33,FALSE)="","",VLOOKUP(csv!$AJ172,範囲CSV,33,FALSE)))</f>
        <v/>
      </c>
      <c r="AH172" s="139" t="str">
        <f>IF($A172="","",IF(VLOOKUP(csv!$AJ172,範囲CSV,34,FALSE)="","",VLOOKUP(csv!$AJ172,範囲CSV,34,FALSE)))</f>
        <v/>
      </c>
      <c r="AI172" s="139"/>
    </row>
    <row r="173" spans="1:35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139" t="str">
        <f>IF(A173="","",IF(VLOOKUP(csv!$AJ173,範囲CSV,9,FALSE)="","",VLOOKUP(csv!$AJ173,範囲CSV,9,FALSE)))</f>
        <v/>
      </c>
      <c r="J173" s="139" t="str">
        <f>IF($A173="","",IF(VLOOKUP(csv!$AJ173,範囲CSV,10,FALSE)="","",VLOOKUP(csv!$AJ173,範囲CSV,10,FALSE)))</f>
        <v/>
      </c>
      <c r="K173" s="216" t="str">
        <f t="shared" si="4"/>
        <v/>
      </c>
      <c r="L173" s="216" t="str">
        <f t="shared" si="5"/>
        <v/>
      </c>
      <c r="M173" s="139" t="str">
        <f>IF($A173="","",IF(VLOOKUP(csv!$AJ173,範囲CSV,13,FALSE)="","",VLOOKUP(csv!$AJ173,範囲CSV,13,FALSE)))</f>
        <v/>
      </c>
      <c r="N173" s="139" t="str">
        <f>IF($A173="","",IF(VLOOKUP(csv!$AJ173,範囲CSV,14,FALSE)="","",VLOOKUP(csv!$AJ173,範囲CSV,14,FALSE)))</f>
        <v/>
      </c>
      <c r="O173" s="139" t="str">
        <f>IF($A173="","",IF(VLOOKUP(csv!$AJ173,範囲CSV,15,FALSE)="","",VLOOKUP(csv!$AJ173,範囲CSV,15,FALSE)))</f>
        <v/>
      </c>
      <c r="P173" s="139" t="str">
        <f>IF($A173="","",IF(VLOOKUP(csv!$AJ173,範囲CSV,16,FALSE)="","",VLOOKUP(csv!$AJ173,範囲CSV,16,FALSE)))</f>
        <v/>
      </c>
      <c r="Q173" s="139" t="str">
        <f>IF($A173="","",IF(VLOOKUP(csv!$AJ173,範囲CSV,17,FALSE)="","",VLOOKUP(csv!$AJ173,範囲CSV,17,FALSE)))</f>
        <v/>
      </c>
      <c r="R173" s="139" t="str">
        <f>IF($A173="","",IF(VLOOKUP(csv!$AJ173,範囲CSV,18,FALSE)="","",VLOOKUP(csv!$AJ173,範囲CSV,18,FALSE)))</f>
        <v/>
      </c>
      <c r="S173" s="139" t="str">
        <f>IF($A173="","",IF(VLOOKUP(csv!$AJ173,範囲CSV,19,FALSE)="","",VLOOKUP(csv!$AJ173,範囲CSV,19,FALSE)))</f>
        <v/>
      </c>
      <c r="T173" s="139" t="str">
        <f>IF($A173="","",IF(VLOOKUP(csv!$AJ173,範囲CSV,20,FALSE)="","",VLOOKUP(csv!$AJ173,範囲CSV,20,FALSE)))</f>
        <v/>
      </c>
      <c r="U173" s="139" t="str">
        <f>IF($A173="","",IF(VLOOKUP(csv!$AJ173,範囲CSV,21,FALSE)="","",VLOOKUP(csv!$AJ173,範囲CSV,21,FALSE)))</f>
        <v/>
      </c>
      <c r="V173" s="139" t="str">
        <f>IF($A173="","",IF(VLOOKUP(csv!$AJ173,範囲CSV,22,FALSE)="","",VLOOKUP(csv!$AJ173,範囲CSV,22,FALSE)))</f>
        <v/>
      </c>
      <c r="W173" s="139" t="str">
        <f>IF($A173="","",IF(VLOOKUP(csv!$AJ173,範囲CSV,23,FALSE)="","",VLOOKUP(csv!$AJ173,範囲CSV,23,FALSE)))</f>
        <v/>
      </c>
      <c r="X173" s="139" t="str">
        <f>IF($A173="","",IF(VLOOKUP(csv!$AJ173,範囲CSV,24,FALSE)="","",VLOOKUP(csv!$AJ173,範囲CSV,24,FALSE)))</f>
        <v/>
      </c>
      <c r="Y173" s="139" t="str">
        <f>IF($A173="","",IF(VLOOKUP(csv!$AJ173,範囲CSV,25,FALSE)="","",VLOOKUP(csv!$AJ173,範囲CSV,25,FALSE)))</f>
        <v/>
      </c>
      <c r="Z173" s="139" t="str">
        <f>IF($A173="","",IF(VLOOKUP(csv!$AJ173,範囲CSV,26,FALSE)="","",VLOOKUP(csv!$AJ173,範囲CSV,26,FALSE)))</f>
        <v/>
      </c>
      <c r="AA173" s="139" t="str">
        <f>IF($A173="","",IF(VLOOKUP(csv!$AJ173,範囲CSV,27,FALSE)="","",VLOOKUP(csv!$AJ173,範囲CSV,27,FALSE)))</f>
        <v/>
      </c>
      <c r="AB173" s="139" t="str">
        <f>IF($A173="","",IF(VLOOKUP(csv!$AJ173,範囲CSV,28,FALSE)="","",VLOOKUP(csv!$AJ173,範囲CSV,28,FALSE)))</f>
        <v/>
      </c>
      <c r="AC173" s="139" t="str">
        <f>IF($A173="","",IF(VLOOKUP(csv!$AJ173,範囲CSV,29,FALSE)="","",VLOOKUP(csv!$AJ173,範囲CSV,29,FALSE)))</f>
        <v/>
      </c>
      <c r="AD173" s="139" t="str">
        <f>IF($A173="","",IF(VLOOKUP(csv!$AJ173,範囲CSV,30,FALSE)="","",VLOOKUP(csv!$AJ173,範囲CSV,30,FALSE)))</f>
        <v/>
      </c>
      <c r="AE173" s="139" t="str">
        <f>IF($A173="","",IF(VLOOKUP(csv!$AJ173,範囲CSV,31,FALSE)="","",VLOOKUP(csv!$AJ173,範囲CSV,31,FALSE)))</f>
        <v/>
      </c>
      <c r="AF173" s="139" t="str">
        <f>IF($A173="","",IF(VLOOKUP(csv!$AJ173,範囲CSV,32,FALSE)="","",VLOOKUP(csv!$AJ173,範囲CSV,32,FALSE)))</f>
        <v/>
      </c>
      <c r="AG173" s="139" t="str">
        <f>IF($A173="","",IF(VLOOKUP(csv!$AJ173,範囲CSV,33,FALSE)="","",VLOOKUP(csv!$AJ173,範囲CSV,33,FALSE)))</f>
        <v/>
      </c>
      <c r="AH173" s="139" t="str">
        <f>IF($A173="","",IF(VLOOKUP(csv!$AJ173,範囲CSV,34,FALSE)="","",VLOOKUP(csv!$AJ173,範囲CSV,34,FALSE)))</f>
        <v/>
      </c>
      <c r="AI173" s="139"/>
    </row>
    <row r="174" spans="1:35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139" t="str">
        <f>IF(A174="","",IF(VLOOKUP(csv!$AJ174,範囲CSV,9,FALSE)="","",VLOOKUP(csv!$AJ174,範囲CSV,9,FALSE)))</f>
        <v/>
      </c>
      <c r="J174" s="139" t="str">
        <f>IF($A174="","",IF(VLOOKUP(csv!$AJ174,範囲CSV,10,FALSE)="","",VLOOKUP(csv!$AJ174,範囲CSV,10,FALSE)))</f>
        <v/>
      </c>
      <c r="K174" s="216" t="str">
        <f t="shared" si="4"/>
        <v/>
      </c>
      <c r="L174" s="216" t="str">
        <f t="shared" si="5"/>
        <v/>
      </c>
      <c r="M174" s="139" t="str">
        <f>IF($A174="","",IF(VLOOKUP(csv!$AJ174,範囲CSV,13,FALSE)="","",VLOOKUP(csv!$AJ174,範囲CSV,13,FALSE)))</f>
        <v/>
      </c>
      <c r="N174" s="139" t="str">
        <f>IF($A174="","",IF(VLOOKUP(csv!$AJ174,範囲CSV,14,FALSE)="","",VLOOKUP(csv!$AJ174,範囲CSV,14,FALSE)))</f>
        <v/>
      </c>
      <c r="O174" s="139" t="str">
        <f>IF($A174="","",IF(VLOOKUP(csv!$AJ174,範囲CSV,15,FALSE)="","",VLOOKUP(csv!$AJ174,範囲CSV,15,FALSE)))</f>
        <v/>
      </c>
      <c r="P174" s="139" t="str">
        <f>IF($A174="","",IF(VLOOKUP(csv!$AJ174,範囲CSV,16,FALSE)="","",VLOOKUP(csv!$AJ174,範囲CSV,16,FALSE)))</f>
        <v/>
      </c>
      <c r="Q174" s="139" t="str">
        <f>IF($A174="","",IF(VLOOKUP(csv!$AJ174,範囲CSV,17,FALSE)="","",VLOOKUP(csv!$AJ174,範囲CSV,17,FALSE)))</f>
        <v/>
      </c>
      <c r="R174" s="139" t="str">
        <f>IF($A174="","",IF(VLOOKUP(csv!$AJ174,範囲CSV,18,FALSE)="","",VLOOKUP(csv!$AJ174,範囲CSV,18,FALSE)))</f>
        <v/>
      </c>
      <c r="S174" s="139" t="str">
        <f>IF($A174="","",IF(VLOOKUP(csv!$AJ174,範囲CSV,19,FALSE)="","",VLOOKUP(csv!$AJ174,範囲CSV,19,FALSE)))</f>
        <v/>
      </c>
      <c r="T174" s="139" t="str">
        <f>IF($A174="","",IF(VLOOKUP(csv!$AJ174,範囲CSV,20,FALSE)="","",VLOOKUP(csv!$AJ174,範囲CSV,20,FALSE)))</f>
        <v/>
      </c>
      <c r="U174" s="139" t="str">
        <f>IF($A174="","",IF(VLOOKUP(csv!$AJ174,範囲CSV,21,FALSE)="","",VLOOKUP(csv!$AJ174,範囲CSV,21,FALSE)))</f>
        <v/>
      </c>
      <c r="V174" s="139" t="str">
        <f>IF($A174="","",IF(VLOOKUP(csv!$AJ174,範囲CSV,22,FALSE)="","",VLOOKUP(csv!$AJ174,範囲CSV,22,FALSE)))</f>
        <v/>
      </c>
      <c r="W174" s="139" t="str">
        <f>IF($A174="","",IF(VLOOKUP(csv!$AJ174,範囲CSV,23,FALSE)="","",VLOOKUP(csv!$AJ174,範囲CSV,23,FALSE)))</f>
        <v/>
      </c>
      <c r="X174" s="139" t="str">
        <f>IF($A174="","",IF(VLOOKUP(csv!$AJ174,範囲CSV,24,FALSE)="","",VLOOKUP(csv!$AJ174,範囲CSV,24,FALSE)))</f>
        <v/>
      </c>
      <c r="Y174" s="139" t="str">
        <f>IF($A174="","",IF(VLOOKUP(csv!$AJ174,範囲CSV,25,FALSE)="","",VLOOKUP(csv!$AJ174,範囲CSV,25,FALSE)))</f>
        <v/>
      </c>
      <c r="Z174" s="139" t="str">
        <f>IF($A174="","",IF(VLOOKUP(csv!$AJ174,範囲CSV,26,FALSE)="","",VLOOKUP(csv!$AJ174,範囲CSV,26,FALSE)))</f>
        <v/>
      </c>
      <c r="AA174" s="139" t="str">
        <f>IF($A174="","",IF(VLOOKUP(csv!$AJ174,範囲CSV,27,FALSE)="","",VLOOKUP(csv!$AJ174,範囲CSV,27,FALSE)))</f>
        <v/>
      </c>
      <c r="AB174" s="139" t="str">
        <f>IF($A174="","",IF(VLOOKUP(csv!$AJ174,範囲CSV,28,FALSE)="","",VLOOKUP(csv!$AJ174,範囲CSV,28,FALSE)))</f>
        <v/>
      </c>
      <c r="AC174" s="139" t="str">
        <f>IF($A174="","",IF(VLOOKUP(csv!$AJ174,範囲CSV,29,FALSE)="","",VLOOKUP(csv!$AJ174,範囲CSV,29,FALSE)))</f>
        <v/>
      </c>
      <c r="AD174" s="139" t="str">
        <f>IF($A174="","",IF(VLOOKUP(csv!$AJ174,範囲CSV,30,FALSE)="","",VLOOKUP(csv!$AJ174,範囲CSV,30,FALSE)))</f>
        <v/>
      </c>
      <c r="AE174" s="139" t="str">
        <f>IF($A174="","",IF(VLOOKUP(csv!$AJ174,範囲CSV,31,FALSE)="","",VLOOKUP(csv!$AJ174,範囲CSV,31,FALSE)))</f>
        <v/>
      </c>
      <c r="AF174" s="139" t="str">
        <f>IF($A174="","",IF(VLOOKUP(csv!$AJ174,範囲CSV,32,FALSE)="","",VLOOKUP(csv!$AJ174,範囲CSV,32,FALSE)))</f>
        <v/>
      </c>
      <c r="AG174" s="139" t="str">
        <f>IF($A174="","",IF(VLOOKUP(csv!$AJ174,範囲CSV,33,FALSE)="","",VLOOKUP(csv!$AJ174,範囲CSV,33,FALSE)))</f>
        <v/>
      </c>
      <c r="AH174" s="139" t="str">
        <f>IF($A174="","",IF(VLOOKUP(csv!$AJ174,範囲CSV,34,FALSE)="","",VLOOKUP(csv!$AJ174,範囲CSV,34,FALSE)))</f>
        <v/>
      </c>
      <c r="AI174" s="139"/>
    </row>
    <row r="175" spans="1:35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139" t="str">
        <f>IF(A175="","",IF(VLOOKUP(csv!$AJ175,範囲CSV,9,FALSE)="","",VLOOKUP(csv!$AJ175,範囲CSV,9,FALSE)))</f>
        <v/>
      </c>
      <c r="J175" s="139" t="str">
        <f>IF($A175="","",IF(VLOOKUP(csv!$AJ175,範囲CSV,10,FALSE)="","",VLOOKUP(csv!$AJ175,範囲CSV,10,FALSE)))</f>
        <v/>
      </c>
      <c r="K175" s="216" t="str">
        <f t="shared" si="4"/>
        <v/>
      </c>
      <c r="L175" s="216" t="str">
        <f t="shared" si="5"/>
        <v/>
      </c>
      <c r="M175" s="139" t="str">
        <f>IF($A175="","",IF(VLOOKUP(csv!$AJ175,範囲CSV,13,FALSE)="","",VLOOKUP(csv!$AJ175,範囲CSV,13,FALSE)))</f>
        <v/>
      </c>
      <c r="N175" s="139" t="str">
        <f>IF($A175="","",IF(VLOOKUP(csv!$AJ175,範囲CSV,14,FALSE)="","",VLOOKUP(csv!$AJ175,範囲CSV,14,FALSE)))</f>
        <v/>
      </c>
      <c r="O175" s="139" t="str">
        <f>IF($A175="","",IF(VLOOKUP(csv!$AJ175,範囲CSV,15,FALSE)="","",VLOOKUP(csv!$AJ175,範囲CSV,15,FALSE)))</f>
        <v/>
      </c>
      <c r="P175" s="139" t="str">
        <f>IF($A175="","",IF(VLOOKUP(csv!$AJ175,範囲CSV,16,FALSE)="","",VLOOKUP(csv!$AJ175,範囲CSV,16,FALSE)))</f>
        <v/>
      </c>
      <c r="Q175" s="139" t="str">
        <f>IF($A175="","",IF(VLOOKUP(csv!$AJ175,範囲CSV,17,FALSE)="","",VLOOKUP(csv!$AJ175,範囲CSV,17,FALSE)))</f>
        <v/>
      </c>
      <c r="R175" s="139" t="str">
        <f>IF($A175="","",IF(VLOOKUP(csv!$AJ175,範囲CSV,18,FALSE)="","",VLOOKUP(csv!$AJ175,範囲CSV,18,FALSE)))</f>
        <v/>
      </c>
      <c r="S175" s="139" t="str">
        <f>IF($A175="","",IF(VLOOKUP(csv!$AJ175,範囲CSV,19,FALSE)="","",VLOOKUP(csv!$AJ175,範囲CSV,19,FALSE)))</f>
        <v/>
      </c>
      <c r="T175" s="139" t="str">
        <f>IF($A175="","",IF(VLOOKUP(csv!$AJ175,範囲CSV,20,FALSE)="","",VLOOKUP(csv!$AJ175,範囲CSV,20,FALSE)))</f>
        <v/>
      </c>
      <c r="U175" s="139" t="str">
        <f>IF($A175="","",IF(VLOOKUP(csv!$AJ175,範囲CSV,21,FALSE)="","",VLOOKUP(csv!$AJ175,範囲CSV,21,FALSE)))</f>
        <v/>
      </c>
      <c r="V175" s="139" t="str">
        <f>IF($A175="","",IF(VLOOKUP(csv!$AJ175,範囲CSV,22,FALSE)="","",VLOOKUP(csv!$AJ175,範囲CSV,22,FALSE)))</f>
        <v/>
      </c>
      <c r="W175" s="139" t="str">
        <f>IF($A175="","",IF(VLOOKUP(csv!$AJ175,範囲CSV,23,FALSE)="","",VLOOKUP(csv!$AJ175,範囲CSV,23,FALSE)))</f>
        <v/>
      </c>
      <c r="X175" s="139" t="str">
        <f>IF($A175="","",IF(VLOOKUP(csv!$AJ175,範囲CSV,24,FALSE)="","",VLOOKUP(csv!$AJ175,範囲CSV,24,FALSE)))</f>
        <v/>
      </c>
      <c r="Y175" s="139" t="str">
        <f>IF($A175="","",IF(VLOOKUP(csv!$AJ175,範囲CSV,25,FALSE)="","",VLOOKUP(csv!$AJ175,範囲CSV,25,FALSE)))</f>
        <v/>
      </c>
      <c r="Z175" s="139" t="str">
        <f>IF($A175="","",IF(VLOOKUP(csv!$AJ175,範囲CSV,26,FALSE)="","",VLOOKUP(csv!$AJ175,範囲CSV,26,FALSE)))</f>
        <v/>
      </c>
      <c r="AA175" s="139" t="str">
        <f>IF($A175="","",IF(VLOOKUP(csv!$AJ175,範囲CSV,27,FALSE)="","",VLOOKUP(csv!$AJ175,範囲CSV,27,FALSE)))</f>
        <v/>
      </c>
      <c r="AB175" s="139" t="str">
        <f>IF($A175="","",IF(VLOOKUP(csv!$AJ175,範囲CSV,28,FALSE)="","",VLOOKUP(csv!$AJ175,範囲CSV,28,FALSE)))</f>
        <v/>
      </c>
      <c r="AC175" s="139" t="str">
        <f>IF($A175="","",IF(VLOOKUP(csv!$AJ175,範囲CSV,29,FALSE)="","",VLOOKUP(csv!$AJ175,範囲CSV,29,FALSE)))</f>
        <v/>
      </c>
      <c r="AD175" s="139" t="str">
        <f>IF($A175="","",IF(VLOOKUP(csv!$AJ175,範囲CSV,30,FALSE)="","",VLOOKUP(csv!$AJ175,範囲CSV,30,FALSE)))</f>
        <v/>
      </c>
      <c r="AE175" s="139" t="str">
        <f>IF($A175="","",IF(VLOOKUP(csv!$AJ175,範囲CSV,31,FALSE)="","",VLOOKUP(csv!$AJ175,範囲CSV,31,FALSE)))</f>
        <v/>
      </c>
      <c r="AF175" s="139" t="str">
        <f>IF($A175="","",IF(VLOOKUP(csv!$AJ175,範囲CSV,32,FALSE)="","",VLOOKUP(csv!$AJ175,範囲CSV,32,FALSE)))</f>
        <v/>
      </c>
      <c r="AG175" s="139" t="str">
        <f>IF($A175="","",IF(VLOOKUP(csv!$AJ175,範囲CSV,33,FALSE)="","",VLOOKUP(csv!$AJ175,範囲CSV,33,FALSE)))</f>
        <v/>
      </c>
      <c r="AH175" s="139" t="str">
        <f>IF($A175="","",IF(VLOOKUP(csv!$AJ175,範囲CSV,34,FALSE)="","",VLOOKUP(csv!$AJ175,範囲CSV,34,FALSE)))</f>
        <v/>
      </c>
      <c r="AI175" s="139"/>
    </row>
    <row r="176" spans="1:35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139" t="str">
        <f>IF(A176="","",IF(VLOOKUP(csv!$AJ176,範囲CSV,9,FALSE)="","",VLOOKUP(csv!$AJ176,範囲CSV,9,FALSE)))</f>
        <v/>
      </c>
      <c r="J176" s="139" t="str">
        <f>IF($A176="","",IF(VLOOKUP(csv!$AJ176,範囲CSV,10,FALSE)="","",VLOOKUP(csv!$AJ176,範囲CSV,10,FALSE)))</f>
        <v/>
      </c>
      <c r="K176" s="216" t="str">
        <f t="shared" si="4"/>
        <v/>
      </c>
      <c r="L176" s="216" t="str">
        <f t="shared" si="5"/>
        <v/>
      </c>
      <c r="M176" s="139" t="str">
        <f>IF($A176="","",IF(VLOOKUP(csv!$AJ176,範囲CSV,13,FALSE)="","",VLOOKUP(csv!$AJ176,範囲CSV,13,FALSE)))</f>
        <v/>
      </c>
      <c r="N176" s="139" t="str">
        <f>IF($A176="","",IF(VLOOKUP(csv!$AJ176,範囲CSV,14,FALSE)="","",VLOOKUP(csv!$AJ176,範囲CSV,14,FALSE)))</f>
        <v/>
      </c>
      <c r="O176" s="139" t="str">
        <f>IF($A176="","",IF(VLOOKUP(csv!$AJ176,範囲CSV,15,FALSE)="","",VLOOKUP(csv!$AJ176,範囲CSV,15,FALSE)))</f>
        <v/>
      </c>
      <c r="P176" s="139" t="str">
        <f>IF($A176="","",IF(VLOOKUP(csv!$AJ176,範囲CSV,16,FALSE)="","",VLOOKUP(csv!$AJ176,範囲CSV,16,FALSE)))</f>
        <v/>
      </c>
      <c r="Q176" s="139" t="str">
        <f>IF($A176="","",IF(VLOOKUP(csv!$AJ176,範囲CSV,17,FALSE)="","",VLOOKUP(csv!$AJ176,範囲CSV,17,FALSE)))</f>
        <v/>
      </c>
      <c r="R176" s="139" t="str">
        <f>IF($A176="","",IF(VLOOKUP(csv!$AJ176,範囲CSV,18,FALSE)="","",VLOOKUP(csv!$AJ176,範囲CSV,18,FALSE)))</f>
        <v/>
      </c>
      <c r="S176" s="139" t="str">
        <f>IF($A176="","",IF(VLOOKUP(csv!$AJ176,範囲CSV,19,FALSE)="","",VLOOKUP(csv!$AJ176,範囲CSV,19,FALSE)))</f>
        <v/>
      </c>
      <c r="T176" s="139" t="str">
        <f>IF($A176="","",IF(VLOOKUP(csv!$AJ176,範囲CSV,20,FALSE)="","",VLOOKUP(csv!$AJ176,範囲CSV,20,FALSE)))</f>
        <v/>
      </c>
      <c r="U176" s="139" t="str">
        <f>IF($A176="","",IF(VLOOKUP(csv!$AJ176,範囲CSV,21,FALSE)="","",VLOOKUP(csv!$AJ176,範囲CSV,21,FALSE)))</f>
        <v/>
      </c>
      <c r="V176" s="139" t="str">
        <f>IF($A176="","",IF(VLOOKUP(csv!$AJ176,範囲CSV,22,FALSE)="","",VLOOKUP(csv!$AJ176,範囲CSV,22,FALSE)))</f>
        <v/>
      </c>
      <c r="W176" s="139" t="str">
        <f>IF($A176="","",IF(VLOOKUP(csv!$AJ176,範囲CSV,23,FALSE)="","",VLOOKUP(csv!$AJ176,範囲CSV,23,FALSE)))</f>
        <v/>
      </c>
      <c r="X176" s="139" t="str">
        <f>IF($A176="","",IF(VLOOKUP(csv!$AJ176,範囲CSV,24,FALSE)="","",VLOOKUP(csv!$AJ176,範囲CSV,24,FALSE)))</f>
        <v/>
      </c>
      <c r="Y176" s="139" t="str">
        <f>IF($A176="","",IF(VLOOKUP(csv!$AJ176,範囲CSV,25,FALSE)="","",VLOOKUP(csv!$AJ176,範囲CSV,25,FALSE)))</f>
        <v/>
      </c>
      <c r="Z176" s="139" t="str">
        <f>IF($A176="","",IF(VLOOKUP(csv!$AJ176,範囲CSV,26,FALSE)="","",VLOOKUP(csv!$AJ176,範囲CSV,26,FALSE)))</f>
        <v/>
      </c>
      <c r="AA176" s="139" t="str">
        <f>IF($A176="","",IF(VLOOKUP(csv!$AJ176,範囲CSV,27,FALSE)="","",VLOOKUP(csv!$AJ176,範囲CSV,27,FALSE)))</f>
        <v/>
      </c>
      <c r="AB176" s="139" t="str">
        <f>IF($A176="","",IF(VLOOKUP(csv!$AJ176,範囲CSV,28,FALSE)="","",VLOOKUP(csv!$AJ176,範囲CSV,28,FALSE)))</f>
        <v/>
      </c>
      <c r="AC176" s="139" t="str">
        <f>IF($A176="","",IF(VLOOKUP(csv!$AJ176,範囲CSV,29,FALSE)="","",VLOOKUP(csv!$AJ176,範囲CSV,29,FALSE)))</f>
        <v/>
      </c>
      <c r="AD176" s="139" t="str">
        <f>IF($A176="","",IF(VLOOKUP(csv!$AJ176,範囲CSV,30,FALSE)="","",VLOOKUP(csv!$AJ176,範囲CSV,30,FALSE)))</f>
        <v/>
      </c>
      <c r="AE176" s="139" t="str">
        <f>IF($A176="","",IF(VLOOKUP(csv!$AJ176,範囲CSV,31,FALSE)="","",VLOOKUP(csv!$AJ176,範囲CSV,31,FALSE)))</f>
        <v/>
      </c>
      <c r="AF176" s="139" t="str">
        <f>IF($A176="","",IF(VLOOKUP(csv!$AJ176,範囲CSV,32,FALSE)="","",VLOOKUP(csv!$AJ176,範囲CSV,32,FALSE)))</f>
        <v/>
      </c>
      <c r="AG176" s="139" t="str">
        <f>IF($A176="","",IF(VLOOKUP(csv!$AJ176,範囲CSV,33,FALSE)="","",VLOOKUP(csv!$AJ176,範囲CSV,33,FALSE)))</f>
        <v/>
      </c>
      <c r="AH176" s="139" t="str">
        <f>IF($A176="","",IF(VLOOKUP(csv!$AJ176,範囲CSV,34,FALSE)="","",VLOOKUP(csv!$AJ176,範囲CSV,34,FALSE)))</f>
        <v/>
      </c>
      <c r="AI176" s="139"/>
    </row>
    <row r="177" spans="1:35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139" t="str">
        <f>IF(A177="","",IF(VLOOKUP(csv!$AJ177,範囲CSV,9,FALSE)="","",VLOOKUP(csv!$AJ177,範囲CSV,9,FALSE)))</f>
        <v/>
      </c>
      <c r="J177" s="139" t="str">
        <f>IF($A177="","",IF(VLOOKUP(csv!$AJ177,範囲CSV,10,FALSE)="","",VLOOKUP(csv!$AJ177,範囲CSV,10,FALSE)))</f>
        <v/>
      </c>
      <c r="K177" s="216" t="str">
        <f t="shared" si="4"/>
        <v/>
      </c>
      <c r="L177" s="216" t="str">
        <f t="shared" si="5"/>
        <v/>
      </c>
      <c r="M177" s="139" t="str">
        <f>IF($A177="","",IF(VLOOKUP(csv!$AJ177,範囲CSV,13,FALSE)="","",VLOOKUP(csv!$AJ177,範囲CSV,13,FALSE)))</f>
        <v/>
      </c>
      <c r="N177" s="139" t="str">
        <f>IF($A177="","",IF(VLOOKUP(csv!$AJ177,範囲CSV,14,FALSE)="","",VLOOKUP(csv!$AJ177,範囲CSV,14,FALSE)))</f>
        <v/>
      </c>
      <c r="O177" s="139" t="str">
        <f>IF($A177="","",IF(VLOOKUP(csv!$AJ177,範囲CSV,15,FALSE)="","",VLOOKUP(csv!$AJ177,範囲CSV,15,FALSE)))</f>
        <v/>
      </c>
      <c r="P177" s="139" t="str">
        <f>IF($A177="","",IF(VLOOKUP(csv!$AJ177,範囲CSV,16,FALSE)="","",VLOOKUP(csv!$AJ177,範囲CSV,16,FALSE)))</f>
        <v/>
      </c>
      <c r="Q177" s="139" t="str">
        <f>IF($A177="","",IF(VLOOKUP(csv!$AJ177,範囲CSV,17,FALSE)="","",VLOOKUP(csv!$AJ177,範囲CSV,17,FALSE)))</f>
        <v/>
      </c>
      <c r="R177" s="139" t="str">
        <f>IF($A177="","",IF(VLOOKUP(csv!$AJ177,範囲CSV,18,FALSE)="","",VLOOKUP(csv!$AJ177,範囲CSV,18,FALSE)))</f>
        <v/>
      </c>
      <c r="S177" s="139" t="str">
        <f>IF($A177="","",IF(VLOOKUP(csv!$AJ177,範囲CSV,19,FALSE)="","",VLOOKUP(csv!$AJ177,範囲CSV,19,FALSE)))</f>
        <v/>
      </c>
      <c r="T177" s="139" t="str">
        <f>IF($A177="","",IF(VLOOKUP(csv!$AJ177,範囲CSV,20,FALSE)="","",VLOOKUP(csv!$AJ177,範囲CSV,20,FALSE)))</f>
        <v/>
      </c>
      <c r="U177" s="139" t="str">
        <f>IF($A177="","",IF(VLOOKUP(csv!$AJ177,範囲CSV,21,FALSE)="","",VLOOKUP(csv!$AJ177,範囲CSV,21,FALSE)))</f>
        <v/>
      </c>
      <c r="V177" s="139" t="str">
        <f>IF($A177="","",IF(VLOOKUP(csv!$AJ177,範囲CSV,22,FALSE)="","",VLOOKUP(csv!$AJ177,範囲CSV,22,FALSE)))</f>
        <v/>
      </c>
      <c r="W177" s="139" t="str">
        <f>IF($A177="","",IF(VLOOKUP(csv!$AJ177,範囲CSV,23,FALSE)="","",VLOOKUP(csv!$AJ177,範囲CSV,23,FALSE)))</f>
        <v/>
      </c>
      <c r="X177" s="139" t="str">
        <f>IF($A177="","",IF(VLOOKUP(csv!$AJ177,範囲CSV,24,FALSE)="","",VLOOKUP(csv!$AJ177,範囲CSV,24,FALSE)))</f>
        <v/>
      </c>
      <c r="Y177" s="139" t="str">
        <f>IF($A177="","",IF(VLOOKUP(csv!$AJ177,範囲CSV,25,FALSE)="","",VLOOKUP(csv!$AJ177,範囲CSV,25,FALSE)))</f>
        <v/>
      </c>
      <c r="Z177" s="139" t="str">
        <f>IF($A177="","",IF(VLOOKUP(csv!$AJ177,範囲CSV,26,FALSE)="","",VLOOKUP(csv!$AJ177,範囲CSV,26,FALSE)))</f>
        <v/>
      </c>
      <c r="AA177" s="139" t="str">
        <f>IF($A177="","",IF(VLOOKUP(csv!$AJ177,範囲CSV,27,FALSE)="","",VLOOKUP(csv!$AJ177,範囲CSV,27,FALSE)))</f>
        <v/>
      </c>
      <c r="AB177" s="139" t="str">
        <f>IF($A177="","",IF(VLOOKUP(csv!$AJ177,範囲CSV,28,FALSE)="","",VLOOKUP(csv!$AJ177,範囲CSV,28,FALSE)))</f>
        <v/>
      </c>
      <c r="AC177" s="139" t="str">
        <f>IF($A177="","",IF(VLOOKUP(csv!$AJ177,範囲CSV,29,FALSE)="","",VLOOKUP(csv!$AJ177,範囲CSV,29,FALSE)))</f>
        <v/>
      </c>
      <c r="AD177" s="139" t="str">
        <f>IF($A177="","",IF(VLOOKUP(csv!$AJ177,範囲CSV,30,FALSE)="","",VLOOKUP(csv!$AJ177,範囲CSV,30,FALSE)))</f>
        <v/>
      </c>
      <c r="AE177" s="139" t="str">
        <f>IF($A177="","",IF(VLOOKUP(csv!$AJ177,範囲CSV,31,FALSE)="","",VLOOKUP(csv!$AJ177,範囲CSV,31,FALSE)))</f>
        <v/>
      </c>
      <c r="AF177" s="139" t="str">
        <f>IF($A177="","",IF(VLOOKUP(csv!$AJ177,範囲CSV,32,FALSE)="","",VLOOKUP(csv!$AJ177,範囲CSV,32,FALSE)))</f>
        <v/>
      </c>
      <c r="AG177" s="139" t="str">
        <f>IF($A177="","",IF(VLOOKUP(csv!$AJ177,範囲CSV,33,FALSE)="","",VLOOKUP(csv!$AJ177,範囲CSV,33,FALSE)))</f>
        <v/>
      </c>
      <c r="AH177" s="139" t="str">
        <f>IF($A177="","",IF(VLOOKUP(csv!$AJ177,範囲CSV,34,FALSE)="","",VLOOKUP(csv!$AJ177,範囲CSV,34,FALSE)))</f>
        <v/>
      </c>
      <c r="AI177" s="139"/>
    </row>
    <row r="178" spans="1:35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139" t="str">
        <f>IF(A178="","",IF(VLOOKUP(csv!$AJ178,範囲CSV,9,FALSE)="","",VLOOKUP(csv!$AJ178,範囲CSV,9,FALSE)))</f>
        <v/>
      </c>
      <c r="J178" s="139" t="str">
        <f>IF($A178="","",IF(VLOOKUP(csv!$AJ178,範囲CSV,10,FALSE)="","",VLOOKUP(csv!$AJ178,範囲CSV,10,FALSE)))</f>
        <v/>
      </c>
      <c r="K178" s="216" t="str">
        <f t="shared" si="4"/>
        <v/>
      </c>
      <c r="L178" s="216" t="str">
        <f t="shared" si="5"/>
        <v/>
      </c>
      <c r="M178" s="139" t="str">
        <f>IF($A178="","",IF(VLOOKUP(csv!$AJ178,範囲CSV,13,FALSE)="","",VLOOKUP(csv!$AJ178,範囲CSV,13,FALSE)))</f>
        <v/>
      </c>
      <c r="N178" s="139" t="str">
        <f>IF($A178="","",IF(VLOOKUP(csv!$AJ178,範囲CSV,14,FALSE)="","",VLOOKUP(csv!$AJ178,範囲CSV,14,FALSE)))</f>
        <v/>
      </c>
      <c r="O178" s="139" t="str">
        <f>IF($A178="","",IF(VLOOKUP(csv!$AJ178,範囲CSV,15,FALSE)="","",VLOOKUP(csv!$AJ178,範囲CSV,15,FALSE)))</f>
        <v/>
      </c>
      <c r="P178" s="139" t="str">
        <f>IF($A178="","",IF(VLOOKUP(csv!$AJ178,範囲CSV,16,FALSE)="","",VLOOKUP(csv!$AJ178,範囲CSV,16,FALSE)))</f>
        <v/>
      </c>
      <c r="Q178" s="139" t="str">
        <f>IF($A178="","",IF(VLOOKUP(csv!$AJ178,範囲CSV,17,FALSE)="","",VLOOKUP(csv!$AJ178,範囲CSV,17,FALSE)))</f>
        <v/>
      </c>
      <c r="R178" s="139" t="str">
        <f>IF($A178="","",IF(VLOOKUP(csv!$AJ178,範囲CSV,18,FALSE)="","",VLOOKUP(csv!$AJ178,範囲CSV,18,FALSE)))</f>
        <v/>
      </c>
      <c r="S178" s="139" t="str">
        <f>IF($A178="","",IF(VLOOKUP(csv!$AJ178,範囲CSV,19,FALSE)="","",VLOOKUP(csv!$AJ178,範囲CSV,19,FALSE)))</f>
        <v/>
      </c>
      <c r="T178" s="139" t="str">
        <f>IF($A178="","",IF(VLOOKUP(csv!$AJ178,範囲CSV,20,FALSE)="","",VLOOKUP(csv!$AJ178,範囲CSV,20,FALSE)))</f>
        <v/>
      </c>
      <c r="U178" s="139" t="str">
        <f>IF($A178="","",IF(VLOOKUP(csv!$AJ178,範囲CSV,21,FALSE)="","",VLOOKUP(csv!$AJ178,範囲CSV,21,FALSE)))</f>
        <v/>
      </c>
      <c r="V178" s="139" t="str">
        <f>IF($A178="","",IF(VLOOKUP(csv!$AJ178,範囲CSV,22,FALSE)="","",VLOOKUP(csv!$AJ178,範囲CSV,22,FALSE)))</f>
        <v/>
      </c>
      <c r="W178" s="139" t="str">
        <f>IF($A178="","",IF(VLOOKUP(csv!$AJ178,範囲CSV,23,FALSE)="","",VLOOKUP(csv!$AJ178,範囲CSV,23,FALSE)))</f>
        <v/>
      </c>
      <c r="X178" s="139" t="str">
        <f>IF($A178="","",IF(VLOOKUP(csv!$AJ178,範囲CSV,24,FALSE)="","",VLOOKUP(csv!$AJ178,範囲CSV,24,FALSE)))</f>
        <v/>
      </c>
      <c r="Y178" s="139" t="str">
        <f>IF($A178="","",IF(VLOOKUP(csv!$AJ178,範囲CSV,25,FALSE)="","",VLOOKUP(csv!$AJ178,範囲CSV,25,FALSE)))</f>
        <v/>
      </c>
      <c r="Z178" s="139" t="str">
        <f>IF($A178="","",IF(VLOOKUP(csv!$AJ178,範囲CSV,26,FALSE)="","",VLOOKUP(csv!$AJ178,範囲CSV,26,FALSE)))</f>
        <v/>
      </c>
      <c r="AA178" s="139" t="str">
        <f>IF($A178="","",IF(VLOOKUP(csv!$AJ178,範囲CSV,27,FALSE)="","",VLOOKUP(csv!$AJ178,範囲CSV,27,FALSE)))</f>
        <v/>
      </c>
      <c r="AB178" s="139" t="str">
        <f>IF($A178="","",IF(VLOOKUP(csv!$AJ178,範囲CSV,28,FALSE)="","",VLOOKUP(csv!$AJ178,範囲CSV,28,FALSE)))</f>
        <v/>
      </c>
      <c r="AC178" s="139" t="str">
        <f>IF($A178="","",IF(VLOOKUP(csv!$AJ178,範囲CSV,29,FALSE)="","",VLOOKUP(csv!$AJ178,範囲CSV,29,FALSE)))</f>
        <v/>
      </c>
      <c r="AD178" s="139" t="str">
        <f>IF($A178="","",IF(VLOOKUP(csv!$AJ178,範囲CSV,30,FALSE)="","",VLOOKUP(csv!$AJ178,範囲CSV,30,FALSE)))</f>
        <v/>
      </c>
      <c r="AE178" s="139" t="str">
        <f>IF($A178="","",IF(VLOOKUP(csv!$AJ178,範囲CSV,31,FALSE)="","",VLOOKUP(csv!$AJ178,範囲CSV,31,FALSE)))</f>
        <v/>
      </c>
      <c r="AF178" s="139" t="str">
        <f>IF($A178="","",IF(VLOOKUP(csv!$AJ178,範囲CSV,32,FALSE)="","",VLOOKUP(csv!$AJ178,範囲CSV,32,FALSE)))</f>
        <v/>
      </c>
      <c r="AG178" s="139" t="str">
        <f>IF($A178="","",IF(VLOOKUP(csv!$AJ178,範囲CSV,33,FALSE)="","",VLOOKUP(csv!$AJ178,範囲CSV,33,FALSE)))</f>
        <v/>
      </c>
      <c r="AH178" s="139" t="str">
        <f>IF($A178="","",IF(VLOOKUP(csv!$AJ178,範囲CSV,34,FALSE)="","",VLOOKUP(csv!$AJ178,範囲CSV,34,FALSE)))</f>
        <v/>
      </c>
      <c r="AI178" s="139"/>
    </row>
    <row r="179" spans="1:35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139" t="str">
        <f>IF(A179="","",IF(VLOOKUP(csv!$AJ179,範囲CSV,9,FALSE)="","",VLOOKUP(csv!$AJ179,範囲CSV,9,FALSE)))</f>
        <v/>
      </c>
      <c r="J179" s="139" t="str">
        <f>IF($A179="","",IF(VLOOKUP(csv!$AJ179,範囲CSV,10,FALSE)="","",VLOOKUP(csv!$AJ179,範囲CSV,10,FALSE)))</f>
        <v/>
      </c>
      <c r="K179" s="216" t="str">
        <f t="shared" si="4"/>
        <v/>
      </c>
      <c r="L179" s="216" t="str">
        <f t="shared" si="5"/>
        <v/>
      </c>
      <c r="M179" s="139" t="str">
        <f>IF($A179="","",IF(VLOOKUP(csv!$AJ179,範囲CSV,13,FALSE)="","",VLOOKUP(csv!$AJ179,範囲CSV,13,FALSE)))</f>
        <v/>
      </c>
      <c r="N179" s="139" t="str">
        <f>IF($A179="","",IF(VLOOKUP(csv!$AJ179,範囲CSV,14,FALSE)="","",VLOOKUP(csv!$AJ179,範囲CSV,14,FALSE)))</f>
        <v/>
      </c>
      <c r="O179" s="139" t="str">
        <f>IF($A179="","",IF(VLOOKUP(csv!$AJ179,範囲CSV,15,FALSE)="","",VLOOKUP(csv!$AJ179,範囲CSV,15,FALSE)))</f>
        <v/>
      </c>
      <c r="P179" s="139" t="str">
        <f>IF($A179="","",IF(VLOOKUP(csv!$AJ179,範囲CSV,16,FALSE)="","",VLOOKUP(csv!$AJ179,範囲CSV,16,FALSE)))</f>
        <v/>
      </c>
      <c r="Q179" s="139" t="str">
        <f>IF($A179="","",IF(VLOOKUP(csv!$AJ179,範囲CSV,17,FALSE)="","",VLOOKUP(csv!$AJ179,範囲CSV,17,FALSE)))</f>
        <v/>
      </c>
      <c r="R179" s="139" t="str">
        <f>IF($A179="","",IF(VLOOKUP(csv!$AJ179,範囲CSV,18,FALSE)="","",VLOOKUP(csv!$AJ179,範囲CSV,18,FALSE)))</f>
        <v/>
      </c>
      <c r="S179" s="139" t="str">
        <f>IF($A179="","",IF(VLOOKUP(csv!$AJ179,範囲CSV,19,FALSE)="","",VLOOKUP(csv!$AJ179,範囲CSV,19,FALSE)))</f>
        <v/>
      </c>
      <c r="T179" s="139" t="str">
        <f>IF($A179="","",IF(VLOOKUP(csv!$AJ179,範囲CSV,20,FALSE)="","",VLOOKUP(csv!$AJ179,範囲CSV,20,FALSE)))</f>
        <v/>
      </c>
      <c r="U179" s="139" t="str">
        <f>IF($A179="","",IF(VLOOKUP(csv!$AJ179,範囲CSV,21,FALSE)="","",VLOOKUP(csv!$AJ179,範囲CSV,21,FALSE)))</f>
        <v/>
      </c>
      <c r="V179" s="139" t="str">
        <f>IF($A179="","",IF(VLOOKUP(csv!$AJ179,範囲CSV,22,FALSE)="","",VLOOKUP(csv!$AJ179,範囲CSV,22,FALSE)))</f>
        <v/>
      </c>
      <c r="W179" s="139" t="str">
        <f>IF($A179="","",IF(VLOOKUP(csv!$AJ179,範囲CSV,23,FALSE)="","",VLOOKUP(csv!$AJ179,範囲CSV,23,FALSE)))</f>
        <v/>
      </c>
      <c r="X179" s="139" t="str">
        <f>IF($A179="","",IF(VLOOKUP(csv!$AJ179,範囲CSV,24,FALSE)="","",VLOOKUP(csv!$AJ179,範囲CSV,24,FALSE)))</f>
        <v/>
      </c>
      <c r="Y179" s="139" t="str">
        <f>IF($A179="","",IF(VLOOKUP(csv!$AJ179,範囲CSV,25,FALSE)="","",VLOOKUP(csv!$AJ179,範囲CSV,25,FALSE)))</f>
        <v/>
      </c>
      <c r="Z179" s="139" t="str">
        <f>IF($A179="","",IF(VLOOKUP(csv!$AJ179,範囲CSV,26,FALSE)="","",VLOOKUP(csv!$AJ179,範囲CSV,26,FALSE)))</f>
        <v/>
      </c>
      <c r="AA179" s="139" t="str">
        <f>IF($A179="","",IF(VLOOKUP(csv!$AJ179,範囲CSV,27,FALSE)="","",VLOOKUP(csv!$AJ179,範囲CSV,27,FALSE)))</f>
        <v/>
      </c>
      <c r="AB179" s="139" t="str">
        <f>IF($A179="","",IF(VLOOKUP(csv!$AJ179,範囲CSV,28,FALSE)="","",VLOOKUP(csv!$AJ179,範囲CSV,28,FALSE)))</f>
        <v/>
      </c>
      <c r="AC179" s="139" t="str">
        <f>IF($A179="","",IF(VLOOKUP(csv!$AJ179,範囲CSV,29,FALSE)="","",VLOOKUP(csv!$AJ179,範囲CSV,29,FALSE)))</f>
        <v/>
      </c>
      <c r="AD179" s="139" t="str">
        <f>IF($A179="","",IF(VLOOKUP(csv!$AJ179,範囲CSV,30,FALSE)="","",VLOOKUP(csv!$AJ179,範囲CSV,30,FALSE)))</f>
        <v/>
      </c>
      <c r="AE179" s="139" t="str">
        <f>IF($A179="","",IF(VLOOKUP(csv!$AJ179,範囲CSV,31,FALSE)="","",VLOOKUP(csv!$AJ179,範囲CSV,31,FALSE)))</f>
        <v/>
      </c>
      <c r="AF179" s="139" t="str">
        <f>IF($A179="","",IF(VLOOKUP(csv!$AJ179,範囲CSV,32,FALSE)="","",VLOOKUP(csv!$AJ179,範囲CSV,32,FALSE)))</f>
        <v/>
      </c>
      <c r="AG179" s="139" t="str">
        <f>IF($A179="","",IF(VLOOKUP(csv!$AJ179,範囲CSV,33,FALSE)="","",VLOOKUP(csv!$AJ179,範囲CSV,33,FALSE)))</f>
        <v/>
      </c>
      <c r="AH179" s="139" t="str">
        <f>IF($A179="","",IF(VLOOKUP(csv!$AJ179,範囲CSV,34,FALSE)="","",VLOOKUP(csv!$AJ179,範囲CSV,34,FALSE)))</f>
        <v/>
      </c>
      <c r="AI179" s="139"/>
    </row>
    <row r="180" spans="1:35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139" t="str">
        <f>IF(A180="","",IF(VLOOKUP(csv!$AJ180,範囲CSV,9,FALSE)="","",VLOOKUP(csv!$AJ180,範囲CSV,9,FALSE)))</f>
        <v/>
      </c>
      <c r="J180" s="139" t="str">
        <f>IF($A180="","",IF(VLOOKUP(csv!$AJ180,範囲CSV,10,FALSE)="","",VLOOKUP(csv!$AJ180,範囲CSV,10,FALSE)))</f>
        <v/>
      </c>
      <c r="K180" s="216" t="str">
        <f t="shared" si="4"/>
        <v/>
      </c>
      <c r="L180" s="216" t="str">
        <f t="shared" si="5"/>
        <v/>
      </c>
      <c r="M180" s="139" t="str">
        <f>IF($A180="","",IF(VLOOKUP(csv!$AJ180,範囲CSV,13,FALSE)="","",VLOOKUP(csv!$AJ180,範囲CSV,13,FALSE)))</f>
        <v/>
      </c>
      <c r="N180" s="139" t="str">
        <f>IF($A180="","",IF(VLOOKUP(csv!$AJ180,範囲CSV,14,FALSE)="","",VLOOKUP(csv!$AJ180,範囲CSV,14,FALSE)))</f>
        <v/>
      </c>
      <c r="O180" s="139" t="str">
        <f>IF($A180="","",IF(VLOOKUP(csv!$AJ180,範囲CSV,15,FALSE)="","",VLOOKUP(csv!$AJ180,範囲CSV,15,FALSE)))</f>
        <v/>
      </c>
      <c r="P180" s="139" t="str">
        <f>IF($A180="","",IF(VLOOKUP(csv!$AJ180,範囲CSV,16,FALSE)="","",VLOOKUP(csv!$AJ180,範囲CSV,16,FALSE)))</f>
        <v/>
      </c>
      <c r="Q180" s="139" t="str">
        <f>IF($A180="","",IF(VLOOKUP(csv!$AJ180,範囲CSV,17,FALSE)="","",VLOOKUP(csv!$AJ180,範囲CSV,17,FALSE)))</f>
        <v/>
      </c>
      <c r="R180" s="139" t="str">
        <f>IF($A180="","",IF(VLOOKUP(csv!$AJ180,範囲CSV,18,FALSE)="","",VLOOKUP(csv!$AJ180,範囲CSV,18,FALSE)))</f>
        <v/>
      </c>
      <c r="S180" s="139" t="str">
        <f>IF($A180="","",IF(VLOOKUP(csv!$AJ180,範囲CSV,19,FALSE)="","",VLOOKUP(csv!$AJ180,範囲CSV,19,FALSE)))</f>
        <v/>
      </c>
      <c r="T180" s="139" t="str">
        <f>IF($A180="","",IF(VLOOKUP(csv!$AJ180,範囲CSV,20,FALSE)="","",VLOOKUP(csv!$AJ180,範囲CSV,20,FALSE)))</f>
        <v/>
      </c>
      <c r="U180" s="139" t="str">
        <f>IF($A180="","",IF(VLOOKUP(csv!$AJ180,範囲CSV,21,FALSE)="","",VLOOKUP(csv!$AJ180,範囲CSV,21,FALSE)))</f>
        <v/>
      </c>
      <c r="V180" s="139" t="str">
        <f>IF($A180="","",IF(VLOOKUP(csv!$AJ180,範囲CSV,22,FALSE)="","",VLOOKUP(csv!$AJ180,範囲CSV,22,FALSE)))</f>
        <v/>
      </c>
      <c r="W180" s="139" t="str">
        <f>IF($A180="","",IF(VLOOKUP(csv!$AJ180,範囲CSV,23,FALSE)="","",VLOOKUP(csv!$AJ180,範囲CSV,23,FALSE)))</f>
        <v/>
      </c>
      <c r="X180" s="139" t="str">
        <f>IF($A180="","",IF(VLOOKUP(csv!$AJ180,範囲CSV,24,FALSE)="","",VLOOKUP(csv!$AJ180,範囲CSV,24,FALSE)))</f>
        <v/>
      </c>
      <c r="Y180" s="139" t="str">
        <f>IF($A180="","",IF(VLOOKUP(csv!$AJ180,範囲CSV,25,FALSE)="","",VLOOKUP(csv!$AJ180,範囲CSV,25,FALSE)))</f>
        <v/>
      </c>
      <c r="Z180" s="139" t="str">
        <f>IF($A180="","",IF(VLOOKUP(csv!$AJ180,範囲CSV,26,FALSE)="","",VLOOKUP(csv!$AJ180,範囲CSV,26,FALSE)))</f>
        <v/>
      </c>
      <c r="AA180" s="139" t="str">
        <f>IF($A180="","",IF(VLOOKUP(csv!$AJ180,範囲CSV,27,FALSE)="","",VLOOKUP(csv!$AJ180,範囲CSV,27,FALSE)))</f>
        <v/>
      </c>
      <c r="AB180" s="139" t="str">
        <f>IF($A180="","",IF(VLOOKUP(csv!$AJ180,範囲CSV,28,FALSE)="","",VLOOKUP(csv!$AJ180,範囲CSV,28,FALSE)))</f>
        <v/>
      </c>
      <c r="AC180" s="139" t="str">
        <f>IF($A180="","",IF(VLOOKUP(csv!$AJ180,範囲CSV,29,FALSE)="","",VLOOKUP(csv!$AJ180,範囲CSV,29,FALSE)))</f>
        <v/>
      </c>
      <c r="AD180" s="139" t="str">
        <f>IF($A180="","",IF(VLOOKUP(csv!$AJ180,範囲CSV,30,FALSE)="","",VLOOKUP(csv!$AJ180,範囲CSV,30,FALSE)))</f>
        <v/>
      </c>
      <c r="AE180" s="139" t="str">
        <f>IF($A180="","",IF(VLOOKUP(csv!$AJ180,範囲CSV,31,FALSE)="","",VLOOKUP(csv!$AJ180,範囲CSV,31,FALSE)))</f>
        <v/>
      </c>
      <c r="AF180" s="139" t="str">
        <f>IF($A180="","",IF(VLOOKUP(csv!$AJ180,範囲CSV,32,FALSE)="","",VLOOKUP(csv!$AJ180,範囲CSV,32,FALSE)))</f>
        <v/>
      </c>
      <c r="AG180" s="139" t="str">
        <f>IF($A180="","",IF(VLOOKUP(csv!$AJ180,範囲CSV,33,FALSE)="","",VLOOKUP(csv!$AJ180,範囲CSV,33,FALSE)))</f>
        <v/>
      </c>
      <c r="AH180" s="139" t="str">
        <f>IF($A180="","",IF(VLOOKUP(csv!$AJ180,範囲CSV,34,FALSE)="","",VLOOKUP(csv!$AJ180,範囲CSV,34,FALSE)))</f>
        <v/>
      </c>
      <c r="AI180" s="139"/>
    </row>
    <row r="181" spans="1:35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139" t="str">
        <f>IF(A181="","",IF(VLOOKUP(csv!$AJ181,範囲CSV,9,FALSE)="","",VLOOKUP(csv!$AJ181,範囲CSV,9,FALSE)))</f>
        <v/>
      </c>
      <c r="J181" s="139" t="str">
        <f>IF($A181="","",IF(VLOOKUP(csv!$AJ181,範囲CSV,10,FALSE)="","",VLOOKUP(csv!$AJ181,範囲CSV,10,FALSE)))</f>
        <v/>
      </c>
      <c r="K181" s="216" t="str">
        <f t="shared" si="4"/>
        <v/>
      </c>
      <c r="L181" s="216" t="str">
        <f t="shared" si="5"/>
        <v/>
      </c>
      <c r="M181" s="139" t="str">
        <f>IF($A181="","",IF(VLOOKUP(csv!$AJ181,範囲CSV,13,FALSE)="","",VLOOKUP(csv!$AJ181,範囲CSV,13,FALSE)))</f>
        <v/>
      </c>
      <c r="N181" s="139" t="str">
        <f>IF($A181="","",IF(VLOOKUP(csv!$AJ181,範囲CSV,14,FALSE)="","",VLOOKUP(csv!$AJ181,範囲CSV,14,FALSE)))</f>
        <v/>
      </c>
      <c r="O181" s="139" t="str">
        <f>IF($A181="","",IF(VLOOKUP(csv!$AJ181,範囲CSV,15,FALSE)="","",VLOOKUP(csv!$AJ181,範囲CSV,15,FALSE)))</f>
        <v/>
      </c>
      <c r="P181" s="139" t="str">
        <f>IF($A181="","",IF(VLOOKUP(csv!$AJ181,範囲CSV,16,FALSE)="","",VLOOKUP(csv!$AJ181,範囲CSV,16,FALSE)))</f>
        <v/>
      </c>
      <c r="Q181" s="139" t="str">
        <f>IF($A181="","",IF(VLOOKUP(csv!$AJ181,範囲CSV,17,FALSE)="","",VLOOKUP(csv!$AJ181,範囲CSV,17,FALSE)))</f>
        <v/>
      </c>
      <c r="R181" s="139" t="str">
        <f>IF($A181="","",IF(VLOOKUP(csv!$AJ181,範囲CSV,18,FALSE)="","",VLOOKUP(csv!$AJ181,範囲CSV,18,FALSE)))</f>
        <v/>
      </c>
      <c r="S181" s="139" t="str">
        <f>IF($A181="","",IF(VLOOKUP(csv!$AJ181,範囲CSV,19,FALSE)="","",VLOOKUP(csv!$AJ181,範囲CSV,19,FALSE)))</f>
        <v/>
      </c>
      <c r="T181" s="139" t="str">
        <f>IF($A181="","",IF(VLOOKUP(csv!$AJ181,範囲CSV,20,FALSE)="","",VLOOKUP(csv!$AJ181,範囲CSV,20,FALSE)))</f>
        <v/>
      </c>
      <c r="U181" s="139" t="str">
        <f>IF($A181="","",IF(VLOOKUP(csv!$AJ181,範囲CSV,21,FALSE)="","",VLOOKUP(csv!$AJ181,範囲CSV,21,FALSE)))</f>
        <v/>
      </c>
      <c r="V181" s="139" t="str">
        <f>IF($A181="","",IF(VLOOKUP(csv!$AJ181,範囲CSV,22,FALSE)="","",VLOOKUP(csv!$AJ181,範囲CSV,22,FALSE)))</f>
        <v/>
      </c>
      <c r="W181" s="139" t="str">
        <f>IF($A181="","",IF(VLOOKUP(csv!$AJ181,範囲CSV,23,FALSE)="","",VLOOKUP(csv!$AJ181,範囲CSV,23,FALSE)))</f>
        <v/>
      </c>
      <c r="X181" s="139" t="str">
        <f>IF($A181="","",IF(VLOOKUP(csv!$AJ181,範囲CSV,24,FALSE)="","",VLOOKUP(csv!$AJ181,範囲CSV,24,FALSE)))</f>
        <v/>
      </c>
      <c r="Y181" s="139" t="str">
        <f>IF($A181="","",IF(VLOOKUP(csv!$AJ181,範囲CSV,25,FALSE)="","",VLOOKUP(csv!$AJ181,範囲CSV,25,FALSE)))</f>
        <v/>
      </c>
      <c r="Z181" s="139" t="str">
        <f>IF($A181="","",IF(VLOOKUP(csv!$AJ181,範囲CSV,26,FALSE)="","",VLOOKUP(csv!$AJ181,範囲CSV,26,FALSE)))</f>
        <v/>
      </c>
      <c r="AA181" s="139" t="str">
        <f>IF($A181="","",IF(VLOOKUP(csv!$AJ181,範囲CSV,27,FALSE)="","",VLOOKUP(csv!$AJ181,範囲CSV,27,FALSE)))</f>
        <v/>
      </c>
      <c r="AB181" s="139" t="str">
        <f>IF($A181="","",IF(VLOOKUP(csv!$AJ181,範囲CSV,28,FALSE)="","",VLOOKUP(csv!$AJ181,範囲CSV,28,FALSE)))</f>
        <v/>
      </c>
      <c r="AC181" s="139" t="str">
        <f>IF($A181="","",IF(VLOOKUP(csv!$AJ181,範囲CSV,29,FALSE)="","",VLOOKUP(csv!$AJ181,範囲CSV,29,FALSE)))</f>
        <v/>
      </c>
      <c r="AD181" s="139" t="str">
        <f>IF($A181="","",IF(VLOOKUP(csv!$AJ181,範囲CSV,30,FALSE)="","",VLOOKUP(csv!$AJ181,範囲CSV,30,FALSE)))</f>
        <v/>
      </c>
      <c r="AE181" s="139" t="str">
        <f>IF($A181="","",IF(VLOOKUP(csv!$AJ181,範囲CSV,31,FALSE)="","",VLOOKUP(csv!$AJ181,範囲CSV,31,FALSE)))</f>
        <v/>
      </c>
      <c r="AF181" s="139" t="str">
        <f>IF($A181="","",IF(VLOOKUP(csv!$AJ181,範囲CSV,32,FALSE)="","",VLOOKUP(csv!$AJ181,範囲CSV,32,FALSE)))</f>
        <v/>
      </c>
      <c r="AG181" s="139" t="str">
        <f>IF($A181="","",IF(VLOOKUP(csv!$AJ181,範囲CSV,33,FALSE)="","",VLOOKUP(csv!$AJ181,範囲CSV,33,FALSE)))</f>
        <v/>
      </c>
      <c r="AH181" s="139" t="str">
        <f>IF($A181="","",IF(VLOOKUP(csv!$AJ181,範囲CSV,34,FALSE)="","",VLOOKUP(csv!$AJ181,範囲CSV,34,FALSE)))</f>
        <v/>
      </c>
      <c r="AI181" s="139"/>
    </row>
    <row r="182" spans="1:35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139" t="str">
        <f>IF(A182="","",IF(VLOOKUP(csv!$AJ182,範囲CSV,9,FALSE)="","",VLOOKUP(csv!$AJ182,範囲CSV,9,FALSE)))</f>
        <v/>
      </c>
      <c r="J182" s="139" t="str">
        <f>IF($A182="","",IF(VLOOKUP(csv!$AJ182,範囲CSV,10,FALSE)="","",VLOOKUP(csv!$AJ182,範囲CSV,10,FALSE)))</f>
        <v/>
      </c>
      <c r="K182" s="216" t="str">
        <f t="shared" si="4"/>
        <v/>
      </c>
      <c r="L182" s="216" t="str">
        <f t="shared" si="5"/>
        <v/>
      </c>
      <c r="M182" s="139" t="str">
        <f>IF($A182="","",IF(VLOOKUP(csv!$AJ182,範囲CSV,13,FALSE)="","",VLOOKUP(csv!$AJ182,範囲CSV,13,FALSE)))</f>
        <v/>
      </c>
      <c r="N182" s="139" t="str">
        <f>IF($A182="","",IF(VLOOKUP(csv!$AJ182,範囲CSV,14,FALSE)="","",VLOOKUP(csv!$AJ182,範囲CSV,14,FALSE)))</f>
        <v/>
      </c>
      <c r="O182" s="139" t="str">
        <f>IF($A182="","",IF(VLOOKUP(csv!$AJ182,範囲CSV,15,FALSE)="","",VLOOKUP(csv!$AJ182,範囲CSV,15,FALSE)))</f>
        <v/>
      </c>
      <c r="P182" s="139" t="str">
        <f>IF($A182="","",IF(VLOOKUP(csv!$AJ182,範囲CSV,16,FALSE)="","",VLOOKUP(csv!$AJ182,範囲CSV,16,FALSE)))</f>
        <v/>
      </c>
      <c r="Q182" s="139" t="str">
        <f>IF($A182="","",IF(VLOOKUP(csv!$AJ182,範囲CSV,17,FALSE)="","",VLOOKUP(csv!$AJ182,範囲CSV,17,FALSE)))</f>
        <v/>
      </c>
      <c r="R182" s="139" t="str">
        <f>IF($A182="","",IF(VLOOKUP(csv!$AJ182,範囲CSV,18,FALSE)="","",VLOOKUP(csv!$AJ182,範囲CSV,18,FALSE)))</f>
        <v/>
      </c>
      <c r="S182" s="139" t="str">
        <f>IF($A182="","",IF(VLOOKUP(csv!$AJ182,範囲CSV,19,FALSE)="","",VLOOKUP(csv!$AJ182,範囲CSV,19,FALSE)))</f>
        <v/>
      </c>
      <c r="T182" s="139" t="str">
        <f>IF($A182="","",IF(VLOOKUP(csv!$AJ182,範囲CSV,20,FALSE)="","",VLOOKUP(csv!$AJ182,範囲CSV,20,FALSE)))</f>
        <v/>
      </c>
      <c r="U182" s="139" t="str">
        <f>IF($A182="","",IF(VLOOKUP(csv!$AJ182,範囲CSV,21,FALSE)="","",VLOOKUP(csv!$AJ182,範囲CSV,21,FALSE)))</f>
        <v/>
      </c>
      <c r="V182" s="139" t="str">
        <f>IF($A182="","",IF(VLOOKUP(csv!$AJ182,範囲CSV,22,FALSE)="","",VLOOKUP(csv!$AJ182,範囲CSV,22,FALSE)))</f>
        <v/>
      </c>
      <c r="W182" s="139" t="str">
        <f>IF($A182="","",IF(VLOOKUP(csv!$AJ182,範囲CSV,23,FALSE)="","",VLOOKUP(csv!$AJ182,範囲CSV,23,FALSE)))</f>
        <v/>
      </c>
      <c r="X182" s="139" t="str">
        <f>IF($A182="","",IF(VLOOKUP(csv!$AJ182,範囲CSV,24,FALSE)="","",VLOOKUP(csv!$AJ182,範囲CSV,24,FALSE)))</f>
        <v/>
      </c>
      <c r="Y182" s="139" t="str">
        <f>IF($A182="","",IF(VLOOKUP(csv!$AJ182,範囲CSV,25,FALSE)="","",VLOOKUP(csv!$AJ182,範囲CSV,25,FALSE)))</f>
        <v/>
      </c>
      <c r="Z182" s="139" t="str">
        <f>IF($A182="","",IF(VLOOKUP(csv!$AJ182,範囲CSV,26,FALSE)="","",VLOOKUP(csv!$AJ182,範囲CSV,26,FALSE)))</f>
        <v/>
      </c>
      <c r="AA182" s="139" t="str">
        <f>IF($A182="","",IF(VLOOKUP(csv!$AJ182,範囲CSV,27,FALSE)="","",VLOOKUP(csv!$AJ182,範囲CSV,27,FALSE)))</f>
        <v/>
      </c>
      <c r="AB182" s="139" t="str">
        <f>IF($A182="","",IF(VLOOKUP(csv!$AJ182,範囲CSV,28,FALSE)="","",VLOOKUP(csv!$AJ182,範囲CSV,28,FALSE)))</f>
        <v/>
      </c>
      <c r="AC182" s="139" t="str">
        <f>IF($A182="","",IF(VLOOKUP(csv!$AJ182,範囲CSV,29,FALSE)="","",VLOOKUP(csv!$AJ182,範囲CSV,29,FALSE)))</f>
        <v/>
      </c>
      <c r="AD182" s="139" t="str">
        <f>IF($A182="","",IF(VLOOKUP(csv!$AJ182,範囲CSV,30,FALSE)="","",VLOOKUP(csv!$AJ182,範囲CSV,30,FALSE)))</f>
        <v/>
      </c>
      <c r="AE182" s="139" t="str">
        <f>IF($A182="","",IF(VLOOKUP(csv!$AJ182,範囲CSV,31,FALSE)="","",VLOOKUP(csv!$AJ182,範囲CSV,31,FALSE)))</f>
        <v/>
      </c>
      <c r="AF182" s="139" t="str">
        <f>IF($A182="","",IF(VLOOKUP(csv!$AJ182,範囲CSV,32,FALSE)="","",VLOOKUP(csv!$AJ182,範囲CSV,32,FALSE)))</f>
        <v/>
      </c>
      <c r="AG182" s="139" t="str">
        <f>IF($A182="","",IF(VLOOKUP(csv!$AJ182,範囲CSV,33,FALSE)="","",VLOOKUP(csv!$AJ182,範囲CSV,33,FALSE)))</f>
        <v/>
      </c>
      <c r="AH182" s="139" t="str">
        <f>IF($A182="","",IF(VLOOKUP(csv!$AJ182,範囲CSV,34,FALSE)="","",VLOOKUP(csv!$AJ182,範囲CSV,34,FALSE)))</f>
        <v/>
      </c>
      <c r="AI182" s="139"/>
    </row>
    <row r="183" spans="1:35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139" t="str">
        <f>IF(A183="","",IF(VLOOKUP(csv!$AJ183,範囲CSV,9,FALSE)="","",VLOOKUP(csv!$AJ183,範囲CSV,9,FALSE)))</f>
        <v/>
      </c>
      <c r="J183" s="139" t="str">
        <f>IF($A183="","",IF(VLOOKUP(csv!$AJ183,範囲CSV,10,FALSE)="","",VLOOKUP(csv!$AJ183,範囲CSV,10,FALSE)))</f>
        <v/>
      </c>
      <c r="K183" s="216" t="str">
        <f t="shared" si="4"/>
        <v/>
      </c>
      <c r="L183" s="216" t="str">
        <f t="shared" si="5"/>
        <v/>
      </c>
      <c r="M183" s="139" t="str">
        <f>IF($A183="","",IF(VLOOKUP(csv!$AJ183,範囲CSV,13,FALSE)="","",VLOOKUP(csv!$AJ183,範囲CSV,13,FALSE)))</f>
        <v/>
      </c>
      <c r="N183" s="139" t="str">
        <f>IF($A183="","",IF(VLOOKUP(csv!$AJ183,範囲CSV,14,FALSE)="","",VLOOKUP(csv!$AJ183,範囲CSV,14,FALSE)))</f>
        <v/>
      </c>
      <c r="O183" s="139" t="str">
        <f>IF($A183="","",IF(VLOOKUP(csv!$AJ183,範囲CSV,15,FALSE)="","",VLOOKUP(csv!$AJ183,範囲CSV,15,FALSE)))</f>
        <v/>
      </c>
      <c r="P183" s="139" t="str">
        <f>IF($A183="","",IF(VLOOKUP(csv!$AJ183,範囲CSV,16,FALSE)="","",VLOOKUP(csv!$AJ183,範囲CSV,16,FALSE)))</f>
        <v/>
      </c>
      <c r="Q183" s="139" t="str">
        <f>IF($A183="","",IF(VLOOKUP(csv!$AJ183,範囲CSV,17,FALSE)="","",VLOOKUP(csv!$AJ183,範囲CSV,17,FALSE)))</f>
        <v/>
      </c>
      <c r="R183" s="139" t="str">
        <f>IF($A183="","",IF(VLOOKUP(csv!$AJ183,範囲CSV,18,FALSE)="","",VLOOKUP(csv!$AJ183,範囲CSV,18,FALSE)))</f>
        <v/>
      </c>
      <c r="S183" s="139" t="str">
        <f>IF($A183="","",IF(VLOOKUP(csv!$AJ183,範囲CSV,19,FALSE)="","",VLOOKUP(csv!$AJ183,範囲CSV,19,FALSE)))</f>
        <v/>
      </c>
      <c r="T183" s="139" t="str">
        <f>IF($A183="","",IF(VLOOKUP(csv!$AJ183,範囲CSV,20,FALSE)="","",VLOOKUP(csv!$AJ183,範囲CSV,20,FALSE)))</f>
        <v/>
      </c>
      <c r="U183" s="139" t="str">
        <f>IF($A183="","",IF(VLOOKUP(csv!$AJ183,範囲CSV,21,FALSE)="","",VLOOKUP(csv!$AJ183,範囲CSV,21,FALSE)))</f>
        <v/>
      </c>
      <c r="V183" s="139" t="str">
        <f>IF($A183="","",IF(VLOOKUP(csv!$AJ183,範囲CSV,22,FALSE)="","",VLOOKUP(csv!$AJ183,範囲CSV,22,FALSE)))</f>
        <v/>
      </c>
      <c r="W183" s="139" t="str">
        <f>IF($A183="","",IF(VLOOKUP(csv!$AJ183,範囲CSV,23,FALSE)="","",VLOOKUP(csv!$AJ183,範囲CSV,23,FALSE)))</f>
        <v/>
      </c>
      <c r="X183" s="139" t="str">
        <f>IF($A183="","",IF(VLOOKUP(csv!$AJ183,範囲CSV,24,FALSE)="","",VLOOKUP(csv!$AJ183,範囲CSV,24,FALSE)))</f>
        <v/>
      </c>
      <c r="Y183" s="139" t="str">
        <f>IF($A183="","",IF(VLOOKUP(csv!$AJ183,範囲CSV,25,FALSE)="","",VLOOKUP(csv!$AJ183,範囲CSV,25,FALSE)))</f>
        <v/>
      </c>
      <c r="Z183" s="139" t="str">
        <f>IF($A183="","",IF(VLOOKUP(csv!$AJ183,範囲CSV,26,FALSE)="","",VLOOKUP(csv!$AJ183,範囲CSV,26,FALSE)))</f>
        <v/>
      </c>
      <c r="AA183" s="139" t="str">
        <f>IF($A183="","",IF(VLOOKUP(csv!$AJ183,範囲CSV,27,FALSE)="","",VLOOKUP(csv!$AJ183,範囲CSV,27,FALSE)))</f>
        <v/>
      </c>
      <c r="AB183" s="139" t="str">
        <f>IF($A183="","",IF(VLOOKUP(csv!$AJ183,範囲CSV,28,FALSE)="","",VLOOKUP(csv!$AJ183,範囲CSV,28,FALSE)))</f>
        <v/>
      </c>
      <c r="AC183" s="139" t="str">
        <f>IF($A183="","",IF(VLOOKUP(csv!$AJ183,範囲CSV,29,FALSE)="","",VLOOKUP(csv!$AJ183,範囲CSV,29,FALSE)))</f>
        <v/>
      </c>
      <c r="AD183" s="139" t="str">
        <f>IF($A183="","",IF(VLOOKUP(csv!$AJ183,範囲CSV,30,FALSE)="","",VLOOKUP(csv!$AJ183,範囲CSV,30,FALSE)))</f>
        <v/>
      </c>
      <c r="AE183" s="139" t="str">
        <f>IF($A183="","",IF(VLOOKUP(csv!$AJ183,範囲CSV,31,FALSE)="","",VLOOKUP(csv!$AJ183,範囲CSV,31,FALSE)))</f>
        <v/>
      </c>
      <c r="AF183" s="139" t="str">
        <f>IF($A183="","",IF(VLOOKUP(csv!$AJ183,範囲CSV,32,FALSE)="","",VLOOKUP(csv!$AJ183,範囲CSV,32,FALSE)))</f>
        <v/>
      </c>
      <c r="AG183" s="139" t="str">
        <f>IF($A183="","",IF(VLOOKUP(csv!$AJ183,範囲CSV,33,FALSE)="","",VLOOKUP(csv!$AJ183,範囲CSV,33,FALSE)))</f>
        <v/>
      </c>
      <c r="AH183" s="139" t="str">
        <f>IF($A183="","",IF(VLOOKUP(csv!$AJ183,範囲CSV,34,FALSE)="","",VLOOKUP(csv!$AJ183,範囲CSV,34,FALSE)))</f>
        <v/>
      </c>
      <c r="AI183" s="139"/>
    </row>
    <row r="184" spans="1:35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139" t="str">
        <f>IF(A184="","",IF(VLOOKUP(csv!$AJ184,範囲CSV,9,FALSE)="","",VLOOKUP(csv!$AJ184,範囲CSV,9,FALSE)))</f>
        <v/>
      </c>
      <c r="J184" s="139" t="str">
        <f>IF($A184="","",IF(VLOOKUP(csv!$AJ184,範囲CSV,10,FALSE)="","",VLOOKUP(csv!$AJ184,範囲CSV,10,FALSE)))</f>
        <v/>
      </c>
      <c r="K184" s="216" t="str">
        <f t="shared" si="4"/>
        <v/>
      </c>
      <c r="L184" s="216" t="str">
        <f t="shared" si="5"/>
        <v/>
      </c>
      <c r="M184" s="139" t="str">
        <f>IF($A184="","",IF(VLOOKUP(csv!$AJ184,範囲CSV,13,FALSE)="","",VLOOKUP(csv!$AJ184,範囲CSV,13,FALSE)))</f>
        <v/>
      </c>
      <c r="N184" s="139" t="str">
        <f>IF($A184="","",IF(VLOOKUP(csv!$AJ184,範囲CSV,14,FALSE)="","",VLOOKUP(csv!$AJ184,範囲CSV,14,FALSE)))</f>
        <v/>
      </c>
      <c r="O184" s="139" t="str">
        <f>IF($A184="","",IF(VLOOKUP(csv!$AJ184,範囲CSV,15,FALSE)="","",VLOOKUP(csv!$AJ184,範囲CSV,15,FALSE)))</f>
        <v/>
      </c>
      <c r="P184" s="139" t="str">
        <f>IF($A184="","",IF(VLOOKUP(csv!$AJ184,範囲CSV,16,FALSE)="","",VLOOKUP(csv!$AJ184,範囲CSV,16,FALSE)))</f>
        <v/>
      </c>
      <c r="Q184" s="139" t="str">
        <f>IF($A184="","",IF(VLOOKUP(csv!$AJ184,範囲CSV,17,FALSE)="","",VLOOKUP(csv!$AJ184,範囲CSV,17,FALSE)))</f>
        <v/>
      </c>
      <c r="R184" s="139" t="str">
        <f>IF($A184="","",IF(VLOOKUP(csv!$AJ184,範囲CSV,18,FALSE)="","",VLOOKUP(csv!$AJ184,範囲CSV,18,FALSE)))</f>
        <v/>
      </c>
      <c r="S184" s="139" t="str">
        <f>IF($A184="","",IF(VLOOKUP(csv!$AJ184,範囲CSV,19,FALSE)="","",VLOOKUP(csv!$AJ184,範囲CSV,19,FALSE)))</f>
        <v/>
      </c>
      <c r="T184" s="139" t="str">
        <f>IF($A184="","",IF(VLOOKUP(csv!$AJ184,範囲CSV,20,FALSE)="","",VLOOKUP(csv!$AJ184,範囲CSV,20,FALSE)))</f>
        <v/>
      </c>
      <c r="U184" s="139" t="str">
        <f>IF($A184="","",IF(VLOOKUP(csv!$AJ184,範囲CSV,21,FALSE)="","",VLOOKUP(csv!$AJ184,範囲CSV,21,FALSE)))</f>
        <v/>
      </c>
      <c r="V184" s="139" t="str">
        <f>IF($A184="","",IF(VLOOKUP(csv!$AJ184,範囲CSV,22,FALSE)="","",VLOOKUP(csv!$AJ184,範囲CSV,22,FALSE)))</f>
        <v/>
      </c>
      <c r="W184" s="139" t="str">
        <f>IF($A184="","",IF(VLOOKUP(csv!$AJ184,範囲CSV,23,FALSE)="","",VLOOKUP(csv!$AJ184,範囲CSV,23,FALSE)))</f>
        <v/>
      </c>
      <c r="X184" s="139" t="str">
        <f>IF($A184="","",IF(VLOOKUP(csv!$AJ184,範囲CSV,24,FALSE)="","",VLOOKUP(csv!$AJ184,範囲CSV,24,FALSE)))</f>
        <v/>
      </c>
      <c r="Y184" s="139" t="str">
        <f>IF($A184="","",IF(VLOOKUP(csv!$AJ184,範囲CSV,25,FALSE)="","",VLOOKUP(csv!$AJ184,範囲CSV,25,FALSE)))</f>
        <v/>
      </c>
      <c r="Z184" s="139" t="str">
        <f>IF($A184="","",IF(VLOOKUP(csv!$AJ184,範囲CSV,26,FALSE)="","",VLOOKUP(csv!$AJ184,範囲CSV,26,FALSE)))</f>
        <v/>
      </c>
      <c r="AA184" s="139" t="str">
        <f>IF($A184="","",IF(VLOOKUP(csv!$AJ184,範囲CSV,27,FALSE)="","",VLOOKUP(csv!$AJ184,範囲CSV,27,FALSE)))</f>
        <v/>
      </c>
      <c r="AB184" s="139" t="str">
        <f>IF($A184="","",IF(VLOOKUP(csv!$AJ184,範囲CSV,28,FALSE)="","",VLOOKUP(csv!$AJ184,範囲CSV,28,FALSE)))</f>
        <v/>
      </c>
      <c r="AC184" s="139" t="str">
        <f>IF($A184="","",IF(VLOOKUP(csv!$AJ184,範囲CSV,29,FALSE)="","",VLOOKUP(csv!$AJ184,範囲CSV,29,FALSE)))</f>
        <v/>
      </c>
      <c r="AD184" s="139" t="str">
        <f>IF($A184="","",IF(VLOOKUP(csv!$AJ184,範囲CSV,30,FALSE)="","",VLOOKUP(csv!$AJ184,範囲CSV,30,FALSE)))</f>
        <v/>
      </c>
      <c r="AE184" s="139" t="str">
        <f>IF($A184="","",IF(VLOOKUP(csv!$AJ184,範囲CSV,31,FALSE)="","",VLOOKUP(csv!$AJ184,範囲CSV,31,FALSE)))</f>
        <v/>
      </c>
      <c r="AF184" s="139" t="str">
        <f>IF($A184="","",IF(VLOOKUP(csv!$AJ184,範囲CSV,32,FALSE)="","",VLOOKUP(csv!$AJ184,範囲CSV,32,FALSE)))</f>
        <v/>
      </c>
      <c r="AG184" s="139" t="str">
        <f>IF($A184="","",IF(VLOOKUP(csv!$AJ184,範囲CSV,33,FALSE)="","",VLOOKUP(csv!$AJ184,範囲CSV,33,FALSE)))</f>
        <v/>
      </c>
      <c r="AH184" s="139" t="str">
        <f>IF($A184="","",IF(VLOOKUP(csv!$AJ184,範囲CSV,34,FALSE)="","",VLOOKUP(csv!$AJ184,範囲CSV,34,FALSE)))</f>
        <v/>
      </c>
      <c r="AI184" s="139"/>
    </row>
    <row r="185" spans="1:35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139" t="str">
        <f>IF(A185="","",IF(VLOOKUP(csv!$AJ185,範囲CSV,9,FALSE)="","",VLOOKUP(csv!$AJ185,範囲CSV,9,FALSE)))</f>
        <v/>
      </c>
      <c r="J185" s="139" t="str">
        <f>IF($A185="","",IF(VLOOKUP(csv!$AJ185,範囲CSV,10,FALSE)="","",VLOOKUP(csv!$AJ185,範囲CSV,10,FALSE)))</f>
        <v/>
      </c>
      <c r="K185" s="216" t="str">
        <f t="shared" si="4"/>
        <v/>
      </c>
      <c r="L185" s="216" t="str">
        <f t="shared" si="5"/>
        <v/>
      </c>
      <c r="M185" s="139" t="str">
        <f>IF($A185="","",IF(VLOOKUP(csv!$AJ185,範囲CSV,13,FALSE)="","",VLOOKUP(csv!$AJ185,範囲CSV,13,FALSE)))</f>
        <v/>
      </c>
      <c r="N185" s="139" t="str">
        <f>IF($A185="","",IF(VLOOKUP(csv!$AJ185,範囲CSV,14,FALSE)="","",VLOOKUP(csv!$AJ185,範囲CSV,14,FALSE)))</f>
        <v/>
      </c>
      <c r="O185" s="139" t="str">
        <f>IF($A185="","",IF(VLOOKUP(csv!$AJ185,範囲CSV,15,FALSE)="","",VLOOKUP(csv!$AJ185,範囲CSV,15,FALSE)))</f>
        <v/>
      </c>
      <c r="P185" s="139" t="str">
        <f>IF($A185="","",IF(VLOOKUP(csv!$AJ185,範囲CSV,16,FALSE)="","",VLOOKUP(csv!$AJ185,範囲CSV,16,FALSE)))</f>
        <v/>
      </c>
      <c r="Q185" s="139" t="str">
        <f>IF($A185="","",IF(VLOOKUP(csv!$AJ185,範囲CSV,17,FALSE)="","",VLOOKUP(csv!$AJ185,範囲CSV,17,FALSE)))</f>
        <v/>
      </c>
      <c r="R185" s="139" t="str">
        <f>IF($A185="","",IF(VLOOKUP(csv!$AJ185,範囲CSV,18,FALSE)="","",VLOOKUP(csv!$AJ185,範囲CSV,18,FALSE)))</f>
        <v/>
      </c>
      <c r="S185" s="139" t="str">
        <f>IF($A185="","",IF(VLOOKUP(csv!$AJ185,範囲CSV,19,FALSE)="","",VLOOKUP(csv!$AJ185,範囲CSV,19,FALSE)))</f>
        <v/>
      </c>
      <c r="T185" s="139" t="str">
        <f>IF($A185="","",IF(VLOOKUP(csv!$AJ185,範囲CSV,20,FALSE)="","",VLOOKUP(csv!$AJ185,範囲CSV,20,FALSE)))</f>
        <v/>
      </c>
      <c r="U185" s="139" t="str">
        <f>IF($A185="","",IF(VLOOKUP(csv!$AJ185,範囲CSV,21,FALSE)="","",VLOOKUP(csv!$AJ185,範囲CSV,21,FALSE)))</f>
        <v/>
      </c>
      <c r="V185" s="139" t="str">
        <f>IF($A185="","",IF(VLOOKUP(csv!$AJ185,範囲CSV,22,FALSE)="","",VLOOKUP(csv!$AJ185,範囲CSV,22,FALSE)))</f>
        <v/>
      </c>
      <c r="W185" s="139" t="str">
        <f>IF($A185="","",IF(VLOOKUP(csv!$AJ185,範囲CSV,23,FALSE)="","",VLOOKUP(csv!$AJ185,範囲CSV,23,FALSE)))</f>
        <v/>
      </c>
      <c r="X185" s="139" t="str">
        <f>IF($A185="","",IF(VLOOKUP(csv!$AJ185,範囲CSV,24,FALSE)="","",VLOOKUP(csv!$AJ185,範囲CSV,24,FALSE)))</f>
        <v/>
      </c>
      <c r="Y185" s="139" t="str">
        <f>IF($A185="","",IF(VLOOKUP(csv!$AJ185,範囲CSV,25,FALSE)="","",VLOOKUP(csv!$AJ185,範囲CSV,25,FALSE)))</f>
        <v/>
      </c>
      <c r="Z185" s="139" t="str">
        <f>IF($A185="","",IF(VLOOKUP(csv!$AJ185,範囲CSV,26,FALSE)="","",VLOOKUP(csv!$AJ185,範囲CSV,26,FALSE)))</f>
        <v/>
      </c>
      <c r="AA185" s="139" t="str">
        <f>IF($A185="","",IF(VLOOKUP(csv!$AJ185,範囲CSV,27,FALSE)="","",VLOOKUP(csv!$AJ185,範囲CSV,27,FALSE)))</f>
        <v/>
      </c>
      <c r="AB185" s="139" t="str">
        <f>IF($A185="","",IF(VLOOKUP(csv!$AJ185,範囲CSV,28,FALSE)="","",VLOOKUP(csv!$AJ185,範囲CSV,28,FALSE)))</f>
        <v/>
      </c>
      <c r="AC185" s="139" t="str">
        <f>IF($A185="","",IF(VLOOKUP(csv!$AJ185,範囲CSV,29,FALSE)="","",VLOOKUP(csv!$AJ185,範囲CSV,29,FALSE)))</f>
        <v/>
      </c>
      <c r="AD185" s="139" t="str">
        <f>IF($A185="","",IF(VLOOKUP(csv!$AJ185,範囲CSV,30,FALSE)="","",VLOOKUP(csv!$AJ185,範囲CSV,30,FALSE)))</f>
        <v/>
      </c>
      <c r="AE185" s="139" t="str">
        <f>IF($A185="","",IF(VLOOKUP(csv!$AJ185,範囲CSV,31,FALSE)="","",VLOOKUP(csv!$AJ185,範囲CSV,31,FALSE)))</f>
        <v/>
      </c>
      <c r="AF185" s="139" t="str">
        <f>IF($A185="","",IF(VLOOKUP(csv!$AJ185,範囲CSV,32,FALSE)="","",VLOOKUP(csv!$AJ185,範囲CSV,32,FALSE)))</f>
        <v/>
      </c>
      <c r="AG185" s="139" t="str">
        <f>IF($A185="","",IF(VLOOKUP(csv!$AJ185,範囲CSV,33,FALSE)="","",VLOOKUP(csv!$AJ185,範囲CSV,33,FALSE)))</f>
        <v/>
      </c>
      <c r="AH185" s="139" t="str">
        <f>IF($A185="","",IF(VLOOKUP(csv!$AJ185,範囲CSV,34,FALSE)="","",VLOOKUP(csv!$AJ185,範囲CSV,34,FALSE)))</f>
        <v/>
      </c>
      <c r="AI185" s="139"/>
    </row>
    <row r="186" spans="1:35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139" t="str">
        <f>IF(A186="","",IF(VLOOKUP(csv!$AJ186,範囲CSV,9,FALSE)="","",VLOOKUP(csv!$AJ186,範囲CSV,9,FALSE)))</f>
        <v/>
      </c>
      <c r="J186" s="139" t="str">
        <f>IF($A186="","",IF(VLOOKUP(csv!$AJ186,範囲CSV,10,FALSE)="","",VLOOKUP(csv!$AJ186,範囲CSV,10,FALSE)))</f>
        <v/>
      </c>
      <c r="K186" s="216" t="str">
        <f t="shared" si="4"/>
        <v/>
      </c>
      <c r="L186" s="216" t="str">
        <f t="shared" si="5"/>
        <v/>
      </c>
      <c r="M186" s="139" t="str">
        <f>IF($A186="","",IF(VLOOKUP(csv!$AJ186,範囲CSV,13,FALSE)="","",VLOOKUP(csv!$AJ186,範囲CSV,13,FALSE)))</f>
        <v/>
      </c>
      <c r="N186" s="139" t="str">
        <f>IF($A186="","",IF(VLOOKUP(csv!$AJ186,範囲CSV,14,FALSE)="","",VLOOKUP(csv!$AJ186,範囲CSV,14,FALSE)))</f>
        <v/>
      </c>
      <c r="O186" s="139" t="str">
        <f>IF($A186="","",IF(VLOOKUP(csv!$AJ186,範囲CSV,15,FALSE)="","",VLOOKUP(csv!$AJ186,範囲CSV,15,FALSE)))</f>
        <v/>
      </c>
      <c r="P186" s="139" t="str">
        <f>IF($A186="","",IF(VLOOKUP(csv!$AJ186,範囲CSV,16,FALSE)="","",VLOOKUP(csv!$AJ186,範囲CSV,16,FALSE)))</f>
        <v/>
      </c>
      <c r="Q186" s="139" t="str">
        <f>IF($A186="","",IF(VLOOKUP(csv!$AJ186,範囲CSV,17,FALSE)="","",VLOOKUP(csv!$AJ186,範囲CSV,17,FALSE)))</f>
        <v/>
      </c>
      <c r="R186" s="139" t="str">
        <f>IF($A186="","",IF(VLOOKUP(csv!$AJ186,範囲CSV,18,FALSE)="","",VLOOKUP(csv!$AJ186,範囲CSV,18,FALSE)))</f>
        <v/>
      </c>
      <c r="S186" s="139" t="str">
        <f>IF($A186="","",IF(VLOOKUP(csv!$AJ186,範囲CSV,19,FALSE)="","",VLOOKUP(csv!$AJ186,範囲CSV,19,FALSE)))</f>
        <v/>
      </c>
      <c r="T186" s="139" t="str">
        <f>IF($A186="","",IF(VLOOKUP(csv!$AJ186,範囲CSV,20,FALSE)="","",VLOOKUP(csv!$AJ186,範囲CSV,20,FALSE)))</f>
        <v/>
      </c>
      <c r="U186" s="139" t="str">
        <f>IF($A186="","",IF(VLOOKUP(csv!$AJ186,範囲CSV,21,FALSE)="","",VLOOKUP(csv!$AJ186,範囲CSV,21,FALSE)))</f>
        <v/>
      </c>
      <c r="V186" s="139" t="str">
        <f>IF($A186="","",IF(VLOOKUP(csv!$AJ186,範囲CSV,22,FALSE)="","",VLOOKUP(csv!$AJ186,範囲CSV,22,FALSE)))</f>
        <v/>
      </c>
      <c r="W186" s="139" t="str">
        <f>IF($A186="","",IF(VLOOKUP(csv!$AJ186,範囲CSV,23,FALSE)="","",VLOOKUP(csv!$AJ186,範囲CSV,23,FALSE)))</f>
        <v/>
      </c>
      <c r="X186" s="139" t="str">
        <f>IF($A186="","",IF(VLOOKUP(csv!$AJ186,範囲CSV,24,FALSE)="","",VLOOKUP(csv!$AJ186,範囲CSV,24,FALSE)))</f>
        <v/>
      </c>
      <c r="Y186" s="139" t="str">
        <f>IF($A186="","",IF(VLOOKUP(csv!$AJ186,範囲CSV,25,FALSE)="","",VLOOKUP(csv!$AJ186,範囲CSV,25,FALSE)))</f>
        <v/>
      </c>
      <c r="Z186" s="139" t="str">
        <f>IF($A186="","",IF(VLOOKUP(csv!$AJ186,範囲CSV,26,FALSE)="","",VLOOKUP(csv!$AJ186,範囲CSV,26,FALSE)))</f>
        <v/>
      </c>
      <c r="AA186" s="139" t="str">
        <f>IF($A186="","",IF(VLOOKUP(csv!$AJ186,範囲CSV,27,FALSE)="","",VLOOKUP(csv!$AJ186,範囲CSV,27,FALSE)))</f>
        <v/>
      </c>
      <c r="AB186" s="139" t="str">
        <f>IF($A186="","",IF(VLOOKUP(csv!$AJ186,範囲CSV,28,FALSE)="","",VLOOKUP(csv!$AJ186,範囲CSV,28,FALSE)))</f>
        <v/>
      </c>
      <c r="AC186" s="139" t="str">
        <f>IF($A186="","",IF(VLOOKUP(csv!$AJ186,範囲CSV,29,FALSE)="","",VLOOKUP(csv!$AJ186,範囲CSV,29,FALSE)))</f>
        <v/>
      </c>
      <c r="AD186" s="139" t="str">
        <f>IF($A186="","",IF(VLOOKUP(csv!$AJ186,範囲CSV,30,FALSE)="","",VLOOKUP(csv!$AJ186,範囲CSV,30,FALSE)))</f>
        <v/>
      </c>
      <c r="AE186" s="139" t="str">
        <f>IF($A186="","",IF(VLOOKUP(csv!$AJ186,範囲CSV,31,FALSE)="","",VLOOKUP(csv!$AJ186,範囲CSV,31,FALSE)))</f>
        <v/>
      </c>
      <c r="AF186" s="139" t="str">
        <f>IF($A186="","",IF(VLOOKUP(csv!$AJ186,範囲CSV,32,FALSE)="","",VLOOKUP(csv!$AJ186,範囲CSV,32,FALSE)))</f>
        <v/>
      </c>
      <c r="AG186" s="139" t="str">
        <f>IF($A186="","",IF(VLOOKUP(csv!$AJ186,範囲CSV,33,FALSE)="","",VLOOKUP(csv!$AJ186,範囲CSV,33,FALSE)))</f>
        <v/>
      </c>
      <c r="AH186" s="139" t="str">
        <f>IF($A186="","",IF(VLOOKUP(csv!$AJ186,範囲CSV,34,FALSE)="","",VLOOKUP(csv!$AJ186,範囲CSV,34,FALSE)))</f>
        <v/>
      </c>
      <c r="AI186" s="139"/>
    </row>
    <row r="187" spans="1:35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139" t="str">
        <f>IF(A187="","",IF(VLOOKUP(csv!$AJ187,範囲CSV,9,FALSE)="","",VLOOKUP(csv!$AJ187,範囲CSV,9,FALSE)))</f>
        <v/>
      </c>
      <c r="J187" s="139" t="str">
        <f>IF($A187="","",IF(VLOOKUP(csv!$AJ187,範囲CSV,10,FALSE)="","",VLOOKUP(csv!$AJ187,範囲CSV,10,FALSE)))</f>
        <v/>
      </c>
      <c r="K187" s="216" t="str">
        <f t="shared" si="4"/>
        <v/>
      </c>
      <c r="L187" s="216" t="str">
        <f t="shared" si="5"/>
        <v/>
      </c>
      <c r="M187" s="139" t="str">
        <f>IF($A187="","",IF(VLOOKUP(csv!$AJ187,範囲CSV,13,FALSE)="","",VLOOKUP(csv!$AJ187,範囲CSV,13,FALSE)))</f>
        <v/>
      </c>
      <c r="N187" s="139" t="str">
        <f>IF($A187="","",IF(VLOOKUP(csv!$AJ187,範囲CSV,14,FALSE)="","",VLOOKUP(csv!$AJ187,範囲CSV,14,FALSE)))</f>
        <v/>
      </c>
      <c r="O187" s="139" t="str">
        <f>IF($A187="","",IF(VLOOKUP(csv!$AJ187,範囲CSV,15,FALSE)="","",VLOOKUP(csv!$AJ187,範囲CSV,15,FALSE)))</f>
        <v/>
      </c>
      <c r="P187" s="139" t="str">
        <f>IF($A187="","",IF(VLOOKUP(csv!$AJ187,範囲CSV,16,FALSE)="","",VLOOKUP(csv!$AJ187,範囲CSV,16,FALSE)))</f>
        <v/>
      </c>
      <c r="Q187" s="139" t="str">
        <f>IF($A187="","",IF(VLOOKUP(csv!$AJ187,範囲CSV,17,FALSE)="","",VLOOKUP(csv!$AJ187,範囲CSV,17,FALSE)))</f>
        <v/>
      </c>
      <c r="R187" s="139" t="str">
        <f>IF($A187="","",IF(VLOOKUP(csv!$AJ187,範囲CSV,18,FALSE)="","",VLOOKUP(csv!$AJ187,範囲CSV,18,FALSE)))</f>
        <v/>
      </c>
      <c r="S187" s="139" t="str">
        <f>IF($A187="","",IF(VLOOKUP(csv!$AJ187,範囲CSV,19,FALSE)="","",VLOOKUP(csv!$AJ187,範囲CSV,19,FALSE)))</f>
        <v/>
      </c>
      <c r="T187" s="139" t="str">
        <f>IF($A187="","",IF(VLOOKUP(csv!$AJ187,範囲CSV,20,FALSE)="","",VLOOKUP(csv!$AJ187,範囲CSV,20,FALSE)))</f>
        <v/>
      </c>
      <c r="U187" s="139" t="str">
        <f>IF($A187="","",IF(VLOOKUP(csv!$AJ187,範囲CSV,21,FALSE)="","",VLOOKUP(csv!$AJ187,範囲CSV,21,FALSE)))</f>
        <v/>
      </c>
      <c r="V187" s="139" t="str">
        <f>IF($A187="","",IF(VLOOKUP(csv!$AJ187,範囲CSV,22,FALSE)="","",VLOOKUP(csv!$AJ187,範囲CSV,22,FALSE)))</f>
        <v/>
      </c>
      <c r="W187" s="139" t="str">
        <f>IF($A187="","",IF(VLOOKUP(csv!$AJ187,範囲CSV,23,FALSE)="","",VLOOKUP(csv!$AJ187,範囲CSV,23,FALSE)))</f>
        <v/>
      </c>
      <c r="X187" s="139" t="str">
        <f>IF($A187="","",IF(VLOOKUP(csv!$AJ187,範囲CSV,24,FALSE)="","",VLOOKUP(csv!$AJ187,範囲CSV,24,FALSE)))</f>
        <v/>
      </c>
      <c r="Y187" s="139" t="str">
        <f>IF($A187="","",IF(VLOOKUP(csv!$AJ187,範囲CSV,25,FALSE)="","",VLOOKUP(csv!$AJ187,範囲CSV,25,FALSE)))</f>
        <v/>
      </c>
      <c r="Z187" s="139" t="str">
        <f>IF($A187="","",IF(VLOOKUP(csv!$AJ187,範囲CSV,26,FALSE)="","",VLOOKUP(csv!$AJ187,範囲CSV,26,FALSE)))</f>
        <v/>
      </c>
      <c r="AA187" s="139" t="str">
        <f>IF($A187="","",IF(VLOOKUP(csv!$AJ187,範囲CSV,27,FALSE)="","",VLOOKUP(csv!$AJ187,範囲CSV,27,FALSE)))</f>
        <v/>
      </c>
      <c r="AB187" s="139" t="str">
        <f>IF($A187="","",IF(VLOOKUP(csv!$AJ187,範囲CSV,28,FALSE)="","",VLOOKUP(csv!$AJ187,範囲CSV,28,FALSE)))</f>
        <v/>
      </c>
      <c r="AC187" s="139" t="str">
        <f>IF($A187="","",IF(VLOOKUP(csv!$AJ187,範囲CSV,29,FALSE)="","",VLOOKUP(csv!$AJ187,範囲CSV,29,FALSE)))</f>
        <v/>
      </c>
      <c r="AD187" s="139" t="str">
        <f>IF($A187="","",IF(VLOOKUP(csv!$AJ187,範囲CSV,30,FALSE)="","",VLOOKUP(csv!$AJ187,範囲CSV,30,FALSE)))</f>
        <v/>
      </c>
      <c r="AE187" s="139" t="str">
        <f>IF($A187="","",IF(VLOOKUP(csv!$AJ187,範囲CSV,31,FALSE)="","",VLOOKUP(csv!$AJ187,範囲CSV,31,FALSE)))</f>
        <v/>
      </c>
      <c r="AF187" s="139" t="str">
        <f>IF($A187="","",IF(VLOOKUP(csv!$AJ187,範囲CSV,32,FALSE)="","",VLOOKUP(csv!$AJ187,範囲CSV,32,FALSE)))</f>
        <v/>
      </c>
      <c r="AG187" s="139" t="str">
        <f>IF($A187="","",IF(VLOOKUP(csv!$AJ187,範囲CSV,33,FALSE)="","",VLOOKUP(csv!$AJ187,範囲CSV,33,FALSE)))</f>
        <v/>
      </c>
      <c r="AH187" s="139" t="str">
        <f>IF($A187="","",IF(VLOOKUP(csv!$AJ187,範囲CSV,34,FALSE)="","",VLOOKUP(csv!$AJ187,範囲CSV,34,FALSE)))</f>
        <v/>
      </c>
      <c r="AI187" s="139"/>
    </row>
    <row r="188" spans="1:35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139" t="str">
        <f>IF(A188="","",IF(VLOOKUP(csv!$AJ188,範囲CSV,9,FALSE)="","",VLOOKUP(csv!$AJ188,範囲CSV,9,FALSE)))</f>
        <v/>
      </c>
      <c r="J188" s="139" t="str">
        <f>IF($A188="","",IF(VLOOKUP(csv!$AJ188,範囲CSV,10,FALSE)="","",VLOOKUP(csv!$AJ188,範囲CSV,10,FALSE)))</f>
        <v/>
      </c>
      <c r="K188" s="216" t="str">
        <f t="shared" si="4"/>
        <v/>
      </c>
      <c r="L188" s="216" t="str">
        <f t="shared" si="5"/>
        <v/>
      </c>
      <c r="M188" s="139" t="str">
        <f>IF($A188="","",IF(VLOOKUP(csv!$AJ188,範囲CSV,13,FALSE)="","",VLOOKUP(csv!$AJ188,範囲CSV,13,FALSE)))</f>
        <v/>
      </c>
      <c r="N188" s="139" t="str">
        <f>IF($A188="","",IF(VLOOKUP(csv!$AJ188,範囲CSV,14,FALSE)="","",VLOOKUP(csv!$AJ188,範囲CSV,14,FALSE)))</f>
        <v/>
      </c>
      <c r="O188" s="139" t="str">
        <f>IF($A188="","",IF(VLOOKUP(csv!$AJ188,範囲CSV,15,FALSE)="","",VLOOKUP(csv!$AJ188,範囲CSV,15,FALSE)))</f>
        <v/>
      </c>
      <c r="P188" s="139" t="str">
        <f>IF($A188="","",IF(VLOOKUP(csv!$AJ188,範囲CSV,16,FALSE)="","",VLOOKUP(csv!$AJ188,範囲CSV,16,FALSE)))</f>
        <v/>
      </c>
      <c r="Q188" s="139" t="str">
        <f>IF($A188="","",IF(VLOOKUP(csv!$AJ188,範囲CSV,17,FALSE)="","",VLOOKUP(csv!$AJ188,範囲CSV,17,FALSE)))</f>
        <v/>
      </c>
      <c r="R188" s="139" t="str">
        <f>IF($A188="","",IF(VLOOKUP(csv!$AJ188,範囲CSV,18,FALSE)="","",VLOOKUP(csv!$AJ188,範囲CSV,18,FALSE)))</f>
        <v/>
      </c>
      <c r="S188" s="139" t="str">
        <f>IF($A188="","",IF(VLOOKUP(csv!$AJ188,範囲CSV,19,FALSE)="","",VLOOKUP(csv!$AJ188,範囲CSV,19,FALSE)))</f>
        <v/>
      </c>
      <c r="T188" s="139" t="str">
        <f>IF($A188="","",IF(VLOOKUP(csv!$AJ188,範囲CSV,20,FALSE)="","",VLOOKUP(csv!$AJ188,範囲CSV,20,FALSE)))</f>
        <v/>
      </c>
      <c r="U188" s="139" t="str">
        <f>IF($A188="","",IF(VLOOKUP(csv!$AJ188,範囲CSV,21,FALSE)="","",VLOOKUP(csv!$AJ188,範囲CSV,21,FALSE)))</f>
        <v/>
      </c>
      <c r="V188" s="139" t="str">
        <f>IF($A188="","",IF(VLOOKUP(csv!$AJ188,範囲CSV,22,FALSE)="","",VLOOKUP(csv!$AJ188,範囲CSV,22,FALSE)))</f>
        <v/>
      </c>
      <c r="W188" s="139" t="str">
        <f>IF($A188="","",IF(VLOOKUP(csv!$AJ188,範囲CSV,23,FALSE)="","",VLOOKUP(csv!$AJ188,範囲CSV,23,FALSE)))</f>
        <v/>
      </c>
      <c r="X188" s="139" t="str">
        <f>IF($A188="","",IF(VLOOKUP(csv!$AJ188,範囲CSV,24,FALSE)="","",VLOOKUP(csv!$AJ188,範囲CSV,24,FALSE)))</f>
        <v/>
      </c>
      <c r="Y188" s="139" t="str">
        <f>IF($A188="","",IF(VLOOKUP(csv!$AJ188,範囲CSV,25,FALSE)="","",VLOOKUP(csv!$AJ188,範囲CSV,25,FALSE)))</f>
        <v/>
      </c>
      <c r="Z188" s="139" t="str">
        <f>IF($A188="","",IF(VLOOKUP(csv!$AJ188,範囲CSV,26,FALSE)="","",VLOOKUP(csv!$AJ188,範囲CSV,26,FALSE)))</f>
        <v/>
      </c>
      <c r="AA188" s="139" t="str">
        <f>IF($A188="","",IF(VLOOKUP(csv!$AJ188,範囲CSV,27,FALSE)="","",VLOOKUP(csv!$AJ188,範囲CSV,27,FALSE)))</f>
        <v/>
      </c>
      <c r="AB188" s="139" t="str">
        <f>IF($A188="","",IF(VLOOKUP(csv!$AJ188,範囲CSV,28,FALSE)="","",VLOOKUP(csv!$AJ188,範囲CSV,28,FALSE)))</f>
        <v/>
      </c>
      <c r="AC188" s="139" t="str">
        <f>IF($A188="","",IF(VLOOKUP(csv!$AJ188,範囲CSV,29,FALSE)="","",VLOOKUP(csv!$AJ188,範囲CSV,29,FALSE)))</f>
        <v/>
      </c>
      <c r="AD188" s="139" t="str">
        <f>IF($A188="","",IF(VLOOKUP(csv!$AJ188,範囲CSV,30,FALSE)="","",VLOOKUP(csv!$AJ188,範囲CSV,30,FALSE)))</f>
        <v/>
      </c>
      <c r="AE188" s="139" t="str">
        <f>IF($A188="","",IF(VLOOKUP(csv!$AJ188,範囲CSV,31,FALSE)="","",VLOOKUP(csv!$AJ188,範囲CSV,31,FALSE)))</f>
        <v/>
      </c>
      <c r="AF188" s="139" t="str">
        <f>IF($A188="","",IF(VLOOKUP(csv!$AJ188,範囲CSV,32,FALSE)="","",VLOOKUP(csv!$AJ188,範囲CSV,32,FALSE)))</f>
        <v/>
      </c>
      <c r="AG188" s="139" t="str">
        <f>IF($A188="","",IF(VLOOKUP(csv!$AJ188,範囲CSV,33,FALSE)="","",VLOOKUP(csv!$AJ188,範囲CSV,33,FALSE)))</f>
        <v/>
      </c>
      <c r="AH188" s="139" t="str">
        <f>IF($A188="","",IF(VLOOKUP(csv!$AJ188,範囲CSV,34,FALSE)="","",VLOOKUP(csv!$AJ188,範囲CSV,34,FALSE)))</f>
        <v/>
      </c>
      <c r="AI188" s="139"/>
    </row>
    <row r="189" spans="1:35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139" t="str">
        <f>IF(A189="","",IF(VLOOKUP(csv!$AJ189,範囲CSV,9,FALSE)="","",VLOOKUP(csv!$AJ189,範囲CSV,9,FALSE)))</f>
        <v/>
      </c>
      <c r="J189" s="139" t="str">
        <f>IF($A189="","",IF(VLOOKUP(csv!$AJ189,範囲CSV,10,FALSE)="","",VLOOKUP(csv!$AJ189,範囲CSV,10,FALSE)))</f>
        <v/>
      </c>
      <c r="K189" s="216" t="str">
        <f t="shared" si="4"/>
        <v/>
      </c>
      <c r="L189" s="216" t="str">
        <f t="shared" si="5"/>
        <v/>
      </c>
      <c r="M189" s="139" t="str">
        <f>IF($A189="","",IF(VLOOKUP(csv!$AJ189,範囲CSV,13,FALSE)="","",VLOOKUP(csv!$AJ189,範囲CSV,13,FALSE)))</f>
        <v/>
      </c>
      <c r="N189" s="139" t="str">
        <f>IF($A189="","",IF(VLOOKUP(csv!$AJ189,範囲CSV,14,FALSE)="","",VLOOKUP(csv!$AJ189,範囲CSV,14,FALSE)))</f>
        <v/>
      </c>
      <c r="O189" s="139" t="str">
        <f>IF($A189="","",IF(VLOOKUP(csv!$AJ189,範囲CSV,15,FALSE)="","",VLOOKUP(csv!$AJ189,範囲CSV,15,FALSE)))</f>
        <v/>
      </c>
      <c r="P189" s="139" t="str">
        <f>IF($A189="","",IF(VLOOKUP(csv!$AJ189,範囲CSV,16,FALSE)="","",VLOOKUP(csv!$AJ189,範囲CSV,16,FALSE)))</f>
        <v/>
      </c>
      <c r="Q189" s="139" t="str">
        <f>IF($A189="","",IF(VLOOKUP(csv!$AJ189,範囲CSV,17,FALSE)="","",VLOOKUP(csv!$AJ189,範囲CSV,17,FALSE)))</f>
        <v/>
      </c>
      <c r="R189" s="139" t="str">
        <f>IF($A189="","",IF(VLOOKUP(csv!$AJ189,範囲CSV,18,FALSE)="","",VLOOKUP(csv!$AJ189,範囲CSV,18,FALSE)))</f>
        <v/>
      </c>
      <c r="S189" s="139" t="str">
        <f>IF($A189="","",IF(VLOOKUP(csv!$AJ189,範囲CSV,19,FALSE)="","",VLOOKUP(csv!$AJ189,範囲CSV,19,FALSE)))</f>
        <v/>
      </c>
      <c r="T189" s="139" t="str">
        <f>IF($A189="","",IF(VLOOKUP(csv!$AJ189,範囲CSV,20,FALSE)="","",VLOOKUP(csv!$AJ189,範囲CSV,20,FALSE)))</f>
        <v/>
      </c>
      <c r="U189" s="139" t="str">
        <f>IF($A189="","",IF(VLOOKUP(csv!$AJ189,範囲CSV,21,FALSE)="","",VLOOKUP(csv!$AJ189,範囲CSV,21,FALSE)))</f>
        <v/>
      </c>
      <c r="V189" s="139" t="str">
        <f>IF($A189="","",IF(VLOOKUP(csv!$AJ189,範囲CSV,22,FALSE)="","",VLOOKUP(csv!$AJ189,範囲CSV,22,FALSE)))</f>
        <v/>
      </c>
      <c r="W189" s="139" t="str">
        <f>IF($A189="","",IF(VLOOKUP(csv!$AJ189,範囲CSV,23,FALSE)="","",VLOOKUP(csv!$AJ189,範囲CSV,23,FALSE)))</f>
        <v/>
      </c>
      <c r="X189" s="139" t="str">
        <f>IF($A189="","",IF(VLOOKUP(csv!$AJ189,範囲CSV,24,FALSE)="","",VLOOKUP(csv!$AJ189,範囲CSV,24,FALSE)))</f>
        <v/>
      </c>
      <c r="Y189" s="139" t="str">
        <f>IF($A189="","",IF(VLOOKUP(csv!$AJ189,範囲CSV,25,FALSE)="","",VLOOKUP(csv!$AJ189,範囲CSV,25,FALSE)))</f>
        <v/>
      </c>
      <c r="Z189" s="139" t="str">
        <f>IF($A189="","",IF(VLOOKUP(csv!$AJ189,範囲CSV,26,FALSE)="","",VLOOKUP(csv!$AJ189,範囲CSV,26,FALSE)))</f>
        <v/>
      </c>
      <c r="AA189" s="139" t="str">
        <f>IF($A189="","",IF(VLOOKUP(csv!$AJ189,範囲CSV,27,FALSE)="","",VLOOKUP(csv!$AJ189,範囲CSV,27,FALSE)))</f>
        <v/>
      </c>
      <c r="AB189" s="139" t="str">
        <f>IF($A189="","",IF(VLOOKUP(csv!$AJ189,範囲CSV,28,FALSE)="","",VLOOKUP(csv!$AJ189,範囲CSV,28,FALSE)))</f>
        <v/>
      </c>
      <c r="AC189" s="139" t="str">
        <f>IF($A189="","",IF(VLOOKUP(csv!$AJ189,範囲CSV,29,FALSE)="","",VLOOKUP(csv!$AJ189,範囲CSV,29,FALSE)))</f>
        <v/>
      </c>
      <c r="AD189" s="139" t="str">
        <f>IF($A189="","",IF(VLOOKUP(csv!$AJ189,範囲CSV,30,FALSE)="","",VLOOKUP(csv!$AJ189,範囲CSV,30,FALSE)))</f>
        <v/>
      </c>
      <c r="AE189" s="139" t="str">
        <f>IF($A189="","",IF(VLOOKUP(csv!$AJ189,範囲CSV,31,FALSE)="","",VLOOKUP(csv!$AJ189,範囲CSV,31,FALSE)))</f>
        <v/>
      </c>
      <c r="AF189" s="139" t="str">
        <f>IF($A189="","",IF(VLOOKUP(csv!$AJ189,範囲CSV,32,FALSE)="","",VLOOKUP(csv!$AJ189,範囲CSV,32,FALSE)))</f>
        <v/>
      </c>
      <c r="AG189" s="139" t="str">
        <f>IF($A189="","",IF(VLOOKUP(csv!$AJ189,範囲CSV,33,FALSE)="","",VLOOKUP(csv!$AJ189,範囲CSV,33,FALSE)))</f>
        <v/>
      </c>
      <c r="AH189" s="139" t="str">
        <f>IF($A189="","",IF(VLOOKUP(csv!$AJ189,範囲CSV,34,FALSE)="","",VLOOKUP(csv!$AJ189,範囲CSV,34,FALSE)))</f>
        <v/>
      </c>
      <c r="AI189" s="139"/>
    </row>
    <row r="190" spans="1:35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139" t="str">
        <f>IF(A190="","",IF(VLOOKUP(csv!$AJ190,範囲CSV,9,FALSE)="","",VLOOKUP(csv!$AJ190,範囲CSV,9,FALSE)))</f>
        <v/>
      </c>
      <c r="J190" s="139" t="str">
        <f>IF($A190="","",IF(VLOOKUP(csv!$AJ190,範囲CSV,10,FALSE)="","",VLOOKUP(csv!$AJ190,範囲CSV,10,FALSE)))</f>
        <v/>
      </c>
      <c r="K190" s="216" t="str">
        <f t="shared" si="4"/>
        <v/>
      </c>
      <c r="L190" s="216" t="str">
        <f t="shared" si="5"/>
        <v/>
      </c>
      <c r="M190" s="139" t="str">
        <f>IF($A190="","",IF(VLOOKUP(csv!$AJ190,範囲CSV,13,FALSE)="","",VLOOKUP(csv!$AJ190,範囲CSV,13,FALSE)))</f>
        <v/>
      </c>
      <c r="N190" s="139" t="str">
        <f>IF($A190="","",IF(VLOOKUP(csv!$AJ190,範囲CSV,14,FALSE)="","",VLOOKUP(csv!$AJ190,範囲CSV,14,FALSE)))</f>
        <v/>
      </c>
      <c r="O190" s="139" t="str">
        <f>IF($A190="","",IF(VLOOKUP(csv!$AJ190,範囲CSV,15,FALSE)="","",VLOOKUP(csv!$AJ190,範囲CSV,15,FALSE)))</f>
        <v/>
      </c>
      <c r="P190" s="139" t="str">
        <f>IF($A190="","",IF(VLOOKUP(csv!$AJ190,範囲CSV,16,FALSE)="","",VLOOKUP(csv!$AJ190,範囲CSV,16,FALSE)))</f>
        <v/>
      </c>
      <c r="Q190" s="139" t="str">
        <f>IF($A190="","",IF(VLOOKUP(csv!$AJ190,範囲CSV,17,FALSE)="","",VLOOKUP(csv!$AJ190,範囲CSV,17,FALSE)))</f>
        <v/>
      </c>
      <c r="R190" s="139" t="str">
        <f>IF($A190="","",IF(VLOOKUP(csv!$AJ190,範囲CSV,18,FALSE)="","",VLOOKUP(csv!$AJ190,範囲CSV,18,FALSE)))</f>
        <v/>
      </c>
      <c r="S190" s="139" t="str">
        <f>IF($A190="","",IF(VLOOKUP(csv!$AJ190,範囲CSV,19,FALSE)="","",VLOOKUP(csv!$AJ190,範囲CSV,19,FALSE)))</f>
        <v/>
      </c>
      <c r="T190" s="139" t="str">
        <f>IF($A190="","",IF(VLOOKUP(csv!$AJ190,範囲CSV,20,FALSE)="","",VLOOKUP(csv!$AJ190,範囲CSV,20,FALSE)))</f>
        <v/>
      </c>
      <c r="U190" s="139" t="str">
        <f>IF($A190="","",IF(VLOOKUP(csv!$AJ190,範囲CSV,21,FALSE)="","",VLOOKUP(csv!$AJ190,範囲CSV,21,FALSE)))</f>
        <v/>
      </c>
      <c r="V190" s="139" t="str">
        <f>IF($A190="","",IF(VLOOKUP(csv!$AJ190,範囲CSV,22,FALSE)="","",VLOOKUP(csv!$AJ190,範囲CSV,22,FALSE)))</f>
        <v/>
      </c>
      <c r="W190" s="139" t="str">
        <f>IF($A190="","",IF(VLOOKUP(csv!$AJ190,範囲CSV,23,FALSE)="","",VLOOKUP(csv!$AJ190,範囲CSV,23,FALSE)))</f>
        <v/>
      </c>
      <c r="X190" s="139" t="str">
        <f>IF($A190="","",IF(VLOOKUP(csv!$AJ190,範囲CSV,24,FALSE)="","",VLOOKUP(csv!$AJ190,範囲CSV,24,FALSE)))</f>
        <v/>
      </c>
      <c r="Y190" s="139" t="str">
        <f>IF($A190="","",IF(VLOOKUP(csv!$AJ190,範囲CSV,25,FALSE)="","",VLOOKUP(csv!$AJ190,範囲CSV,25,FALSE)))</f>
        <v/>
      </c>
      <c r="Z190" s="139" t="str">
        <f>IF($A190="","",IF(VLOOKUP(csv!$AJ190,範囲CSV,26,FALSE)="","",VLOOKUP(csv!$AJ190,範囲CSV,26,FALSE)))</f>
        <v/>
      </c>
      <c r="AA190" s="139" t="str">
        <f>IF($A190="","",IF(VLOOKUP(csv!$AJ190,範囲CSV,27,FALSE)="","",VLOOKUP(csv!$AJ190,範囲CSV,27,FALSE)))</f>
        <v/>
      </c>
      <c r="AB190" s="139" t="str">
        <f>IF($A190="","",IF(VLOOKUP(csv!$AJ190,範囲CSV,28,FALSE)="","",VLOOKUP(csv!$AJ190,範囲CSV,28,FALSE)))</f>
        <v/>
      </c>
      <c r="AC190" s="139" t="str">
        <f>IF($A190="","",IF(VLOOKUP(csv!$AJ190,範囲CSV,29,FALSE)="","",VLOOKUP(csv!$AJ190,範囲CSV,29,FALSE)))</f>
        <v/>
      </c>
      <c r="AD190" s="139" t="str">
        <f>IF($A190="","",IF(VLOOKUP(csv!$AJ190,範囲CSV,30,FALSE)="","",VLOOKUP(csv!$AJ190,範囲CSV,30,FALSE)))</f>
        <v/>
      </c>
      <c r="AE190" s="139" t="str">
        <f>IF($A190="","",IF(VLOOKUP(csv!$AJ190,範囲CSV,31,FALSE)="","",VLOOKUP(csv!$AJ190,範囲CSV,31,FALSE)))</f>
        <v/>
      </c>
      <c r="AF190" s="139" t="str">
        <f>IF($A190="","",IF(VLOOKUP(csv!$AJ190,範囲CSV,32,FALSE)="","",VLOOKUP(csv!$AJ190,範囲CSV,32,FALSE)))</f>
        <v/>
      </c>
      <c r="AG190" s="139" t="str">
        <f>IF($A190="","",IF(VLOOKUP(csv!$AJ190,範囲CSV,33,FALSE)="","",VLOOKUP(csv!$AJ190,範囲CSV,33,FALSE)))</f>
        <v/>
      </c>
      <c r="AH190" s="139" t="str">
        <f>IF($A190="","",IF(VLOOKUP(csv!$AJ190,範囲CSV,34,FALSE)="","",VLOOKUP(csv!$AJ190,範囲CSV,34,FALSE)))</f>
        <v/>
      </c>
      <c r="AI190" s="139"/>
    </row>
    <row r="191" spans="1:35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139" t="str">
        <f>IF(A191="","",IF(VLOOKUP(csv!$AJ191,範囲CSV,9,FALSE)="","",VLOOKUP(csv!$AJ191,範囲CSV,9,FALSE)))</f>
        <v/>
      </c>
      <c r="J191" s="139" t="str">
        <f>IF($A191="","",IF(VLOOKUP(csv!$AJ191,範囲CSV,10,FALSE)="","",VLOOKUP(csv!$AJ191,範囲CSV,10,FALSE)))</f>
        <v/>
      </c>
      <c r="K191" s="216" t="str">
        <f t="shared" si="4"/>
        <v/>
      </c>
      <c r="L191" s="216" t="str">
        <f t="shared" si="5"/>
        <v/>
      </c>
      <c r="M191" s="139" t="str">
        <f>IF($A191="","",IF(VLOOKUP(csv!$AJ191,範囲CSV,13,FALSE)="","",VLOOKUP(csv!$AJ191,範囲CSV,13,FALSE)))</f>
        <v/>
      </c>
      <c r="N191" s="139" t="str">
        <f>IF($A191="","",IF(VLOOKUP(csv!$AJ191,範囲CSV,14,FALSE)="","",VLOOKUP(csv!$AJ191,範囲CSV,14,FALSE)))</f>
        <v/>
      </c>
      <c r="O191" s="139" t="str">
        <f>IF($A191="","",IF(VLOOKUP(csv!$AJ191,範囲CSV,15,FALSE)="","",VLOOKUP(csv!$AJ191,範囲CSV,15,FALSE)))</f>
        <v/>
      </c>
      <c r="P191" s="139" t="str">
        <f>IF($A191="","",IF(VLOOKUP(csv!$AJ191,範囲CSV,16,FALSE)="","",VLOOKUP(csv!$AJ191,範囲CSV,16,FALSE)))</f>
        <v/>
      </c>
      <c r="Q191" s="139" t="str">
        <f>IF($A191="","",IF(VLOOKUP(csv!$AJ191,範囲CSV,17,FALSE)="","",VLOOKUP(csv!$AJ191,範囲CSV,17,FALSE)))</f>
        <v/>
      </c>
      <c r="R191" s="139" t="str">
        <f>IF($A191="","",IF(VLOOKUP(csv!$AJ191,範囲CSV,18,FALSE)="","",VLOOKUP(csv!$AJ191,範囲CSV,18,FALSE)))</f>
        <v/>
      </c>
      <c r="S191" s="139" t="str">
        <f>IF($A191="","",IF(VLOOKUP(csv!$AJ191,範囲CSV,19,FALSE)="","",VLOOKUP(csv!$AJ191,範囲CSV,19,FALSE)))</f>
        <v/>
      </c>
      <c r="T191" s="139" t="str">
        <f>IF($A191="","",IF(VLOOKUP(csv!$AJ191,範囲CSV,20,FALSE)="","",VLOOKUP(csv!$AJ191,範囲CSV,20,FALSE)))</f>
        <v/>
      </c>
      <c r="U191" s="139" t="str">
        <f>IF($A191="","",IF(VLOOKUP(csv!$AJ191,範囲CSV,21,FALSE)="","",VLOOKUP(csv!$AJ191,範囲CSV,21,FALSE)))</f>
        <v/>
      </c>
      <c r="V191" s="139" t="str">
        <f>IF($A191="","",IF(VLOOKUP(csv!$AJ191,範囲CSV,22,FALSE)="","",VLOOKUP(csv!$AJ191,範囲CSV,22,FALSE)))</f>
        <v/>
      </c>
      <c r="W191" s="139" t="str">
        <f>IF($A191="","",IF(VLOOKUP(csv!$AJ191,範囲CSV,23,FALSE)="","",VLOOKUP(csv!$AJ191,範囲CSV,23,FALSE)))</f>
        <v/>
      </c>
      <c r="X191" s="139" t="str">
        <f>IF($A191="","",IF(VLOOKUP(csv!$AJ191,範囲CSV,24,FALSE)="","",VLOOKUP(csv!$AJ191,範囲CSV,24,FALSE)))</f>
        <v/>
      </c>
      <c r="Y191" s="139" t="str">
        <f>IF($A191="","",IF(VLOOKUP(csv!$AJ191,範囲CSV,25,FALSE)="","",VLOOKUP(csv!$AJ191,範囲CSV,25,FALSE)))</f>
        <v/>
      </c>
      <c r="Z191" s="139" t="str">
        <f>IF($A191="","",IF(VLOOKUP(csv!$AJ191,範囲CSV,26,FALSE)="","",VLOOKUP(csv!$AJ191,範囲CSV,26,FALSE)))</f>
        <v/>
      </c>
      <c r="AA191" s="139" t="str">
        <f>IF($A191="","",IF(VLOOKUP(csv!$AJ191,範囲CSV,27,FALSE)="","",VLOOKUP(csv!$AJ191,範囲CSV,27,FALSE)))</f>
        <v/>
      </c>
      <c r="AB191" s="139" t="str">
        <f>IF($A191="","",IF(VLOOKUP(csv!$AJ191,範囲CSV,28,FALSE)="","",VLOOKUP(csv!$AJ191,範囲CSV,28,FALSE)))</f>
        <v/>
      </c>
      <c r="AC191" s="139" t="str">
        <f>IF($A191="","",IF(VLOOKUP(csv!$AJ191,範囲CSV,29,FALSE)="","",VLOOKUP(csv!$AJ191,範囲CSV,29,FALSE)))</f>
        <v/>
      </c>
      <c r="AD191" s="139" t="str">
        <f>IF($A191="","",IF(VLOOKUP(csv!$AJ191,範囲CSV,30,FALSE)="","",VLOOKUP(csv!$AJ191,範囲CSV,30,FALSE)))</f>
        <v/>
      </c>
      <c r="AE191" s="139" t="str">
        <f>IF($A191="","",IF(VLOOKUP(csv!$AJ191,範囲CSV,31,FALSE)="","",VLOOKUP(csv!$AJ191,範囲CSV,31,FALSE)))</f>
        <v/>
      </c>
      <c r="AF191" s="139" t="str">
        <f>IF($A191="","",IF(VLOOKUP(csv!$AJ191,範囲CSV,32,FALSE)="","",VLOOKUP(csv!$AJ191,範囲CSV,32,FALSE)))</f>
        <v/>
      </c>
      <c r="AG191" s="139" t="str">
        <f>IF($A191="","",IF(VLOOKUP(csv!$AJ191,範囲CSV,33,FALSE)="","",VLOOKUP(csv!$AJ191,範囲CSV,33,FALSE)))</f>
        <v/>
      </c>
      <c r="AH191" s="139" t="str">
        <f>IF($A191="","",IF(VLOOKUP(csv!$AJ191,範囲CSV,34,FALSE)="","",VLOOKUP(csv!$AJ191,範囲CSV,34,FALSE)))</f>
        <v/>
      </c>
      <c r="AI191" s="139"/>
    </row>
    <row r="192" spans="1:35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139" t="str">
        <f>IF(A192="","",IF(VLOOKUP(csv!$AJ192,範囲CSV,9,FALSE)="","",VLOOKUP(csv!$AJ192,範囲CSV,9,FALSE)))</f>
        <v/>
      </c>
      <c r="J192" s="139" t="str">
        <f>IF($A192="","",IF(VLOOKUP(csv!$AJ192,範囲CSV,10,FALSE)="","",VLOOKUP(csv!$AJ192,範囲CSV,10,FALSE)))</f>
        <v/>
      </c>
      <c r="K192" s="216" t="str">
        <f t="shared" si="4"/>
        <v/>
      </c>
      <c r="L192" s="216" t="str">
        <f t="shared" si="5"/>
        <v/>
      </c>
      <c r="M192" s="139" t="str">
        <f>IF($A192="","",IF(VLOOKUP(csv!$AJ192,範囲CSV,13,FALSE)="","",VLOOKUP(csv!$AJ192,範囲CSV,13,FALSE)))</f>
        <v/>
      </c>
      <c r="N192" s="139" t="str">
        <f>IF($A192="","",IF(VLOOKUP(csv!$AJ192,範囲CSV,14,FALSE)="","",VLOOKUP(csv!$AJ192,範囲CSV,14,FALSE)))</f>
        <v/>
      </c>
      <c r="O192" s="139" t="str">
        <f>IF($A192="","",IF(VLOOKUP(csv!$AJ192,範囲CSV,15,FALSE)="","",VLOOKUP(csv!$AJ192,範囲CSV,15,FALSE)))</f>
        <v/>
      </c>
      <c r="P192" s="139" t="str">
        <f>IF($A192="","",IF(VLOOKUP(csv!$AJ192,範囲CSV,16,FALSE)="","",VLOOKUP(csv!$AJ192,範囲CSV,16,FALSE)))</f>
        <v/>
      </c>
      <c r="Q192" s="139" t="str">
        <f>IF($A192="","",IF(VLOOKUP(csv!$AJ192,範囲CSV,17,FALSE)="","",VLOOKUP(csv!$AJ192,範囲CSV,17,FALSE)))</f>
        <v/>
      </c>
      <c r="R192" s="139" t="str">
        <f>IF($A192="","",IF(VLOOKUP(csv!$AJ192,範囲CSV,18,FALSE)="","",VLOOKUP(csv!$AJ192,範囲CSV,18,FALSE)))</f>
        <v/>
      </c>
      <c r="S192" s="139" t="str">
        <f>IF($A192="","",IF(VLOOKUP(csv!$AJ192,範囲CSV,19,FALSE)="","",VLOOKUP(csv!$AJ192,範囲CSV,19,FALSE)))</f>
        <v/>
      </c>
      <c r="T192" s="139" t="str">
        <f>IF($A192="","",IF(VLOOKUP(csv!$AJ192,範囲CSV,20,FALSE)="","",VLOOKUP(csv!$AJ192,範囲CSV,20,FALSE)))</f>
        <v/>
      </c>
      <c r="U192" s="139" t="str">
        <f>IF($A192="","",IF(VLOOKUP(csv!$AJ192,範囲CSV,21,FALSE)="","",VLOOKUP(csv!$AJ192,範囲CSV,21,FALSE)))</f>
        <v/>
      </c>
      <c r="V192" s="139" t="str">
        <f>IF($A192="","",IF(VLOOKUP(csv!$AJ192,範囲CSV,22,FALSE)="","",VLOOKUP(csv!$AJ192,範囲CSV,22,FALSE)))</f>
        <v/>
      </c>
      <c r="W192" s="139" t="str">
        <f>IF($A192="","",IF(VLOOKUP(csv!$AJ192,範囲CSV,23,FALSE)="","",VLOOKUP(csv!$AJ192,範囲CSV,23,FALSE)))</f>
        <v/>
      </c>
      <c r="X192" s="139" t="str">
        <f>IF($A192="","",IF(VLOOKUP(csv!$AJ192,範囲CSV,24,FALSE)="","",VLOOKUP(csv!$AJ192,範囲CSV,24,FALSE)))</f>
        <v/>
      </c>
      <c r="Y192" s="139" t="str">
        <f>IF($A192="","",IF(VLOOKUP(csv!$AJ192,範囲CSV,25,FALSE)="","",VLOOKUP(csv!$AJ192,範囲CSV,25,FALSE)))</f>
        <v/>
      </c>
      <c r="Z192" s="139" t="str">
        <f>IF($A192="","",IF(VLOOKUP(csv!$AJ192,範囲CSV,26,FALSE)="","",VLOOKUP(csv!$AJ192,範囲CSV,26,FALSE)))</f>
        <v/>
      </c>
      <c r="AA192" s="139" t="str">
        <f>IF($A192="","",IF(VLOOKUP(csv!$AJ192,範囲CSV,27,FALSE)="","",VLOOKUP(csv!$AJ192,範囲CSV,27,FALSE)))</f>
        <v/>
      </c>
      <c r="AB192" s="139" t="str">
        <f>IF($A192="","",IF(VLOOKUP(csv!$AJ192,範囲CSV,28,FALSE)="","",VLOOKUP(csv!$AJ192,範囲CSV,28,FALSE)))</f>
        <v/>
      </c>
      <c r="AC192" s="139" t="str">
        <f>IF($A192="","",IF(VLOOKUP(csv!$AJ192,範囲CSV,29,FALSE)="","",VLOOKUP(csv!$AJ192,範囲CSV,29,FALSE)))</f>
        <v/>
      </c>
      <c r="AD192" s="139" t="str">
        <f>IF($A192="","",IF(VLOOKUP(csv!$AJ192,範囲CSV,30,FALSE)="","",VLOOKUP(csv!$AJ192,範囲CSV,30,FALSE)))</f>
        <v/>
      </c>
      <c r="AE192" s="139" t="str">
        <f>IF($A192="","",IF(VLOOKUP(csv!$AJ192,範囲CSV,31,FALSE)="","",VLOOKUP(csv!$AJ192,範囲CSV,31,FALSE)))</f>
        <v/>
      </c>
      <c r="AF192" s="139" t="str">
        <f>IF($A192="","",IF(VLOOKUP(csv!$AJ192,範囲CSV,32,FALSE)="","",VLOOKUP(csv!$AJ192,範囲CSV,32,FALSE)))</f>
        <v/>
      </c>
      <c r="AG192" s="139" t="str">
        <f>IF($A192="","",IF(VLOOKUP(csv!$AJ192,範囲CSV,33,FALSE)="","",VLOOKUP(csv!$AJ192,範囲CSV,33,FALSE)))</f>
        <v/>
      </c>
      <c r="AH192" s="139" t="str">
        <f>IF($A192="","",IF(VLOOKUP(csv!$AJ192,範囲CSV,34,FALSE)="","",VLOOKUP(csv!$AJ192,範囲CSV,34,FALSE)))</f>
        <v/>
      </c>
      <c r="AI192" s="139"/>
    </row>
    <row r="193" spans="1:35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139" t="str">
        <f>IF(A193="","",IF(VLOOKUP(csv!$AJ193,範囲CSV,9,FALSE)="","",VLOOKUP(csv!$AJ193,範囲CSV,9,FALSE)))</f>
        <v/>
      </c>
      <c r="J193" s="139" t="str">
        <f>IF($A193="","",IF(VLOOKUP(csv!$AJ193,範囲CSV,10,FALSE)="","",VLOOKUP(csv!$AJ193,範囲CSV,10,FALSE)))</f>
        <v/>
      </c>
      <c r="K193" s="216" t="str">
        <f t="shared" si="4"/>
        <v/>
      </c>
      <c r="L193" s="216" t="str">
        <f t="shared" si="5"/>
        <v/>
      </c>
      <c r="M193" s="139" t="str">
        <f>IF($A193="","",IF(VLOOKUP(csv!$AJ193,範囲CSV,13,FALSE)="","",VLOOKUP(csv!$AJ193,範囲CSV,13,FALSE)))</f>
        <v/>
      </c>
      <c r="N193" s="139" t="str">
        <f>IF($A193="","",IF(VLOOKUP(csv!$AJ193,範囲CSV,14,FALSE)="","",VLOOKUP(csv!$AJ193,範囲CSV,14,FALSE)))</f>
        <v/>
      </c>
      <c r="O193" s="139" t="str">
        <f>IF($A193="","",IF(VLOOKUP(csv!$AJ193,範囲CSV,15,FALSE)="","",VLOOKUP(csv!$AJ193,範囲CSV,15,FALSE)))</f>
        <v/>
      </c>
      <c r="P193" s="139" t="str">
        <f>IF($A193="","",IF(VLOOKUP(csv!$AJ193,範囲CSV,16,FALSE)="","",VLOOKUP(csv!$AJ193,範囲CSV,16,FALSE)))</f>
        <v/>
      </c>
      <c r="Q193" s="139" t="str">
        <f>IF($A193="","",IF(VLOOKUP(csv!$AJ193,範囲CSV,17,FALSE)="","",VLOOKUP(csv!$AJ193,範囲CSV,17,FALSE)))</f>
        <v/>
      </c>
      <c r="R193" s="139" t="str">
        <f>IF($A193="","",IF(VLOOKUP(csv!$AJ193,範囲CSV,18,FALSE)="","",VLOOKUP(csv!$AJ193,範囲CSV,18,FALSE)))</f>
        <v/>
      </c>
      <c r="S193" s="139" t="str">
        <f>IF($A193="","",IF(VLOOKUP(csv!$AJ193,範囲CSV,19,FALSE)="","",VLOOKUP(csv!$AJ193,範囲CSV,19,FALSE)))</f>
        <v/>
      </c>
      <c r="T193" s="139" t="str">
        <f>IF($A193="","",IF(VLOOKUP(csv!$AJ193,範囲CSV,20,FALSE)="","",VLOOKUP(csv!$AJ193,範囲CSV,20,FALSE)))</f>
        <v/>
      </c>
      <c r="U193" s="139" t="str">
        <f>IF($A193="","",IF(VLOOKUP(csv!$AJ193,範囲CSV,21,FALSE)="","",VLOOKUP(csv!$AJ193,範囲CSV,21,FALSE)))</f>
        <v/>
      </c>
      <c r="V193" s="139" t="str">
        <f>IF($A193="","",IF(VLOOKUP(csv!$AJ193,範囲CSV,22,FALSE)="","",VLOOKUP(csv!$AJ193,範囲CSV,22,FALSE)))</f>
        <v/>
      </c>
      <c r="W193" s="139" t="str">
        <f>IF($A193="","",IF(VLOOKUP(csv!$AJ193,範囲CSV,23,FALSE)="","",VLOOKUP(csv!$AJ193,範囲CSV,23,FALSE)))</f>
        <v/>
      </c>
      <c r="X193" s="139" t="str">
        <f>IF($A193="","",IF(VLOOKUP(csv!$AJ193,範囲CSV,24,FALSE)="","",VLOOKUP(csv!$AJ193,範囲CSV,24,FALSE)))</f>
        <v/>
      </c>
      <c r="Y193" s="139" t="str">
        <f>IF($A193="","",IF(VLOOKUP(csv!$AJ193,範囲CSV,25,FALSE)="","",VLOOKUP(csv!$AJ193,範囲CSV,25,FALSE)))</f>
        <v/>
      </c>
      <c r="Z193" s="139" t="str">
        <f>IF($A193="","",IF(VLOOKUP(csv!$AJ193,範囲CSV,26,FALSE)="","",VLOOKUP(csv!$AJ193,範囲CSV,26,FALSE)))</f>
        <v/>
      </c>
      <c r="AA193" s="139" t="str">
        <f>IF($A193="","",IF(VLOOKUP(csv!$AJ193,範囲CSV,27,FALSE)="","",VLOOKUP(csv!$AJ193,範囲CSV,27,FALSE)))</f>
        <v/>
      </c>
      <c r="AB193" s="139" t="str">
        <f>IF($A193="","",IF(VLOOKUP(csv!$AJ193,範囲CSV,28,FALSE)="","",VLOOKUP(csv!$AJ193,範囲CSV,28,FALSE)))</f>
        <v/>
      </c>
      <c r="AC193" s="139" t="str">
        <f>IF($A193="","",IF(VLOOKUP(csv!$AJ193,範囲CSV,29,FALSE)="","",VLOOKUP(csv!$AJ193,範囲CSV,29,FALSE)))</f>
        <v/>
      </c>
      <c r="AD193" s="139" t="str">
        <f>IF($A193="","",IF(VLOOKUP(csv!$AJ193,範囲CSV,30,FALSE)="","",VLOOKUP(csv!$AJ193,範囲CSV,30,FALSE)))</f>
        <v/>
      </c>
      <c r="AE193" s="139" t="str">
        <f>IF($A193="","",IF(VLOOKUP(csv!$AJ193,範囲CSV,31,FALSE)="","",VLOOKUP(csv!$AJ193,範囲CSV,31,FALSE)))</f>
        <v/>
      </c>
      <c r="AF193" s="139" t="str">
        <f>IF($A193="","",IF(VLOOKUP(csv!$AJ193,範囲CSV,32,FALSE)="","",VLOOKUP(csv!$AJ193,範囲CSV,32,FALSE)))</f>
        <v/>
      </c>
      <c r="AG193" s="139" t="str">
        <f>IF($A193="","",IF(VLOOKUP(csv!$AJ193,範囲CSV,33,FALSE)="","",VLOOKUP(csv!$AJ193,範囲CSV,33,FALSE)))</f>
        <v/>
      </c>
      <c r="AH193" s="139" t="str">
        <f>IF($A193="","",IF(VLOOKUP(csv!$AJ193,範囲CSV,34,FALSE)="","",VLOOKUP(csv!$AJ193,範囲CSV,34,FALSE)))</f>
        <v/>
      </c>
      <c r="AI193" s="139"/>
    </row>
    <row r="194" spans="1:35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139" t="str">
        <f>IF(A194="","",IF(VLOOKUP(csv!$AJ194,範囲CSV,9,FALSE)="","",VLOOKUP(csv!$AJ194,範囲CSV,9,FALSE)))</f>
        <v/>
      </c>
      <c r="J194" s="139" t="str">
        <f>IF($A194="","",IF(VLOOKUP(csv!$AJ194,範囲CSV,10,FALSE)="","",VLOOKUP(csv!$AJ194,範囲CSV,10,FALSE)))</f>
        <v/>
      </c>
      <c r="K194" s="216" t="str">
        <f t="shared" ref="K194:K257" si="6">IF($A194="","",IF(VLOOKUP($A194,生年,21,FALSE)="","",VLOOKUP($A194,生年,21,FALSE)))</f>
        <v/>
      </c>
      <c r="L194" s="216" t="str">
        <f t="shared" ref="L194:L257" si="7">IF($A194="","",IF(VLOOKUP($A194,生年,22,FALSE)="","",VLOOKUP($A194,生年,22,FALSE)))</f>
        <v/>
      </c>
      <c r="M194" s="139" t="str">
        <f>IF($A194="","",IF(VLOOKUP(csv!$AJ194,範囲CSV,13,FALSE)="","",VLOOKUP(csv!$AJ194,範囲CSV,13,FALSE)))</f>
        <v/>
      </c>
      <c r="N194" s="139" t="str">
        <f>IF($A194="","",IF(VLOOKUP(csv!$AJ194,範囲CSV,14,FALSE)="","",VLOOKUP(csv!$AJ194,範囲CSV,14,FALSE)))</f>
        <v/>
      </c>
      <c r="O194" s="139" t="str">
        <f>IF($A194="","",IF(VLOOKUP(csv!$AJ194,範囲CSV,15,FALSE)="","",VLOOKUP(csv!$AJ194,範囲CSV,15,FALSE)))</f>
        <v/>
      </c>
      <c r="P194" s="139" t="str">
        <f>IF($A194="","",IF(VLOOKUP(csv!$AJ194,範囲CSV,16,FALSE)="","",VLOOKUP(csv!$AJ194,範囲CSV,16,FALSE)))</f>
        <v/>
      </c>
      <c r="Q194" s="139" t="str">
        <f>IF($A194="","",IF(VLOOKUP(csv!$AJ194,範囲CSV,17,FALSE)="","",VLOOKUP(csv!$AJ194,範囲CSV,17,FALSE)))</f>
        <v/>
      </c>
      <c r="R194" s="139" t="str">
        <f>IF($A194="","",IF(VLOOKUP(csv!$AJ194,範囲CSV,18,FALSE)="","",VLOOKUP(csv!$AJ194,範囲CSV,18,FALSE)))</f>
        <v/>
      </c>
      <c r="S194" s="139" t="str">
        <f>IF($A194="","",IF(VLOOKUP(csv!$AJ194,範囲CSV,19,FALSE)="","",VLOOKUP(csv!$AJ194,範囲CSV,19,FALSE)))</f>
        <v/>
      </c>
      <c r="T194" s="139" t="str">
        <f>IF($A194="","",IF(VLOOKUP(csv!$AJ194,範囲CSV,20,FALSE)="","",VLOOKUP(csv!$AJ194,範囲CSV,20,FALSE)))</f>
        <v/>
      </c>
      <c r="U194" s="139" t="str">
        <f>IF($A194="","",IF(VLOOKUP(csv!$AJ194,範囲CSV,21,FALSE)="","",VLOOKUP(csv!$AJ194,範囲CSV,21,FALSE)))</f>
        <v/>
      </c>
      <c r="V194" s="139" t="str">
        <f>IF($A194="","",IF(VLOOKUP(csv!$AJ194,範囲CSV,22,FALSE)="","",VLOOKUP(csv!$AJ194,範囲CSV,22,FALSE)))</f>
        <v/>
      </c>
      <c r="W194" s="139" t="str">
        <f>IF($A194="","",IF(VLOOKUP(csv!$AJ194,範囲CSV,23,FALSE)="","",VLOOKUP(csv!$AJ194,範囲CSV,23,FALSE)))</f>
        <v/>
      </c>
      <c r="X194" s="139" t="str">
        <f>IF($A194="","",IF(VLOOKUP(csv!$AJ194,範囲CSV,24,FALSE)="","",VLOOKUP(csv!$AJ194,範囲CSV,24,FALSE)))</f>
        <v/>
      </c>
      <c r="Y194" s="139" t="str">
        <f>IF($A194="","",IF(VLOOKUP(csv!$AJ194,範囲CSV,25,FALSE)="","",VLOOKUP(csv!$AJ194,範囲CSV,25,FALSE)))</f>
        <v/>
      </c>
      <c r="Z194" s="139" t="str">
        <f>IF($A194="","",IF(VLOOKUP(csv!$AJ194,範囲CSV,26,FALSE)="","",VLOOKUP(csv!$AJ194,範囲CSV,26,FALSE)))</f>
        <v/>
      </c>
      <c r="AA194" s="139" t="str">
        <f>IF($A194="","",IF(VLOOKUP(csv!$AJ194,範囲CSV,27,FALSE)="","",VLOOKUP(csv!$AJ194,範囲CSV,27,FALSE)))</f>
        <v/>
      </c>
      <c r="AB194" s="139" t="str">
        <f>IF($A194="","",IF(VLOOKUP(csv!$AJ194,範囲CSV,28,FALSE)="","",VLOOKUP(csv!$AJ194,範囲CSV,28,FALSE)))</f>
        <v/>
      </c>
      <c r="AC194" s="139" t="str">
        <f>IF($A194="","",IF(VLOOKUP(csv!$AJ194,範囲CSV,29,FALSE)="","",VLOOKUP(csv!$AJ194,範囲CSV,29,FALSE)))</f>
        <v/>
      </c>
      <c r="AD194" s="139" t="str">
        <f>IF($A194="","",IF(VLOOKUP(csv!$AJ194,範囲CSV,30,FALSE)="","",VLOOKUP(csv!$AJ194,範囲CSV,30,FALSE)))</f>
        <v/>
      </c>
      <c r="AE194" s="139" t="str">
        <f>IF($A194="","",IF(VLOOKUP(csv!$AJ194,範囲CSV,31,FALSE)="","",VLOOKUP(csv!$AJ194,範囲CSV,31,FALSE)))</f>
        <v/>
      </c>
      <c r="AF194" s="139" t="str">
        <f>IF($A194="","",IF(VLOOKUP(csv!$AJ194,範囲CSV,32,FALSE)="","",VLOOKUP(csv!$AJ194,範囲CSV,32,FALSE)))</f>
        <v/>
      </c>
      <c r="AG194" s="139" t="str">
        <f>IF($A194="","",IF(VLOOKUP(csv!$AJ194,範囲CSV,33,FALSE)="","",VLOOKUP(csv!$AJ194,範囲CSV,33,FALSE)))</f>
        <v/>
      </c>
      <c r="AH194" s="139" t="str">
        <f>IF($A194="","",IF(VLOOKUP(csv!$AJ194,範囲CSV,34,FALSE)="","",VLOOKUP(csv!$AJ194,範囲CSV,34,FALSE)))</f>
        <v/>
      </c>
      <c r="AI194" s="139"/>
    </row>
    <row r="195" spans="1:35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139" t="str">
        <f>IF(A195="","",IF(VLOOKUP(csv!$AJ195,範囲CSV,9,FALSE)="","",VLOOKUP(csv!$AJ195,範囲CSV,9,FALSE)))</f>
        <v/>
      </c>
      <c r="J195" s="139" t="str">
        <f>IF($A195="","",IF(VLOOKUP(csv!$AJ195,範囲CSV,10,FALSE)="","",VLOOKUP(csv!$AJ195,範囲CSV,10,FALSE)))</f>
        <v/>
      </c>
      <c r="K195" s="216" t="str">
        <f t="shared" si="6"/>
        <v/>
      </c>
      <c r="L195" s="216" t="str">
        <f t="shared" si="7"/>
        <v/>
      </c>
      <c r="M195" s="139" t="str">
        <f>IF($A195="","",IF(VLOOKUP(csv!$AJ195,範囲CSV,13,FALSE)="","",VLOOKUP(csv!$AJ195,範囲CSV,13,FALSE)))</f>
        <v/>
      </c>
      <c r="N195" s="139" t="str">
        <f>IF($A195="","",IF(VLOOKUP(csv!$AJ195,範囲CSV,14,FALSE)="","",VLOOKUP(csv!$AJ195,範囲CSV,14,FALSE)))</f>
        <v/>
      </c>
      <c r="O195" s="139" t="str">
        <f>IF($A195="","",IF(VLOOKUP(csv!$AJ195,範囲CSV,15,FALSE)="","",VLOOKUP(csv!$AJ195,範囲CSV,15,FALSE)))</f>
        <v/>
      </c>
      <c r="P195" s="139" t="str">
        <f>IF($A195="","",IF(VLOOKUP(csv!$AJ195,範囲CSV,16,FALSE)="","",VLOOKUP(csv!$AJ195,範囲CSV,16,FALSE)))</f>
        <v/>
      </c>
      <c r="Q195" s="139" t="str">
        <f>IF($A195="","",IF(VLOOKUP(csv!$AJ195,範囲CSV,17,FALSE)="","",VLOOKUP(csv!$AJ195,範囲CSV,17,FALSE)))</f>
        <v/>
      </c>
      <c r="R195" s="139" t="str">
        <f>IF($A195="","",IF(VLOOKUP(csv!$AJ195,範囲CSV,18,FALSE)="","",VLOOKUP(csv!$AJ195,範囲CSV,18,FALSE)))</f>
        <v/>
      </c>
      <c r="S195" s="139" t="str">
        <f>IF($A195="","",IF(VLOOKUP(csv!$AJ195,範囲CSV,19,FALSE)="","",VLOOKUP(csv!$AJ195,範囲CSV,19,FALSE)))</f>
        <v/>
      </c>
      <c r="T195" s="139" t="str">
        <f>IF($A195="","",IF(VLOOKUP(csv!$AJ195,範囲CSV,20,FALSE)="","",VLOOKUP(csv!$AJ195,範囲CSV,20,FALSE)))</f>
        <v/>
      </c>
      <c r="U195" s="139" t="str">
        <f>IF($A195="","",IF(VLOOKUP(csv!$AJ195,範囲CSV,21,FALSE)="","",VLOOKUP(csv!$AJ195,範囲CSV,21,FALSE)))</f>
        <v/>
      </c>
      <c r="V195" s="139" t="str">
        <f>IF($A195="","",IF(VLOOKUP(csv!$AJ195,範囲CSV,22,FALSE)="","",VLOOKUP(csv!$AJ195,範囲CSV,22,FALSE)))</f>
        <v/>
      </c>
      <c r="W195" s="139" t="str">
        <f>IF($A195="","",IF(VLOOKUP(csv!$AJ195,範囲CSV,23,FALSE)="","",VLOOKUP(csv!$AJ195,範囲CSV,23,FALSE)))</f>
        <v/>
      </c>
      <c r="X195" s="139" t="str">
        <f>IF($A195="","",IF(VLOOKUP(csv!$AJ195,範囲CSV,24,FALSE)="","",VLOOKUP(csv!$AJ195,範囲CSV,24,FALSE)))</f>
        <v/>
      </c>
      <c r="Y195" s="139" t="str">
        <f>IF($A195="","",IF(VLOOKUP(csv!$AJ195,範囲CSV,25,FALSE)="","",VLOOKUP(csv!$AJ195,範囲CSV,25,FALSE)))</f>
        <v/>
      </c>
      <c r="Z195" s="139" t="str">
        <f>IF($A195="","",IF(VLOOKUP(csv!$AJ195,範囲CSV,26,FALSE)="","",VLOOKUP(csv!$AJ195,範囲CSV,26,FALSE)))</f>
        <v/>
      </c>
      <c r="AA195" s="139" t="str">
        <f>IF($A195="","",IF(VLOOKUP(csv!$AJ195,範囲CSV,27,FALSE)="","",VLOOKUP(csv!$AJ195,範囲CSV,27,FALSE)))</f>
        <v/>
      </c>
      <c r="AB195" s="139" t="str">
        <f>IF($A195="","",IF(VLOOKUP(csv!$AJ195,範囲CSV,28,FALSE)="","",VLOOKUP(csv!$AJ195,範囲CSV,28,FALSE)))</f>
        <v/>
      </c>
      <c r="AC195" s="139" t="str">
        <f>IF($A195="","",IF(VLOOKUP(csv!$AJ195,範囲CSV,29,FALSE)="","",VLOOKUP(csv!$AJ195,範囲CSV,29,FALSE)))</f>
        <v/>
      </c>
      <c r="AD195" s="139" t="str">
        <f>IF($A195="","",IF(VLOOKUP(csv!$AJ195,範囲CSV,30,FALSE)="","",VLOOKUP(csv!$AJ195,範囲CSV,30,FALSE)))</f>
        <v/>
      </c>
      <c r="AE195" s="139" t="str">
        <f>IF($A195="","",IF(VLOOKUP(csv!$AJ195,範囲CSV,31,FALSE)="","",VLOOKUP(csv!$AJ195,範囲CSV,31,FALSE)))</f>
        <v/>
      </c>
      <c r="AF195" s="139" t="str">
        <f>IF($A195="","",IF(VLOOKUP(csv!$AJ195,範囲CSV,32,FALSE)="","",VLOOKUP(csv!$AJ195,範囲CSV,32,FALSE)))</f>
        <v/>
      </c>
      <c r="AG195" s="139" t="str">
        <f>IF($A195="","",IF(VLOOKUP(csv!$AJ195,範囲CSV,33,FALSE)="","",VLOOKUP(csv!$AJ195,範囲CSV,33,FALSE)))</f>
        <v/>
      </c>
      <c r="AH195" s="139" t="str">
        <f>IF($A195="","",IF(VLOOKUP(csv!$AJ195,範囲CSV,34,FALSE)="","",VLOOKUP(csv!$AJ195,範囲CSV,34,FALSE)))</f>
        <v/>
      </c>
      <c r="AI195" s="139"/>
    </row>
    <row r="196" spans="1:35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139" t="str">
        <f>IF(A196="","",IF(VLOOKUP(csv!$AJ196,範囲CSV,9,FALSE)="","",VLOOKUP(csv!$AJ196,範囲CSV,9,FALSE)))</f>
        <v/>
      </c>
      <c r="J196" s="139" t="str">
        <f>IF($A196="","",IF(VLOOKUP(csv!$AJ196,範囲CSV,10,FALSE)="","",VLOOKUP(csv!$AJ196,範囲CSV,10,FALSE)))</f>
        <v/>
      </c>
      <c r="K196" s="216" t="str">
        <f t="shared" si="6"/>
        <v/>
      </c>
      <c r="L196" s="216" t="str">
        <f t="shared" si="7"/>
        <v/>
      </c>
      <c r="M196" s="139" t="str">
        <f>IF($A196="","",IF(VLOOKUP(csv!$AJ196,範囲CSV,13,FALSE)="","",VLOOKUP(csv!$AJ196,範囲CSV,13,FALSE)))</f>
        <v/>
      </c>
      <c r="N196" s="139" t="str">
        <f>IF($A196="","",IF(VLOOKUP(csv!$AJ196,範囲CSV,14,FALSE)="","",VLOOKUP(csv!$AJ196,範囲CSV,14,FALSE)))</f>
        <v/>
      </c>
      <c r="O196" s="139" t="str">
        <f>IF($A196="","",IF(VLOOKUP(csv!$AJ196,範囲CSV,15,FALSE)="","",VLOOKUP(csv!$AJ196,範囲CSV,15,FALSE)))</f>
        <v/>
      </c>
      <c r="P196" s="139" t="str">
        <f>IF($A196="","",IF(VLOOKUP(csv!$AJ196,範囲CSV,16,FALSE)="","",VLOOKUP(csv!$AJ196,範囲CSV,16,FALSE)))</f>
        <v/>
      </c>
      <c r="Q196" s="139" t="str">
        <f>IF($A196="","",IF(VLOOKUP(csv!$AJ196,範囲CSV,17,FALSE)="","",VLOOKUP(csv!$AJ196,範囲CSV,17,FALSE)))</f>
        <v/>
      </c>
      <c r="R196" s="139" t="str">
        <f>IF($A196="","",IF(VLOOKUP(csv!$AJ196,範囲CSV,18,FALSE)="","",VLOOKUP(csv!$AJ196,範囲CSV,18,FALSE)))</f>
        <v/>
      </c>
      <c r="S196" s="139" t="str">
        <f>IF($A196="","",IF(VLOOKUP(csv!$AJ196,範囲CSV,19,FALSE)="","",VLOOKUP(csv!$AJ196,範囲CSV,19,FALSE)))</f>
        <v/>
      </c>
      <c r="T196" s="139" t="str">
        <f>IF($A196="","",IF(VLOOKUP(csv!$AJ196,範囲CSV,20,FALSE)="","",VLOOKUP(csv!$AJ196,範囲CSV,20,FALSE)))</f>
        <v/>
      </c>
      <c r="U196" s="139" t="str">
        <f>IF($A196="","",IF(VLOOKUP(csv!$AJ196,範囲CSV,21,FALSE)="","",VLOOKUP(csv!$AJ196,範囲CSV,21,FALSE)))</f>
        <v/>
      </c>
      <c r="V196" s="139" t="str">
        <f>IF($A196="","",IF(VLOOKUP(csv!$AJ196,範囲CSV,22,FALSE)="","",VLOOKUP(csv!$AJ196,範囲CSV,22,FALSE)))</f>
        <v/>
      </c>
      <c r="W196" s="139" t="str">
        <f>IF($A196="","",IF(VLOOKUP(csv!$AJ196,範囲CSV,23,FALSE)="","",VLOOKUP(csv!$AJ196,範囲CSV,23,FALSE)))</f>
        <v/>
      </c>
      <c r="X196" s="139" t="str">
        <f>IF($A196="","",IF(VLOOKUP(csv!$AJ196,範囲CSV,24,FALSE)="","",VLOOKUP(csv!$AJ196,範囲CSV,24,FALSE)))</f>
        <v/>
      </c>
      <c r="Y196" s="139" t="str">
        <f>IF($A196="","",IF(VLOOKUP(csv!$AJ196,範囲CSV,25,FALSE)="","",VLOOKUP(csv!$AJ196,範囲CSV,25,FALSE)))</f>
        <v/>
      </c>
      <c r="Z196" s="139" t="str">
        <f>IF($A196="","",IF(VLOOKUP(csv!$AJ196,範囲CSV,26,FALSE)="","",VLOOKUP(csv!$AJ196,範囲CSV,26,FALSE)))</f>
        <v/>
      </c>
      <c r="AA196" s="139" t="str">
        <f>IF($A196="","",IF(VLOOKUP(csv!$AJ196,範囲CSV,27,FALSE)="","",VLOOKUP(csv!$AJ196,範囲CSV,27,FALSE)))</f>
        <v/>
      </c>
      <c r="AB196" s="139" t="str">
        <f>IF($A196="","",IF(VLOOKUP(csv!$AJ196,範囲CSV,28,FALSE)="","",VLOOKUP(csv!$AJ196,範囲CSV,28,FALSE)))</f>
        <v/>
      </c>
      <c r="AC196" s="139" t="str">
        <f>IF($A196="","",IF(VLOOKUP(csv!$AJ196,範囲CSV,29,FALSE)="","",VLOOKUP(csv!$AJ196,範囲CSV,29,FALSE)))</f>
        <v/>
      </c>
      <c r="AD196" s="139" t="str">
        <f>IF($A196="","",IF(VLOOKUP(csv!$AJ196,範囲CSV,30,FALSE)="","",VLOOKUP(csv!$AJ196,範囲CSV,30,FALSE)))</f>
        <v/>
      </c>
      <c r="AE196" s="139" t="str">
        <f>IF($A196="","",IF(VLOOKUP(csv!$AJ196,範囲CSV,31,FALSE)="","",VLOOKUP(csv!$AJ196,範囲CSV,31,FALSE)))</f>
        <v/>
      </c>
      <c r="AF196" s="139" t="str">
        <f>IF($A196="","",IF(VLOOKUP(csv!$AJ196,範囲CSV,32,FALSE)="","",VLOOKUP(csv!$AJ196,範囲CSV,32,FALSE)))</f>
        <v/>
      </c>
      <c r="AG196" s="139" t="str">
        <f>IF($A196="","",IF(VLOOKUP(csv!$AJ196,範囲CSV,33,FALSE)="","",VLOOKUP(csv!$AJ196,範囲CSV,33,FALSE)))</f>
        <v/>
      </c>
      <c r="AH196" s="139" t="str">
        <f>IF($A196="","",IF(VLOOKUP(csv!$AJ196,範囲CSV,34,FALSE)="","",VLOOKUP(csv!$AJ196,範囲CSV,34,FALSE)))</f>
        <v/>
      </c>
      <c r="AI196" s="139"/>
    </row>
    <row r="197" spans="1:35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139" t="str">
        <f>IF(A197="","",IF(VLOOKUP(csv!$AJ197,範囲CSV,9,FALSE)="","",VLOOKUP(csv!$AJ197,範囲CSV,9,FALSE)))</f>
        <v/>
      </c>
      <c r="J197" s="139" t="str">
        <f>IF($A197="","",IF(VLOOKUP(csv!$AJ197,範囲CSV,10,FALSE)="","",VLOOKUP(csv!$AJ197,範囲CSV,10,FALSE)))</f>
        <v/>
      </c>
      <c r="K197" s="216" t="str">
        <f t="shared" si="6"/>
        <v/>
      </c>
      <c r="L197" s="216" t="str">
        <f t="shared" si="7"/>
        <v/>
      </c>
      <c r="M197" s="139" t="str">
        <f>IF($A197="","",IF(VLOOKUP(csv!$AJ197,範囲CSV,13,FALSE)="","",VLOOKUP(csv!$AJ197,範囲CSV,13,FALSE)))</f>
        <v/>
      </c>
      <c r="N197" s="139" t="str">
        <f>IF($A197="","",IF(VLOOKUP(csv!$AJ197,範囲CSV,14,FALSE)="","",VLOOKUP(csv!$AJ197,範囲CSV,14,FALSE)))</f>
        <v/>
      </c>
      <c r="O197" s="139" t="str">
        <f>IF($A197="","",IF(VLOOKUP(csv!$AJ197,範囲CSV,15,FALSE)="","",VLOOKUP(csv!$AJ197,範囲CSV,15,FALSE)))</f>
        <v/>
      </c>
      <c r="P197" s="139" t="str">
        <f>IF($A197="","",IF(VLOOKUP(csv!$AJ197,範囲CSV,16,FALSE)="","",VLOOKUP(csv!$AJ197,範囲CSV,16,FALSE)))</f>
        <v/>
      </c>
      <c r="Q197" s="139" t="str">
        <f>IF($A197="","",IF(VLOOKUP(csv!$AJ197,範囲CSV,17,FALSE)="","",VLOOKUP(csv!$AJ197,範囲CSV,17,FALSE)))</f>
        <v/>
      </c>
      <c r="R197" s="139" t="str">
        <f>IF($A197="","",IF(VLOOKUP(csv!$AJ197,範囲CSV,18,FALSE)="","",VLOOKUP(csv!$AJ197,範囲CSV,18,FALSE)))</f>
        <v/>
      </c>
      <c r="S197" s="139" t="str">
        <f>IF($A197="","",IF(VLOOKUP(csv!$AJ197,範囲CSV,19,FALSE)="","",VLOOKUP(csv!$AJ197,範囲CSV,19,FALSE)))</f>
        <v/>
      </c>
      <c r="T197" s="139" t="str">
        <f>IF($A197="","",IF(VLOOKUP(csv!$AJ197,範囲CSV,20,FALSE)="","",VLOOKUP(csv!$AJ197,範囲CSV,20,FALSE)))</f>
        <v/>
      </c>
      <c r="U197" s="139" t="str">
        <f>IF($A197="","",IF(VLOOKUP(csv!$AJ197,範囲CSV,21,FALSE)="","",VLOOKUP(csv!$AJ197,範囲CSV,21,FALSE)))</f>
        <v/>
      </c>
      <c r="V197" s="139" t="str">
        <f>IF($A197="","",IF(VLOOKUP(csv!$AJ197,範囲CSV,22,FALSE)="","",VLOOKUP(csv!$AJ197,範囲CSV,22,FALSE)))</f>
        <v/>
      </c>
      <c r="W197" s="139" t="str">
        <f>IF($A197="","",IF(VLOOKUP(csv!$AJ197,範囲CSV,23,FALSE)="","",VLOOKUP(csv!$AJ197,範囲CSV,23,FALSE)))</f>
        <v/>
      </c>
      <c r="X197" s="139" t="str">
        <f>IF($A197="","",IF(VLOOKUP(csv!$AJ197,範囲CSV,24,FALSE)="","",VLOOKUP(csv!$AJ197,範囲CSV,24,FALSE)))</f>
        <v/>
      </c>
      <c r="Y197" s="139" t="str">
        <f>IF($A197="","",IF(VLOOKUP(csv!$AJ197,範囲CSV,25,FALSE)="","",VLOOKUP(csv!$AJ197,範囲CSV,25,FALSE)))</f>
        <v/>
      </c>
      <c r="Z197" s="139" t="str">
        <f>IF($A197="","",IF(VLOOKUP(csv!$AJ197,範囲CSV,26,FALSE)="","",VLOOKUP(csv!$AJ197,範囲CSV,26,FALSE)))</f>
        <v/>
      </c>
      <c r="AA197" s="139" t="str">
        <f>IF($A197="","",IF(VLOOKUP(csv!$AJ197,範囲CSV,27,FALSE)="","",VLOOKUP(csv!$AJ197,範囲CSV,27,FALSE)))</f>
        <v/>
      </c>
      <c r="AB197" s="139" t="str">
        <f>IF($A197="","",IF(VLOOKUP(csv!$AJ197,範囲CSV,28,FALSE)="","",VLOOKUP(csv!$AJ197,範囲CSV,28,FALSE)))</f>
        <v/>
      </c>
      <c r="AC197" s="139" t="str">
        <f>IF($A197="","",IF(VLOOKUP(csv!$AJ197,範囲CSV,29,FALSE)="","",VLOOKUP(csv!$AJ197,範囲CSV,29,FALSE)))</f>
        <v/>
      </c>
      <c r="AD197" s="139" t="str">
        <f>IF($A197="","",IF(VLOOKUP(csv!$AJ197,範囲CSV,30,FALSE)="","",VLOOKUP(csv!$AJ197,範囲CSV,30,FALSE)))</f>
        <v/>
      </c>
      <c r="AE197" s="139" t="str">
        <f>IF($A197="","",IF(VLOOKUP(csv!$AJ197,範囲CSV,31,FALSE)="","",VLOOKUP(csv!$AJ197,範囲CSV,31,FALSE)))</f>
        <v/>
      </c>
      <c r="AF197" s="139" t="str">
        <f>IF($A197="","",IF(VLOOKUP(csv!$AJ197,範囲CSV,32,FALSE)="","",VLOOKUP(csv!$AJ197,範囲CSV,32,FALSE)))</f>
        <v/>
      </c>
      <c r="AG197" s="139" t="str">
        <f>IF($A197="","",IF(VLOOKUP(csv!$AJ197,範囲CSV,33,FALSE)="","",VLOOKUP(csv!$AJ197,範囲CSV,33,FALSE)))</f>
        <v/>
      </c>
      <c r="AH197" s="139" t="str">
        <f>IF($A197="","",IF(VLOOKUP(csv!$AJ197,範囲CSV,34,FALSE)="","",VLOOKUP(csv!$AJ197,範囲CSV,34,FALSE)))</f>
        <v/>
      </c>
      <c r="AI197" s="139"/>
    </row>
    <row r="198" spans="1:35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139" t="str">
        <f>IF(A198="","",IF(VLOOKUP(csv!$AJ198,範囲CSV,9,FALSE)="","",VLOOKUP(csv!$AJ198,範囲CSV,9,FALSE)))</f>
        <v/>
      </c>
      <c r="J198" s="139" t="str">
        <f>IF($A198="","",IF(VLOOKUP(csv!$AJ198,範囲CSV,10,FALSE)="","",VLOOKUP(csv!$AJ198,範囲CSV,10,FALSE)))</f>
        <v/>
      </c>
      <c r="K198" s="216" t="str">
        <f t="shared" si="6"/>
        <v/>
      </c>
      <c r="L198" s="216" t="str">
        <f t="shared" si="7"/>
        <v/>
      </c>
      <c r="M198" s="139" t="str">
        <f>IF($A198="","",IF(VLOOKUP(csv!$AJ198,範囲CSV,13,FALSE)="","",VLOOKUP(csv!$AJ198,範囲CSV,13,FALSE)))</f>
        <v/>
      </c>
      <c r="N198" s="139" t="str">
        <f>IF($A198="","",IF(VLOOKUP(csv!$AJ198,範囲CSV,14,FALSE)="","",VLOOKUP(csv!$AJ198,範囲CSV,14,FALSE)))</f>
        <v/>
      </c>
      <c r="O198" s="139" t="str">
        <f>IF($A198="","",IF(VLOOKUP(csv!$AJ198,範囲CSV,15,FALSE)="","",VLOOKUP(csv!$AJ198,範囲CSV,15,FALSE)))</f>
        <v/>
      </c>
      <c r="P198" s="139" t="str">
        <f>IF($A198="","",IF(VLOOKUP(csv!$AJ198,範囲CSV,16,FALSE)="","",VLOOKUP(csv!$AJ198,範囲CSV,16,FALSE)))</f>
        <v/>
      </c>
      <c r="Q198" s="139" t="str">
        <f>IF($A198="","",IF(VLOOKUP(csv!$AJ198,範囲CSV,17,FALSE)="","",VLOOKUP(csv!$AJ198,範囲CSV,17,FALSE)))</f>
        <v/>
      </c>
      <c r="R198" s="139" t="str">
        <f>IF($A198="","",IF(VLOOKUP(csv!$AJ198,範囲CSV,18,FALSE)="","",VLOOKUP(csv!$AJ198,範囲CSV,18,FALSE)))</f>
        <v/>
      </c>
      <c r="S198" s="139" t="str">
        <f>IF($A198="","",IF(VLOOKUP(csv!$AJ198,範囲CSV,19,FALSE)="","",VLOOKUP(csv!$AJ198,範囲CSV,19,FALSE)))</f>
        <v/>
      </c>
      <c r="T198" s="139" t="str">
        <f>IF($A198="","",IF(VLOOKUP(csv!$AJ198,範囲CSV,20,FALSE)="","",VLOOKUP(csv!$AJ198,範囲CSV,20,FALSE)))</f>
        <v/>
      </c>
      <c r="U198" s="139" t="str">
        <f>IF($A198="","",IF(VLOOKUP(csv!$AJ198,範囲CSV,21,FALSE)="","",VLOOKUP(csv!$AJ198,範囲CSV,21,FALSE)))</f>
        <v/>
      </c>
      <c r="V198" s="139" t="str">
        <f>IF($A198="","",IF(VLOOKUP(csv!$AJ198,範囲CSV,22,FALSE)="","",VLOOKUP(csv!$AJ198,範囲CSV,22,FALSE)))</f>
        <v/>
      </c>
      <c r="W198" s="139" t="str">
        <f>IF($A198="","",IF(VLOOKUP(csv!$AJ198,範囲CSV,23,FALSE)="","",VLOOKUP(csv!$AJ198,範囲CSV,23,FALSE)))</f>
        <v/>
      </c>
      <c r="X198" s="139" t="str">
        <f>IF($A198="","",IF(VLOOKUP(csv!$AJ198,範囲CSV,24,FALSE)="","",VLOOKUP(csv!$AJ198,範囲CSV,24,FALSE)))</f>
        <v/>
      </c>
      <c r="Y198" s="139" t="str">
        <f>IF($A198="","",IF(VLOOKUP(csv!$AJ198,範囲CSV,25,FALSE)="","",VLOOKUP(csv!$AJ198,範囲CSV,25,FALSE)))</f>
        <v/>
      </c>
      <c r="Z198" s="139" t="str">
        <f>IF($A198="","",IF(VLOOKUP(csv!$AJ198,範囲CSV,26,FALSE)="","",VLOOKUP(csv!$AJ198,範囲CSV,26,FALSE)))</f>
        <v/>
      </c>
      <c r="AA198" s="139" t="str">
        <f>IF($A198="","",IF(VLOOKUP(csv!$AJ198,範囲CSV,27,FALSE)="","",VLOOKUP(csv!$AJ198,範囲CSV,27,FALSE)))</f>
        <v/>
      </c>
      <c r="AB198" s="139" t="str">
        <f>IF($A198="","",IF(VLOOKUP(csv!$AJ198,範囲CSV,28,FALSE)="","",VLOOKUP(csv!$AJ198,範囲CSV,28,FALSE)))</f>
        <v/>
      </c>
      <c r="AC198" s="139" t="str">
        <f>IF($A198="","",IF(VLOOKUP(csv!$AJ198,範囲CSV,29,FALSE)="","",VLOOKUP(csv!$AJ198,範囲CSV,29,FALSE)))</f>
        <v/>
      </c>
      <c r="AD198" s="139" t="str">
        <f>IF($A198="","",IF(VLOOKUP(csv!$AJ198,範囲CSV,30,FALSE)="","",VLOOKUP(csv!$AJ198,範囲CSV,30,FALSE)))</f>
        <v/>
      </c>
      <c r="AE198" s="139" t="str">
        <f>IF($A198="","",IF(VLOOKUP(csv!$AJ198,範囲CSV,31,FALSE)="","",VLOOKUP(csv!$AJ198,範囲CSV,31,FALSE)))</f>
        <v/>
      </c>
      <c r="AF198" s="139" t="str">
        <f>IF($A198="","",IF(VLOOKUP(csv!$AJ198,範囲CSV,32,FALSE)="","",VLOOKUP(csv!$AJ198,範囲CSV,32,FALSE)))</f>
        <v/>
      </c>
      <c r="AG198" s="139" t="str">
        <f>IF($A198="","",IF(VLOOKUP(csv!$AJ198,範囲CSV,33,FALSE)="","",VLOOKUP(csv!$AJ198,範囲CSV,33,FALSE)))</f>
        <v/>
      </c>
      <c r="AH198" s="139" t="str">
        <f>IF($A198="","",IF(VLOOKUP(csv!$AJ198,範囲CSV,34,FALSE)="","",VLOOKUP(csv!$AJ198,範囲CSV,34,FALSE)))</f>
        <v/>
      </c>
      <c r="AI198" s="139"/>
    </row>
    <row r="199" spans="1:35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139" t="str">
        <f>IF(A199="","",IF(VLOOKUP(csv!$AJ199,範囲CSV,9,FALSE)="","",VLOOKUP(csv!$AJ199,範囲CSV,9,FALSE)))</f>
        <v/>
      </c>
      <c r="J199" s="139" t="str">
        <f>IF($A199="","",IF(VLOOKUP(csv!$AJ199,範囲CSV,10,FALSE)="","",VLOOKUP(csv!$AJ199,範囲CSV,10,FALSE)))</f>
        <v/>
      </c>
      <c r="K199" s="216" t="str">
        <f t="shared" si="6"/>
        <v/>
      </c>
      <c r="L199" s="216" t="str">
        <f t="shared" si="7"/>
        <v/>
      </c>
      <c r="M199" s="139" t="str">
        <f>IF($A199="","",IF(VLOOKUP(csv!$AJ199,範囲CSV,13,FALSE)="","",VLOOKUP(csv!$AJ199,範囲CSV,13,FALSE)))</f>
        <v/>
      </c>
      <c r="N199" s="139" t="str">
        <f>IF($A199="","",IF(VLOOKUP(csv!$AJ199,範囲CSV,14,FALSE)="","",VLOOKUP(csv!$AJ199,範囲CSV,14,FALSE)))</f>
        <v/>
      </c>
      <c r="O199" s="139" t="str">
        <f>IF($A199="","",IF(VLOOKUP(csv!$AJ199,範囲CSV,15,FALSE)="","",VLOOKUP(csv!$AJ199,範囲CSV,15,FALSE)))</f>
        <v/>
      </c>
      <c r="P199" s="139" t="str">
        <f>IF($A199="","",IF(VLOOKUP(csv!$AJ199,範囲CSV,16,FALSE)="","",VLOOKUP(csv!$AJ199,範囲CSV,16,FALSE)))</f>
        <v/>
      </c>
      <c r="Q199" s="139" t="str">
        <f>IF($A199="","",IF(VLOOKUP(csv!$AJ199,範囲CSV,17,FALSE)="","",VLOOKUP(csv!$AJ199,範囲CSV,17,FALSE)))</f>
        <v/>
      </c>
      <c r="R199" s="139" t="str">
        <f>IF($A199="","",IF(VLOOKUP(csv!$AJ199,範囲CSV,18,FALSE)="","",VLOOKUP(csv!$AJ199,範囲CSV,18,FALSE)))</f>
        <v/>
      </c>
      <c r="S199" s="139" t="str">
        <f>IF($A199="","",IF(VLOOKUP(csv!$AJ199,範囲CSV,19,FALSE)="","",VLOOKUP(csv!$AJ199,範囲CSV,19,FALSE)))</f>
        <v/>
      </c>
      <c r="T199" s="139" t="str">
        <f>IF($A199="","",IF(VLOOKUP(csv!$AJ199,範囲CSV,20,FALSE)="","",VLOOKUP(csv!$AJ199,範囲CSV,20,FALSE)))</f>
        <v/>
      </c>
      <c r="U199" s="139" t="str">
        <f>IF($A199="","",IF(VLOOKUP(csv!$AJ199,範囲CSV,21,FALSE)="","",VLOOKUP(csv!$AJ199,範囲CSV,21,FALSE)))</f>
        <v/>
      </c>
      <c r="V199" s="139" t="str">
        <f>IF($A199="","",IF(VLOOKUP(csv!$AJ199,範囲CSV,22,FALSE)="","",VLOOKUP(csv!$AJ199,範囲CSV,22,FALSE)))</f>
        <v/>
      </c>
      <c r="W199" s="139" t="str">
        <f>IF($A199="","",IF(VLOOKUP(csv!$AJ199,範囲CSV,23,FALSE)="","",VLOOKUP(csv!$AJ199,範囲CSV,23,FALSE)))</f>
        <v/>
      </c>
      <c r="X199" s="139" t="str">
        <f>IF($A199="","",IF(VLOOKUP(csv!$AJ199,範囲CSV,24,FALSE)="","",VLOOKUP(csv!$AJ199,範囲CSV,24,FALSE)))</f>
        <v/>
      </c>
      <c r="Y199" s="139" t="str">
        <f>IF($A199="","",IF(VLOOKUP(csv!$AJ199,範囲CSV,25,FALSE)="","",VLOOKUP(csv!$AJ199,範囲CSV,25,FALSE)))</f>
        <v/>
      </c>
      <c r="Z199" s="139" t="str">
        <f>IF($A199="","",IF(VLOOKUP(csv!$AJ199,範囲CSV,26,FALSE)="","",VLOOKUP(csv!$AJ199,範囲CSV,26,FALSE)))</f>
        <v/>
      </c>
      <c r="AA199" s="139" t="str">
        <f>IF($A199="","",IF(VLOOKUP(csv!$AJ199,範囲CSV,27,FALSE)="","",VLOOKUP(csv!$AJ199,範囲CSV,27,FALSE)))</f>
        <v/>
      </c>
      <c r="AB199" s="139" t="str">
        <f>IF($A199="","",IF(VLOOKUP(csv!$AJ199,範囲CSV,28,FALSE)="","",VLOOKUP(csv!$AJ199,範囲CSV,28,FALSE)))</f>
        <v/>
      </c>
      <c r="AC199" s="139" t="str">
        <f>IF($A199="","",IF(VLOOKUP(csv!$AJ199,範囲CSV,29,FALSE)="","",VLOOKUP(csv!$AJ199,範囲CSV,29,FALSE)))</f>
        <v/>
      </c>
      <c r="AD199" s="139" t="str">
        <f>IF($A199="","",IF(VLOOKUP(csv!$AJ199,範囲CSV,30,FALSE)="","",VLOOKUP(csv!$AJ199,範囲CSV,30,FALSE)))</f>
        <v/>
      </c>
      <c r="AE199" s="139" t="str">
        <f>IF($A199="","",IF(VLOOKUP(csv!$AJ199,範囲CSV,31,FALSE)="","",VLOOKUP(csv!$AJ199,範囲CSV,31,FALSE)))</f>
        <v/>
      </c>
      <c r="AF199" s="139" t="str">
        <f>IF($A199="","",IF(VLOOKUP(csv!$AJ199,範囲CSV,32,FALSE)="","",VLOOKUP(csv!$AJ199,範囲CSV,32,FALSE)))</f>
        <v/>
      </c>
      <c r="AG199" s="139" t="str">
        <f>IF($A199="","",IF(VLOOKUP(csv!$AJ199,範囲CSV,33,FALSE)="","",VLOOKUP(csv!$AJ199,範囲CSV,33,FALSE)))</f>
        <v/>
      </c>
      <c r="AH199" s="139" t="str">
        <f>IF($A199="","",IF(VLOOKUP(csv!$AJ199,範囲CSV,34,FALSE)="","",VLOOKUP(csv!$AJ199,範囲CSV,34,FALSE)))</f>
        <v/>
      </c>
      <c r="AI199" s="139"/>
    </row>
    <row r="200" spans="1:35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139" t="str">
        <f>IF(A200="","",IF(VLOOKUP(csv!$AJ200,範囲CSV,9,FALSE)="","",VLOOKUP(csv!$AJ200,範囲CSV,9,FALSE)))</f>
        <v/>
      </c>
      <c r="J200" s="139" t="str">
        <f>IF($A200="","",IF(VLOOKUP(csv!$AJ200,範囲CSV,10,FALSE)="","",VLOOKUP(csv!$AJ200,範囲CSV,10,FALSE)))</f>
        <v/>
      </c>
      <c r="K200" s="216" t="str">
        <f t="shared" si="6"/>
        <v/>
      </c>
      <c r="L200" s="216" t="str">
        <f t="shared" si="7"/>
        <v/>
      </c>
      <c r="M200" s="139" t="str">
        <f>IF($A200="","",IF(VLOOKUP(csv!$AJ200,範囲CSV,13,FALSE)="","",VLOOKUP(csv!$AJ200,範囲CSV,13,FALSE)))</f>
        <v/>
      </c>
      <c r="N200" s="139" t="str">
        <f>IF($A200="","",IF(VLOOKUP(csv!$AJ200,範囲CSV,14,FALSE)="","",VLOOKUP(csv!$AJ200,範囲CSV,14,FALSE)))</f>
        <v/>
      </c>
      <c r="O200" s="139" t="str">
        <f>IF($A200="","",IF(VLOOKUP(csv!$AJ200,範囲CSV,15,FALSE)="","",VLOOKUP(csv!$AJ200,範囲CSV,15,FALSE)))</f>
        <v/>
      </c>
      <c r="P200" s="139" t="str">
        <f>IF($A200="","",IF(VLOOKUP(csv!$AJ200,範囲CSV,16,FALSE)="","",VLOOKUP(csv!$AJ200,範囲CSV,16,FALSE)))</f>
        <v/>
      </c>
      <c r="Q200" s="139" t="str">
        <f>IF($A200="","",IF(VLOOKUP(csv!$AJ200,範囲CSV,17,FALSE)="","",VLOOKUP(csv!$AJ200,範囲CSV,17,FALSE)))</f>
        <v/>
      </c>
      <c r="R200" s="139" t="str">
        <f>IF($A200="","",IF(VLOOKUP(csv!$AJ200,範囲CSV,18,FALSE)="","",VLOOKUP(csv!$AJ200,範囲CSV,18,FALSE)))</f>
        <v/>
      </c>
      <c r="S200" s="139" t="str">
        <f>IF($A200="","",IF(VLOOKUP(csv!$AJ200,範囲CSV,19,FALSE)="","",VLOOKUP(csv!$AJ200,範囲CSV,19,FALSE)))</f>
        <v/>
      </c>
      <c r="T200" s="139" t="str">
        <f>IF($A200="","",IF(VLOOKUP(csv!$AJ200,範囲CSV,20,FALSE)="","",VLOOKUP(csv!$AJ200,範囲CSV,20,FALSE)))</f>
        <v/>
      </c>
      <c r="U200" s="139" t="str">
        <f>IF($A200="","",IF(VLOOKUP(csv!$AJ200,範囲CSV,21,FALSE)="","",VLOOKUP(csv!$AJ200,範囲CSV,21,FALSE)))</f>
        <v/>
      </c>
      <c r="V200" s="139" t="str">
        <f>IF($A200="","",IF(VLOOKUP(csv!$AJ200,範囲CSV,22,FALSE)="","",VLOOKUP(csv!$AJ200,範囲CSV,22,FALSE)))</f>
        <v/>
      </c>
      <c r="W200" s="139" t="str">
        <f>IF($A200="","",IF(VLOOKUP(csv!$AJ200,範囲CSV,23,FALSE)="","",VLOOKUP(csv!$AJ200,範囲CSV,23,FALSE)))</f>
        <v/>
      </c>
      <c r="X200" s="139" t="str">
        <f>IF($A200="","",IF(VLOOKUP(csv!$AJ200,範囲CSV,24,FALSE)="","",VLOOKUP(csv!$AJ200,範囲CSV,24,FALSE)))</f>
        <v/>
      </c>
      <c r="Y200" s="139" t="str">
        <f>IF($A200="","",IF(VLOOKUP(csv!$AJ200,範囲CSV,25,FALSE)="","",VLOOKUP(csv!$AJ200,範囲CSV,25,FALSE)))</f>
        <v/>
      </c>
      <c r="Z200" s="139" t="str">
        <f>IF($A200="","",IF(VLOOKUP(csv!$AJ200,範囲CSV,26,FALSE)="","",VLOOKUP(csv!$AJ200,範囲CSV,26,FALSE)))</f>
        <v/>
      </c>
      <c r="AA200" s="139" t="str">
        <f>IF($A200="","",IF(VLOOKUP(csv!$AJ200,範囲CSV,27,FALSE)="","",VLOOKUP(csv!$AJ200,範囲CSV,27,FALSE)))</f>
        <v/>
      </c>
      <c r="AB200" s="139" t="str">
        <f>IF($A200="","",IF(VLOOKUP(csv!$AJ200,範囲CSV,28,FALSE)="","",VLOOKUP(csv!$AJ200,範囲CSV,28,FALSE)))</f>
        <v/>
      </c>
      <c r="AC200" s="139" t="str">
        <f>IF($A200="","",IF(VLOOKUP(csv!$AJ200,範囲CSV,29,FALSE)="","",VLOOKUP(csv!$AJ200,範囲CSV,29,FALSE)))</f>
        <v/>
      </c>
      <c r="AD200" s="139" t="str">
        <f>IF($A200="","",IF(VLOOKUP(csv!$AJ200,範囲CSV,30,FALSE)="","",VLOOKUP(csv!$AJ200,範囲CSV,30,FALSE)))</f>
        <v/>
      </c>
      <c r="AE200" s="139" t="str">
        <f>IF($A200="","",IF(VLOOKUP(csv!$AJ200,範囲CSV,31,FALSE)="","",VLOOKUP(csv!$AJ200,範囲CSV,31,FALSE)))</f>
        <v/>
      </c>
      <c r="AF200" s="139" t="str">
        <f>IF($A200="","",IF(VLOOKUP(csv!$AJ200,範囲CSV,32,FALSE)="","",VLOOKUP(csv!$AJ200,範囲CSV,32,FALSE)))</f>
        <v/>
      </c>
      <c r="AG200" s="139" t="str">
        <f>IF($A200="","",IF(VLOOKUP(csv!$AJ200,範囲CSV,33,FALSE)="","",VLOOKUP(csv!$AJ200,範囲CSV,33,FALSE)))</f>
        <v/>
      </c>
      <c r="AH200" s="139" t="str">
        <f>IF($A200="","",IF(VLOOKUP(csv!$AJ200,範囲CSV,34,FALSE)="","",VLOOKUP(csv!$AJ200,範囲CSV,34,FALSE)))</f>
        <v/>
      </c>
      <c r="AI200" s="139"/>
    </row>
    <row r="201" spans="1:35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139" t="str">
        <f>IF(A201="","",IF(VLOOKUP(csv!$AJ201,範囲CSV,9,FALSE)="","",VLOOKUP(csv!$AJ201,範囲CSV,9,FALSE)))</f>
        <v/>
      </c>
      <c r="J201" s="139" t="str">
        <f>IF($A201="","",IF(VLOOKUP(csv!$AJ201,範囲CSV,10,FALSE)="","",VLOOKUP(csv!$AJ201,範囲CSV,10,FALSE)))</f>
        <v/>
      </c>
      <c r="K201" s="216" t="str">
        <f t="shared" si="6"/>
        <v/>
      </c>
      <c r="L201" s="216" t="str">
        <f t="shared" si="7"/>
        <v/>
      </c>
      <c r="M201" s="139" t="str">
        <f>IF($A201="","",IF(VLOOKUP(csv!$AJ201,範囲CSV,13,FALSE)="","",VLOOKUP(csv!$AJ201,範囲CSV,13,FALSE)))</f>
        <v/>
      </c>
      <c r="N201" s="139" t="str">
        <f>IF($A201="","",IF(VLOOKUP(csv!$AJ201,範囲CSV,14,FALSE)="","",VLOOKUP(csv!$AJ201,範囲CSV,14,FALSE)))</f>
        <v/>
      </c>
      <c r="O201" s="139" t="str">
        <f>IF($A201="","",IF(VLOOKUP(csv!$AJ201,範囲CSV,15,FALSE)="","",VLOOKUP(csv!$AJ201,範囲CSV,15,FALSE)))</f>
        <v/>
      </c>
      <c r="P201" s="139" t="str">
        <f>IF($A201="","",IF(VLOOKUP(csv!$AJ201,範囲CSV,16,FALSE)="","",VLOOKUP(csv!$AJ201,範囲CSV,16,FALSE)))</f>
        <v/>
      </c>
      <c r="Q201" s="139" t="str">
        <f>IF($A201="","",IF(VLOOKUP(csv!$AJ201,範囲CSV,17,FALSE)="","",VLOOKUP(csv!$AJ201,範囲CSV,17,FALSE)))</f>
        <v/>
      </c>
      <c r="R201" s="139" t="str">
        <f>IF($A201="","",IF(VLOOKUP(csv!$AJ201,範囲CSV,18,FALSE)="","",VLOOKUP(csv!$AJ201,範囲CSV,18,FALSE)))</f>
        <v/>
      </c>
      <c r="S201" s="139" t="str">
        <f>IF($A201="","",IF(VLOOKUP(csv!$AJ201,範囲CSV,19,FALSE)="","",VLOOKUP(csv!$AJ201,範囲CSV,19,FALSE)))</f>
        <v/>
      </c>
      <c r="T201" s="139" t="str">
        <f>IF($A201="","",IF(VLOOKUP(csv!$AJ201,範囲CSV,20,FALSE)="","",VLOOKUP(csv!$AJ201,範囲CSV,20,FALSE)))</f>
        <v/>
      </c>
      <c r="U201" s="139" t="str">
        <f>IF($A201="","",IF(VLOOKUP(csv!$AJ201,範囲CSV,21,FALSE)="","",VLOOKUP(csv!$AJ201,範囲CSV,21,FALSE)))</f>
        <v/>
      </c>
      <c r="V201" s="139" t="str">
        <f>IF($A201="","",IF(VLOOKUP(csv!$AJ201,範囲CSV,22,FALSE)="","",VLOOKUP(csv!$AJ201,範囲CSV,22,FALSE)))</f>
        <v/>
      </c>
      <c r="W201" s="139" t="str">
        <f>IF($A201="","",IF(VLOOKUP(csv!$AJ201,範囲CSV,23,FALSE)="","",VLOOKUP(csv!$AJ201,範囲CSV,23,FALSE)))</f>
        <v/>
      </c>
      <c r="X201" s="139" t="str">
        <f>IF($A201="","",IF(VLOOKUP(csv!$AJ201,範囲CSV,24,FALSE)="","",VLOOKUP(csv!$AJ201,範囲CSV,24,FALSE)))</f>
        <v/>
      </c>
      <c r="Y201" s="139" t="str">
        <f>IF($A201="","",IF(VLOOKUP(csv!$AJ201,範囲CSV,25,FALSE)="","",VLOOKUP(csv!$AJ201,範囲CSV,25,FALSE)))</f>
        <v/>
      </c>
      <c r="Z201" s="139" t="str">
        <f>IF($A201="","",IF(VLOOKUP(csv!$AJ201,範囲CSV,26,FALSE)="","",VLOOKUP(csv!$AJ201,範囲CSV,26,FALSE)))</f>
        <v/>
      </c>
      <c r="AA201" s="139" t="str">
        <f>IF($A201="","",IF(VLOOKUP(csv!$AJ201,範囲CSV,27,FALSE)="","",VLOOKUP(csv!$AJ201,範囲CSV,27,FALSE)))</f>
        <v/>
      </c>
      <c r="AB201" s="139" t="str">
        <f>IF($A201="","",IF(VLOOKUP(csv!$AJ201,範囲CSV,28,FALSE)="","",VLOOKUP(csv!$AJ201,範囲CSV,28,FALSE)))</f>
        <v/>
      </c>
      <c r="AC201" s="139" t="str">
        <f>IF($A201="","",IF(VLOOKUP(csv!$AJ201,範囲CSV,29,FALSE)="","",VLOOKUP(csv!$AJ201,範囲CSV,29,FALSE)))</f>
        <v/>
      </c>
      <c r="AD201" s="139" t="str">
        <f>IF($A201="","",IF(VLOOKUP(csv!$AJ201,範囲CSV,30,FALSE)="","",VLOOKUP(csv!$AJ201,範囲CSV,30,FALSE)))</f>
        <v/>
      </c>
      <c r="AE201" s="139" t="str">
        <f>IF($A201="","",IF(VLOOKUP(csv!$AJ201,範囲CSV,31,FALSE)="","",VLOOKUP(csv!$AJ201,範囲CSV,31,FALSE)))</f>
        <v/>
      </c>
      <c r="AF201" s="139" t="str">
        <f>IF($A201="","",IF(VLOOKUP(csv!$AJ201,範囲CSV,32,FALSE)="","",VLOOKUP(csv!$AJ201,範囲CSV,32,FALSE)))</f>
        <v/>
      </c>
      <c r="AG201" s="139" t="str">
        <f>IF($A201="","",IF(VLOOKUP(csv!$AJ201,範囲CSV,33,FALSE)="","",VLOOKUP(csv!$AJ201,範囲CSV,33,FALSE)))</f>
        <v/>
      </c>
      <c r="AH201" s="139" t="str">
        <f>IF($A201="","",IF(VLOOKUP(csv!$AJ201,範囲CSV,34,FALSE)="","",VLOOKUP(csv!$AJ201,範囲CSV,34,FALSE)))</f>
        <v/>
      </c>
      <c r="AI201" s="139"/>
    </row>
    <row r="202" spans="1:35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139" t="str">
        <f>IF(A202="","",IF(VLOOKUP(csv!$AJ202,範囲CSV,9,FALSE)="","",VLOOKUP(csv!$AJ202,範囲CSV,9,FALSE)))</f>
        <v/>
      </c>
      <c r="J202" s="139" t="str">
        <f>IF($A202="","",IF(VLOOKUP(csv!$AJ202,範囲CSV,10,FALSE)="","",VLOOKUP(csv!$AJ202,範囲CSV,10,FALSE)))</f>
        <v/>
      </c>
      <c r="K202" s="216" t="str">
        <f t="shared" si="6"/>
        <v/>
      </c>
      <c r="L202" s="216" t="str">
        <f t="shared" si="7"/>
        <v/>
      </c>
      <c r="M202" s="139" t="str">
        <f>IF($A202="","",IF(VLOOKUP(csv!$AJ202,範囲CSV,13,FALSE)="","",VLOOKUP(csv!$AJ202,範囲CSV,13,FALSE)))</f>
        <v/>
      </c>
      <c r="N202" s="139" t="str">
        <f>IF($A202="","",IF(VLOOKUP(csv!$AJ202,範囲CSV,14,FALSE)="","",VLOOKUP(csv!$AJ202,範囲CSV,14,FALSE)))</f>
        <v/>
      </c>
      <c r="O202" s="139" t="str">
        <f>IF($A202="","",IF(VLOOKUP(csv!$AJ202,範囲CSV,15,FALSE)="","",VLOOKUP(csv!$AJ202,範囲CSV,15,FALSE)))</f>
        <v/>
      </c>
      <c r="P202" s="139" t="str">
        <f>IF($A202="","",IF(VLOOKUP(csv!$AJ202,範囲CSV,16,FALSE)="","",VLOOKUP(csv!$AJ202,範囲CSV,16,FALSE)))</f>
        <v/>
      </c>
      <c r="Q202" s="139" t="str">
        <f>IF($A202="","",IF(VLOOKUP(csv!$AJ202,範囲CSV,17,FALSE)="","",VLOOKUP(csv!$AJ202,範囲CSV,17,FALSE)))</f>
        <v/>
      </c>
      <c r="R202" s="139" t="str">
        <f>IF($A202="","",IF(VLOOKUP(csv!$AJ202,範囲CSV,18,FALSE)="","",VLOOKUP(csv!$AJ202,範囲CSV,18,FALSE)))</f>
        <v/>
      </c>
      <c r="S202" s="139" t="str">
        <f>IF($A202="","",IF(VLOOKUP(csv!$AJ202,範囲CSV,19,FALSE)="","",VLOOKUP(csv!$AJ202,範囲CSV,19,FALSE)))</f>
        <v/>
      </c>
      <c r="T202" s="139" t="str">
        <f>IF($A202="","",IF(VLOOKUP(csv!$AJ202,範囲CSV,20,FALSE)="","",VLOOKUP(csv!$AJ202,範囲CSV,20,FALSE)))</f>
        <v/>
      </c>
      <c r="U202" s="139" t="str">
        <f>IF($A202="","",IF(VLOOKUP(csv!$AJ202,範囲CSV,21,FALSE)="","",VLOOKUP(csv!$AJ202,範囲CSV,21,FALSE)))</f>
        <v/>
      </c>
      <c r="V202" s="139" t="str">
        <f>IF($A202="","",IF(VLOOKUP(csv!$AJ202,範囲CSV,22,FALSE)="","",VLOOKUP(csv!$AJ202,範囲CSV,22,FALSE)))</f>
        <v/>
      </c>
      <c r="W202" s="139" t="str">
        <f>IF($A202="","",IF(VLOOKUP(csv!$AJ202,範囲CSV,23,FALSE)="","",VLOOKUP(csv!$AJ202,範囲CSV,23,FALSE)))</f>
        <v/>
      </c>
      <c r="X202" s="139" t="str">
        <f>IF($A202="","",IF(VLOOKUP(csv!$AJ202,範囲CSV,24,FALSE)="","",VLOOKUP(csv!$AJ202,範囲CSV,24,FALSE)))</f>
        <v/>
      </c>
      <c r="Y202" s="139" t="str">
        <f>IF($A202="","",IF(VLOOKUP(csv!$AJ202,範囲CSV,25,FALSE)="","",VLOOKUP(csv!$AJ202,範囲CSV,25,FALSE)))</f>
        <v/>
      </c>
      <c r="Z202" s="139" t="str">
        <f>IF($A202="","",IF(VLOOKUP(csv!$AJ202,範囲CSV,26,FALSE)="","",VLOOKUP(csv!$AJ202,範囲CSV,26,FALSE)))</f>
        <v/>
      </c>
      <c r="AA202" s="139" t="str">
        <f>IF($A202="","",IF(VLOOKUP(csv!$AJ202,範囲CSV,27,FALSE)="","",VLOOKUP(csv!$AJ202,範囲CSV,27,FALSE)))</f>
        <v/>
      </c>
      <c r="AB202" s="139" t="str">
        <f>IF($A202="","",IF(VLOOKUP(csv!$AJ202,範囲CSV,28,FALSE)="","",VLOOKUP(csv!$AJ202,範囲CSV,28,FALSE)))</f>
        <v/>
      </c>
      <c r="AC202" s="139" t="str">
        <f>IF($A202="","",IF(VLOOKUP(csv!$AJ202,範囲CSV,29,FALSE)="","",VLOOKUP(csv!$AJ202,範囲CSV,29,FALSE)))</f>
        <v/>
      </c>
      <c r="AD202" s="139" t="str">
        <f>IF($A202="","",IF(VLOOKUP(csv!$AJ202,範囲CSV,30,FALSE)="","",VLOOKUP(csv!$AJ202,範囲CSV,30,FALSE)))</f>
        <v/>
      </c>
      <c r="AE202" s="139" t="str">
        <f>IF($A202="","",IF(VLOOKUP(csv!$AJ202,範囲CSV,31,FALSE)="","",VLOOKUP(csv!$AJ202,範囲CSV,31,FALSE)))</f>
        <v/>
      </c>
      <c r="AF202" s="139" t="str">
        <f>IF($A202="","",IF(VLOOKUP(csv!$AJ202,範囲CSV,32,FALSE)="","",VLOOKUP(csv!$AJ202,範囲CSV,32,FALSE)))</f>
        <v/>
      </c>
      <c r="AG202" s="139" t="str">
        <f>IF($A202="","",IF(VLOOKUP(csv!$AJ202,範囲CSV,33,FALSE)="","",VLOOKUP(csv!$AJ202,範囲CSV,33,FALSE)))</f>
        <v/>
      </c>
      <c r="AH202" s="139" t="str">
        <f>IF($A202="","",IF(VLOOKUP(csv!$AJ202,範囲CSV,34,FALSE)="","",VLOOKUP(csv!$AJ202,範囲CSV,34,FALSE)))</f>
        <v/>
      </c>
      <c r="AI202" s="139"/>
    </row>
    <row r="203" spans="1:35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139" t="str">
        <f>IF(A203="","",IF(VLOOKUP(csv!$AJ203,範囲CSV,9,FALSE)="","",VLOOKUP(csv!$AJ203,範囲CSV,9,FALSE)))</f>
        <v/>
      </c>
      <c r="J203" s="139" t="str">
        <f>IF($A203="","",IF(VLOOKUP(csv!$AJ203,範囲CSV,10,FALSE)="","",VLOOKUP(csv!$AJ203,範囲CSV,10,FALSE)))</f>
        <v/>
      </c>
      <c r="K203" s="216" t="str">
        <f t="shared" si="6"/>
        <v/>
      </c>
      <c r="L203" s="216" t="str">
        <f t="shared" si="7"/>
        <v/>
      </c>
      <c r="M203" s="139" t="str">
        <f>IF($A203="","",IF(VLOOKUP(csv!$AJ203,範囲CSV,13,FALSE)="","",VLOOKUP(csv!$AJ203,範囲CSV,13,FALSE)))</f>
        <v/>
      </c>
      <c r="N203" s="139" t="str">
        <f>IF($A203="","",IF(VLOOKUP(csv!$AJ203,範囲CSV,14,FALSE)="","",VLOOKUP(csv!$AJ203,範囲CSV,14,FALSE)))</f>
        <v/>
      </c>
      <c r="O203" s="139" t="str">
        <f>IF($A203="","",IF(VLOOKUP(csv!$AJ203,範囲CSV,15,FALSE)="","",VLOOKUP(csv!$AJ203,範囲CSV,15,FALSE)))</f>
        <v/>
      </c>
      <c r="P203" s="139" t="str">
        <f>IF($A203="","",IF(VLOOKUP(csv!$AJ203,範囲CSV,16,FALSE)="","",VLOOKUP(csv!$AJ203,範囲CSV,16,FALSE)))</f>
        <v/>
      </c>
      <c r="Q203" s="139" t="str">
        <f>IF($A203="","",IF(VLOOKUP(csv!$AJ203,範囲CSV,17,FALSE)="","",VLOOKUP(csv!$AJ203,範囲CSV,17,FALSE)))</f>
        <v/>
      </c>
      <c r="R203" s="139" t="str">
        <f>IF($A203="","",IF(VLOOKUP(csv!$AJ203,範囲CSV,18,FALSE)="","",VLOOKUP(csv!$AJ203,範囲CSV,18,FALSE)))</f>
        <v/>
      </c>
      <c r="S203" s="139" t="str">
        <f>IF($A203="","",IF(VLOOKUP(csv!$AJ203,範囲CSV,19,FALSE)="","",VLOOKUP(csv!$AJ203,範囲CSV,19,FALSE)))</f>
        <v/>
      </c>
      <c r="T203" s="139" t="str">
        <f>IF($A203="","",IF(VLOOKUP(csv!$AJ203,範囲CSV,20,FALSE)="","",VLOOKUP(csv!$AJ203,範囲CSV,20,FALSE)))</f>
        <v/>
      </c>
      <c r="U203" s="139" t="str">
        <f>IF($A203="","",IF(VLOOKUP(csv!$AJ203,範囲CSV,21,FALSE)="","",VLOOKUP(csv!$AJ203,範囲CSV,21,FALSE)))</f>
        <v/>
      </c>
      <c r="V203" s="139" t="str">
        <f>IF($A203="","",IF(VLOOKUP(csv!$AJ203,範囲CSV,22,FALSE)="","",VLOOKUP(csv!$AJ203,範囲CSV,22,FALSE)))</f>
        <v/>
      </c>
      <c r="W203" s="139" t="str">
        <f>IF($A203="","",IF(VLOOKUP(csv!$AJ203,範囲CSV,23,FALSE)="","",VLOOKUP(csv!$AJ203,範囲CSV,23,FALSE)))</f>
        <v/>
      </c>
      <c r="X203" s="139" t="str">
        <f>IF($A203="","",IF(VLOOKUP(csv!$AJ203,範囲CSV,24,FALSE)="","",VLOOKUP(csv!$AJ203,範囲CSV,24,FALSE)))</f>
        <v/>
      </c>
      <c r="Y203" s="139" t="str">
        <f>IF($A203="","",IF(VLOOKUP(csv!$AJ203,範囲CSV,25,FALSE)="","",VLOOKUP(csv!$AJ203,範囲CSV,25,FALSE)))</f>
        <v/>
      </c>
      <c r="Z203" s="139" t="str">
        <f>IF($A203="","",IF(VLOOKUP(csv!$AJ203,範囲CSV,26,FALSE)="","",VLOOKUP(csv!$AJ203,範囲CSV,26,FALSE)))</f>
        <v/>
      </c>
      <c r="AA203" s="139" t="str">
        <f>IF($A203="","",IF(VLOOKUP(csv!$AJ203,範囲CSV,27,FALSE)="","",VLOOKUP(csv!$AJ203,範囲CSV,27,FALSE)))</f>
        <v/>
      </c>
      <c r="AB203" s="139" t="str">
        <f>IF($A203="","",IF(VLOOKUP(csv!$AJ203,範囲CSV,28,FALSE)="","",VLOOKUP(csv!$AJ203,範囲CSV,28,FALSE)))</f>
        <v/>
      </c>
      <c r="AC203" s="139" t="str">
        <f>IF($A203="","",IF(VLOOKUP(csv!$AJ203,範囲CSV,29,FALSE)="","",VLOOKUP(csv!$AJ203,範囲CSV,29,FALSE)))</f>
        <v/>
      </c>
      <c r="AD203" s="139" t="str">
        <f>IF($A203="","",IF(VLOOKUP(csv!$AJ203,範囲CSV,30,FALSE)="","",VLOOKUP(csv!$AJ203,範囲CSV,30,FALSE)))</f>
        <v/>
      </c>
      <c r="AE203" s="139" t="str">
        <f>IF($A203="","",IF(VLOOKUP(csv!$AJ203,範囲CSV,31,FALSE)="","",VLOOKUP(csv!$AJ203,範囲CSV,31,FALSE)))</f>
        <v/>
      </c>
      <c r="AF203" s="139" t="str">
        <f>IF($A203="","",IF(VLOOKUP(csv!$AJ203,範囲CSV,32,FALSE)="","",VLOOKUP(csv!$AJ203,範囲CSV,32,FALSE)))</f>
        <v/>
      </c>
      <c r="AG203" s="139" t="str">
        <f>IF($A203="","",IF(VLOOKUP(csv!$AJ203,範囲CSV,33,FALSE)="","",VLOOKUP(csv!$AJ203,範囲CSV,33,FALSE)))</f>
        <v/>
      </c>
      <c r="AH203" s="139" t="str">
        <f>IF($A203="","",IF(VLOOKUP(csv!$AJ203,範囲CSV,34,FALSE)="","",VLOOKUP(csv!$AJ203,範囲CSV,34,FALSE)))</f>
        <v/>
      </c>
      <c r="AI203" s="139"/>
    </row>
    <row r="204" spans="1:35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139" t="str">
        <f>IF(A204="","",IF(VLOOKUP(csv!$AJ204,範囲CSV,9,FALSE)="","",VLOOKUP(csv!$AJ204,範囲CSV,9,FALSE)))</f>
        <v/>
      </c>
      <c r="J204" s="139" t="str">
        <f>IF($A204="","",IF(VLOOKUP(csv!$AJ204,範囲CSV,10,FALSE)="","",VLOOKUP(csv!$AJ204,範囲CSV,10,FALSE)))</f>
        <v/>
      </c>
      <c r="K204" s="216" t="str">
        <f t="shared" si="6"/>
        <v/>
      </c>
      <c r="L204" s="216" t="str">
        <f t="shared" si="7"/>
        <v/>
      </c>
      <c r="M204" s="139" t="str">
        <f>IF($A204="","",IF(VLOOKUP(csv!$AJ204,範囲CSV,13,FALSE)="","",VLOOKUP(csv!$AJ204,範囲CSV,13,FALSE)))</f>
        <v/>
      </c>
      <c r="N204" s="139" t="str">
        <f>IF($A204="","",IF(VLOOKUP(csv!$AJ204,範囲CSV,14,FALSE)="","",VLOOKUP(csv!$AJ204,範囲CSV,14,FALSE)))</f>
        <v/>
      </c>
      <c r="O204" s="139" t="str">
        <f>IF($A204="","",IF(VLOOKUP(csv!$AJ204,範囲CSV,15,FALSE)="","",VLOOKUP(csv!$AJ204,範囲CSV,15,FALSE)))</f>
        <v/>
      </c>
      <c r="P204" s="139" t="str">
        <f>IF($A204="","",IF(VLOOKUP(csv!$AJ204,範囲CSV,16,FALSE)="","",VLOOKUP(csv!$AJ204,範囲CSV,16,FALSE)))</f>
        <v/>
      </c>
      <c r="Q204" s="139" t="str">
        <f>IF($A204="","",IF(VLOOKUP(csv!$AJ204,範囲CSV,17,FALSE)="","",VLOOKUP(csv!$AJ204,範囲CSV,17,FALSE)))</f>
        <v/>
      </c>
      <c r="R204" s="139" t="str">
        <f>IF($A204="","",IF(VLOOKUP(csv!$AJ204,範囲CSV,18,FALSE)="","",VLOOKUP(csv!$AJ204,範囲CSV,18,FALSE)))</f>
        <v/>
      </c>
      <c r="S204" s="139" t="str">
        <f>IF($A204="","",IF(VLOOKUP(csv!$AJ204,範囲CSV,19,FALSE)="","",VLOOKUP(csv!$AJ204,範囲CSV,19,FALSE)))</f>
        <v/>
      </c>
      <c r="T204" s="139" t="str">
        <f>IF($A204="","",IF(VLOOKUP(csv!$AJ204,範囲CSV,20,FALSE)="","",VLOOKUP(csv!$AJ204,範囲CSV,20,FALSE)))</f>
        <v/>
      </c>
      <c r="U204" s="139" t="str">
        <f>IF($A204="","",IF(VLOOKUP(csv!$AJ204,範囲CSV,21,FALSE)="","",VLOOKUP(csv!$AJ204,範囲CSV,21,FALSE)))</f>
        <v/>
      </c>
      <c r="V204" s="139" t="str">
        <f>IF($A204="","",IF(VLOOKUP(csv!$AJ204,範囲CSV,22,FALSE)="","",VLOOKUP(csv!$AJ204,範囲CSV,22,FALSE)))</f>
        <v/>
      </c>
      <c r="W204" s="139" t="str">
        <f>IF($A204="","",IF(VLOOKUP(csv!$AJ204,範囲CSV,23,FALSE)="","",VLOOKUP(csv!$AJ204,範囲CSV,23,FALSE)))</f>
        <v/>
      </c>
      <c r="X204" s="139" t="str">
        <f>IF($A204="","",IF(VLOOKUP(csv!$AJ204,範囲CSV,24,FALSE)="","",VLOOKUP(csv!$AJ204,範囲CSV,24,FALSE)))</f>
        <v/>
      </c>
      <c r="Y204" s="139" t="str">
        <f>IF($A204="","",IF(VLOOKUP(csv!$AJ204,範囲CSV,25,FALSE)="","",VLOOKUP(csv!$AJ204,範囲CSV,25,FALSE)))</f>
        <v/>
      </c>
      <c r="Z204" s="139" t="str">
        <f>IF($A204="","",IF(VLOOKUP(csv!$AJ204,範囲CSV,26,FALSE)="","",VLOOKUP(csv!$AJ204,範囲CSV,26,FALSE)))</f>
        <v/>
      </c>
      <c r="AA204" s="139" t="str">
        <f>IF($A204="","",IF(VLOOKUP(csv!$AJ204,範囲CSV,27,FALSE)="","",VLOOKUP(csv!$AJ204,範囲CSV,27,FALSE)))</f>
        <v/>
      </c>
      <c r="AB204" s="139" t="str">
        <f>IF($A204="","",IF(VLOOKUP(csv!$AJ204,範囲CSV,28,FALSE)="","",VLOOKUP(csv!$AJ204,範囲CSV,28,FALSE)))</f>
        <v/>
      </c>
      <c r="AC204" s="139" t="str">
        <f>IF($A204="","",IF(VLOOKUP(csv!$AJ204,範囲CSV,29,FALSE)="","",VLOOKUP(csv!$AJ204,範囲CSV,29,FALSE)))</f>
        <v/>
      </c>
      <c r="AD204" s="139" t="str">
        <f>IF($A204="","",IF(VLOOKUP(csv!$AJ204,範囲CSV,30,FALSE)="","",VLOOKUP(csv!$AJ204,範囲CSV,30,FALSE)))</f>
        <v/>
      </c>
      <c r="AE204" s="139" t="str">
        <f>IF($A204="","",IF(VLOOKUP(csv!$AJ204,範囲CSV,31,FALSE)="","",VLOOKUP(csv!$AJ204,範囲CSV,31,FALSE)))</f>
        <v/>
      </c>
      <c r="AF204" s="139" t="str">
        <f>IF($A204="","",IF(VLOOKUP(csv!$AJ204,範囲CSV,32,FALSE)="","",VLOOKUP(csv!$AJ204,範囲CSV,32,FALSE)))</f>
        <v/>
      </c>
      <c r="AG204" s="139" t="str">
        <f>IF($A204="","",IF(VLOOKUP(csv!$AJ204,範囲CSV,33,FALSE)="","",VLOOKUP(csv!$AJ204,範囲CSV,33,FALSE)))</f>
        <v/>
      </c>
      <c r="AH204" s="139" t="str">
        <f>IF($A204="","",IF(VLOOKUP(csv!$AJ204,範囲CSV,34,FALSE)="","",VLOOKUP(csv!$AJ204,範囲CSV,34,FALSE)))</f>
        <v/>
      </c>
      <c r="AI204" s="139"/>
    </row>
    <row r="205" spans="1:35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139" t="str">
        <f>IF(A205="","",IF(VLOOKUP(csv!$AJ205,範囲CSV,9,FALSE)="","",VLOOKUP(csv!$AJ205,範囲CSV,9,FALSE)))</f>
        <v/>
      </c>
      <c r="J205" s="139" t="str">
        <f>IF($A205="","",IF(VLOOKUP(csv!$AJ205,範囲CSV,10,FALSE)="","",VLOOKUP(csv!$AJ205,範囲CSV,10,FALSE)))</f>
        <v/>
      </c>
      <c r="K205" s="216" t="str">
        <f t="shared" si="6"/>
        <v/>
      </c>
      <c r="L205" s="216" t="str">
        <f t="shared" si="7"/>
        <v/>
      </c>
      <c r="M205" s="139" t="str">
        <f>IF($A205="","",IF(VLOOKUP(csv!$AJ205,範囲CSV,13,FALSE)="","",VLOOKUP(csv!$AJ205,範囲CSV,13,FALSE)))</f>
        <v/>
      </c>
      <c r="N205" s="139" t="str">
        <f>IF($A205="","",IF(VLOOKUP(csv!$AJ205,範囲CSV,14,FALSE)="","",VLOOKUP(csv!$AJ205,範囲CSV,14,FALSE)))</f>
        <v/>
      </c>
      <c r="O205" s="139" t="str">
        <f>IF($A205="","",IF(VLOOKUP(csv!$AJ205,範囲CSV,15,FALSE)="","",VLOOKUP(csv!$AJ205,範囲CSV,15,FALSE)))</f>
        <v/>
      </c>
      <c r="P205" s="139" t="str">
        <f>IF($A205="","",IF(VLOOKUP(csv!$AJ205,範囲CSV,16,FALSE)="","",VLOOKUP(csv!$AJ205,範囲CSV,16,FALSE)))</f>
        <v/>
      </c>
      <c r="Q205" s="139" t="str">
        <f>IF($A205="","",IF(VLOOKUP(csv!$AJ205,範囲CSV,17,FALSE)="","",VLOOKUP(csv!$AJ205,範囲CSV,17,FALSE)))</f>
        <v/>
      </c>
      <c r="R205" s="139" t="str">
        <f>IF($A205="","",IF(VLOOKUP(csv!$AJ205,範囲CSV,18,FALSE)="","",VLOOKUP(csv!$AJ205,範囲CSV,18,FALSE)))</f>
        <v/>
      </c>
      <c r="S205" s="139" t="str">
        <f>IF($A205="","",IF(VLOOKUP(csv!$AJ205,範囲CSV,19,FALSE)="","",VLOOKUP(csv!$AJ205,範囲CSV,19,FALSE)))</f>
        <v/>
      </c>
      <c r="T205" s="139" t="str">
        <f>IF($A205="","",IF(VLOOKUP(csv!$AJ205,範囲CSV,20,FALSE)="","",VLOOKUP(csv!$AJ205,範囲CSV,20,FALSE)))</f>
        <v/>
      </c>
      <c r="U205" s="139" t="str">
        <f>IF($A205="","",IF(VLOOKUP(csv!$AJ205,範囲CSV,21,FALSE)="","",VLOOKUP(csv!$AJ205,範囲CSV,21,FALSE)))</f>
        <v/>
      </c>
      <c r="V205" s="139" t="str">
        <f>IF($A205="","",IF(VLOOKUP(csv!$AJ205,範囲CSV,22,FALSE)="","",VLOOKUP(csv!$AJ205,範囲CSV,22,FALSE)))</f>
        <v/>
      </c>
      <c r="W205" s="139" t="str">
        <f>IF($A205="","",IF(VLOOKUP(csv!$AJ205,範囲CSV,23,FALSE)="","",VLOOKUP(csv!$AJ205,範囲CSV,23,FALSE)))</f>
        <v/>
      </c>
      <c r="X205" s="139" t="str">
        <f>IF($A205="","",IF(VLOOKUP(csv!$AJ205,範囲CSV,24,FALSE)="","",VLOOKUP(csv!$AJ205,範囲CSV,24,FALSE)))</f>
        <v/>
      </c>
      <c r="Y205" s="139" t="str">
        <f>IF($A205="","",IF(VLOOKUP(csv!$AJ205,範囲CSV,25,FALSE)="","",VLOOKUP(csv!$AJ205,範囲CSV,25,FALSE)))</f>
        <v/>
      </c>
      <c r="Z205" s="139" t="str">
        <f>IF($A205="","",IF(VLOOKUP(csv!$AJ205,範囲CSV,26,FALSE)="","",VLOOKUP(csv!$AJ205,範囲CSV,26,FALSE)))</f>
        <v/>
      </c>
      <c r="AA205" s="139" t="str">
        <f>IF($A205="","",IF(VLOOKUP(csv!$AJ205,範囲CSV,27,FALSE)="","",VLOOKUP(csv!$AJ205,範囲CSV,27,FALSE)))</f>
        <v/>
      </c>
      <c r="AB205" s="139" t="str">
        <f>IF($A205="","",IF(VLOOKUP(csv!$AJ205,範囲CSV,28,FALSE)="","",VLOOKUP(csv!$AJ205,範囲CSV,28,FALSE)))</f>
        <v/>
      </c>
      <c r="AC205" s="139" t="str">
        <f>IF($A205="","",IF(VLOOKUP(csv!$AJ205,範囲CSV,29,FALSE)="","",VLOOKUP(csv!$AJ205,範囲CSV,29,FALSE)))</f>
        <v/>
      </c>
      <c r="AD205" s="139" t="str">
        <f>IF($A205="","",IF(VLOOKUP(csv!$AJ205,範囲CSV,30,FALSE)="","",VLOOKUP(csv!$AJ205,範囲CSV,30,FALSE)))</f>
        <v/>
      </c>
      <c r="AE205" s="139" t="str">
        <f>IF($A205="","",IF(VLOOKUP(csv!$AJ205,範囲CSV,31,FALSE)="","",VLOOKUP(csv!$AJ205,範囲CSV,31,FALSE)))</f>
        <v/>
      </c>
      <c r="AF205" s="139" t="str">
        <f>IF($A205="","",IF(VLOOKUP(csv!$AJ205,範囲CSV,32,FALSE)="","",VLOOKUP(csv!$AJ205,範囲CSV,32,FALSE)))</f>
        <v/>
      </c>
      <c r="AG205" s="139" t="str">
        <f>IF($A205="","",IF(VLOOKUP(csv!$AJ205,範囲CSV,33,FALSE)="","",VLOOKUP(csv!$AJ205,範囲CSV,33,FALSE)))</f>
        <v/>
      </c>
      <c r="AH205" s="139" t="str">
        <f>IF($A205="","",IF(VLOOKUP(csv!$AJ205,範囲CSV,34,FALSE)="","",VLOOKUP(csv!$AJ205,範囲CSV,34,FALSE)))</f>
        <v/>
      </c>
      <c r="AI205" s="139"/>
    </row>
    <row r="206" spans="1:35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139" t="str">
        <f>IF(A206="","",IF(VLOOKUP(csv!$AJ206,範囲CSV,9,FALSE)="","",VLOOKUP(csv!$AJ206,範囲CSV,9,FALSE)))</f>
        <v/>
      </c>
      <c r="J206" s="139" t="str">
        <f>IF($A206="","",IF(VLOOKUP(csv!$AJ206,範囲CSV,10,FALSE)="","",VLOOKUP(csv!$AJ206,範囲CSV,10,FALSE)))</f>
        <v/>
      </c>
      <c r="K206" s="216" t="str">
        <f t="shared" si="6"/>
        <v/>
      </c>
      <c r="L206" s="216" t="str">
        <f t="shared" si="7"/>
        <v/>
      </c>
      <c r="M206" s="139" t="str">
        <f>IF($A206="","",IF(VLOOKUP(csv!$AJ206,範囲CSV,13,FALSE)="","",VLOOKUP(csv!$AJ206,範囲CSV,13,FALSE)))</f>
        <v/>
      </c>
      <c r="N206" s="139" t="str">
        <f>IF($A206="","",IF(VLOOKUP(csv!$AJ206,範囲CSV,14,FALSE)="","",VLOOKUP(csv!$AJ206,範囲CSV,14,FALSE)))</f>
        <v/>
      </c>
      <c r="O206" s="139" t="str">
        <f>IF($A206="","",IF(VLOOKUP(csv!$AJ206,範囲CSV,15,FALSE)="","",VLOOKUP(csv!$AJ206,範囲CSV,15,FALSE)))</f>
        <v/>
      </c>
      <c r="P206" s="139" t="str">
        <f>IF($A206="","",IF(VLOOKUP(csv!$AJ206,範囲CSV,16,FALSE)="","",VLOOKUP(csv!$AJ206,範囲CSV,16,FALSE)))</f>
        <v/>
      </c>
      <c r="Q206" s="139" t="str">
        <f>IF($A206="","",IF(VLOOKUP(csv!$AJ206,範囲CSV,17,FALSE)="","",VLOOKUP(csv!$AJ206,範囲CSV,17,FALSE)))</f>
        <v/>
      </c>
      <c r="R206" s="139" t="str">
        <f>IF($A206="","",IF(VLOOKUP(csv!$AJ206,範囲CSV,18,FALSE)="","",VLOOKUP(csv!$AJ206,範囲CSV,18,FALSE)))</f>
        <v/>
      </c>
      <c r="S206" s="139" t="str">
        <f>IF($A206="","",IF(VLOOKUP(csv!$AJ206,範囲CSV,19,FALSE)="","",VLOOKUP(csv!$AJ206,範囲CSV,19,FALSE)))</f>
        <v/>
      </c>
      <c r="T206" s="139" t="str">
        <f>IF($A206="","",IF(VLOOKUP(csv!$AJ206,範囲CSV,20,FALSE)="","",VLOOKUP(csv!$AJ206,範囲CSV,20,FALSE)))</f>
        <v/>
      </c>
      <c r="U206" s="139" t="str">
        <f>IF($A206="","",IF(VLOOKUP(csv!$AJ206,範囲CSV,21,FALSE)="","",VLOOKUP(csv!$AJ206,範囲CSV,21,FALSE)))</f>
        <v/>
      </c>
      <c r="V206" s="139" t="str">
        <f>IF($A206="","",IF(VLOOKUP(csv!$AJ206,範囲CSV,22,FALSE)="","",VLOOKUP(csv!$AJ206,範囲CSV,22,FALSE)))</f>
        <v/>
      </c>
      <c r="W206" s="139" t="str">
        <f>IF($A206="","",IF(VLOOKUP(csv!$AJ206,範囲CSV,23,FALSE)="","",VLOOKUP(csv!$AJ206,範囲CSV,23,FALSE)))</f>
        <v/>
      </c>
      <c r="X206" s="139" t="str">
        <f>IF($A206="","",IF(VLOOKUP(csv!$AJ206,範囲CSV,24,FALSE)="","",VLOOKUP(csv!$AJ206,範囲CSV,24,FALSE)))</f>
        <v/>
      </c>
      <c r="Y206" s="139" t="str">
        <f>IF($A206="","",IF(VLOOKUP(csv!$AJ206,範囲CSV,25,FALSE)="","",VLOOKUP(csv!$AJ206,範囲CSV,25,FALSE)))</f>
        <v/>
      </c>
      <c r="Z206" s="139" t="str">
        <f>IF($A206="","",IF(VLOOKUP(csv!$AJ206,範囲CSV,26,FALSE)="","",VLOOKUP(csv!$AJ206,範囲CSV,26,FALSE)))</f>
        <v/>
      </c>
      <c r="AA206" s="139" t="str">
        <f>IF($A206="","",IF(VLOOKUP(csv!$AJ206,範囲CSV,27,FALSE)="","",VLOOKUP(csv!$AJ206,範囲CSV,27,FALSE)))</f>
        <v/>
      </c>
      <c r="AB206" s="139" t="str">
        <f>IF($A206="","",IF(VLOOKUP(csv!$AJ206,範囲CSV,28,FALSE)="","",VLOOKUP(csv!$AJ206,範囲CSV,28,FALSE)))</f>
        <v/>
      </c>
      <c r="AC206" s="139" t="str">
        <f>IF($A206="","",IF(VLOOKUP(csv!$AJ206,範囲CSV,29,FALSE)="","",VLOOKUP(csv!$AJ206,範囲CSV,29,FALSE)))</f>
        <v/>
      </c>
      <c r="AD206" s="139" t="str">
        <f>IF($A206="","",IF(VLOOKUP(csv!$AJ206,範囲CSV,30,FALSE)="","",VLOOKUP(csv!$AJ206,範囲CSV,30,FALSE)))</f>
        <v/>
      </c>
      <c r="AE206" s="139" t="str">
        <f>IF($A206="","",IF(VLOOKUP(csv!$AJ206,範囲CSV,31,FALSE)="","",VLOOKUP(csv!$AJ206,範囲CSV,31,FALSE)))</f>
        <v/>
      </c>
      <c r="AF206" s="139" t="str">
        <f>IF($A206="","",IF(VLOOKUP(csv!$AJ206,範囲CSV,32,FALSE)="","",VLOOKUP(csv!$AJ206,範囲CSV,32,FALSE)))</f>
        <v/>
      </c>
      <c r="AG206" s="139" t="str">
        <f>IF($A206="","",IF(VLOOKUP(csv!$AJ206,範囲CSV,33,FALSE)="","",VLOOKUP(csv!$AJ206,範囲CSV,33,FALSE)))</f>
        <v/>
      </c>
      <c r="AH206" s="139" t="str">
        <f>IF($A206="","",IF(VLOOKUP(csv!$AJ206,範囲CSV,34,FALSE)="","",VLOOKUP(csv!$AJ206,範囲CSV,34,FALSE)))</f>
        <v/>
      </c>
      <c r="AI206" s="139"/>
    </row>
    <row r="207" spans="1:35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139" t="str">
        <f>IF(A207="","",IF(VLOOKUP(csv!$AJ207,範囲CSV,9,FALSE)="","",VLOOKUP(csv!$AJ207,範囲CSV,9,FALSE)))</f>
        <v/>
      </c>
      <c r="J207" s="139" t="str">
        <f>IF($A207="","",IF(VLOOKUP(csv!$AJ207,範囲CSV,10,FALSE)="","",VLOOKUP(csv!$AJ207,範囲CSV,10,FALSE)))</f>
        <v/>
      </c>
      <c r="K207" s="216" t="str">
        <f t="shared" si="6"/>
        <v/>
      </c>
      <c r="L207" s="216" t="str">
        <f t="shared" si="7"/>
        <v/>
      </c>
      <c r="M207" s="139" t="str">
        <f>IF($A207="","",IF(VLOOKUP(csv!$AJ207,範囲CSV,13,FALSE)="","",VLOOKUP(csv!$AJ207,範囲CSV,13,FALSE)))</f>
        <v/>
      </c>
      <c r="N207" s="139" t="str">
        <f>IF($A207="","",IF(VLOOKUP(csv!$AJ207,範囲CSV,14,FALSE)="","",VLOOKUP(csv!$AJ207,範囲CSV,14,FALSE)))</f>
        <v/>
      </c>
      <c r="O207" s="139" t="str">
        <f>IF($A207="","",IF(VLOOKUP(csv!$AJ207,範囲CSV,15,FALSE)="","",VLOOKUP(csv!$AJ207,範囲CSV,15,FALSE)))</f>
        <v/>
      </c>
      <c r="P207" s="139" t="str">
        <f>IF($A207="","",IF(VLOOKUP(csv!$AJ207,範囲CSV,16,FALSE)="","",VLOOKUP(csv!$AJ207,範囲CSV,16,FALSE)))</f>
        <v/>
      </c>
      <c r="Q207" s="139" t="str">
        <f>IF($A207="","",IF(VLOOKUP(csv!$AJ207,範囲CSV,17,FALSE)="","",VLOOKUP(csv!$AJ207,範囲CSV,17,FALSE)))</f>
        <v/>
      </c>
      <c r="R207" s="139" t="str">
        <f>IF($A207="","",IF(VLOOKUP(csv!$AJ207,範囲CSV,18,FALSE)="","",VLOOKUP(csv!$AJ207,範囲CSV,18,FALSE)))</f>
        <v/>
      </c>
      <c r="S207" s="139" t="str">
        <f>IF($A207="","",IF(VLOOKUP(csv!$AJ207,範囲CSV,19,FALSE)="","",VLOOKUP(csv!$AJ207,範囲CSV,19,FALSE)))</f>
        <v/>
      </c>
      <c r="T207" s="139" t="str">
        <f>IF($A207="","",IF(VLOOKUP(csv!$AJ207,範囲CSV,20,FALSE)="","",VLOOKUP(csv!$AJ207,範囲CSV,20,FALSE)))</f>
        <v/>
      </c>
      <c r="U207" s="139" t="str">
        <f>IF($A207="","",IF(VLOOKUP(csv!$AJ207,範囲CSV,21,FALSE)="","",VLOOKUP(csv!$AJ207,範囲CSV,21,FALSE)))</f>
        <v/>
      </c>
      <c r="V207" s="139" t="str">
        <f>IF($A207="","",IF(VLOOKUP(csv!$AJ207,範囲CSV,22,FALSE)="","",VLOOKUP(csv!$AJ207,範囲CSV,22,FALSE)))</f>
        <v/>
      </c>
      <c r="W207" s="139" t="str">
        <f>IF($A207="","",IF(VLOOKUP(csv!$AJ207,範囲CSV,23,FALSE)="","",VLOOKUP(csv!$AJ207,範囲CSV,23,FALSE)))</f>
        <v/>
      </c>
      <c r="X207" s="139" t="str">
        <f>IF($A207="","",IF(VLOOKUP(csv!$AJ207,範囲CSV,24,FALSE)="","",VLOOKUP(csv!$AJ207,範囲CSV,24,FALSE)))</f>
        <v/>
      </c>
      <c r="Y207" s="139" t="str">
        <f>IF($A207="","",IF(VLOOKUP(csv!$AJ207,範囲CSV,25,FALSE)="","",VLOOKUP(csv!$AJ207,範囲CSV,25,FALSE)))</f>
        <v/>
      </c>
      <c r="Z207" s="139" t="str">
        <f>IF($A207="","",IF(VLOOKUP(csv!$AJ207,範囲CSV,26,FALSE)="","",VLOOKUP(csv!$AJ207,範囲CSV,26,FALSE)))</f>
        <v/>
      </c>
      <c r="AA207" s="139" t="str">
        <f>IF($A207="","",IF(VLOOKUP(csv!$AJ207,範囲CSV,27,FALSE)="","",VLOOKUP(csv!$AJ207,範囲CSV,27,FALSE)))</f>
        <v/>
      </c>
      <c r="AB207" s="139" t="str">
        <f>IF($A207="","",IF(VLOOKUP(csv!$AJ207,範囲CSV,28,FALSE)="","",VLOOKUP(csv!$AJ207,範囲CSV,28,FALSE)))</f>
        <v/>
      </c>
      <c r="AC207" s="139" t="str">
        <f>IF($A207="","",IF(VLOOKUP(csv!$AJ207,範囲CSV,29,FALSE)="","",VLOOKUP(csv!$AJ207,範囲CSV,29,FALSE)))</f>
        <v/>
      </c>
      <c r="AD207" s="139" t="str">
        <f>IF($A207="","",IF(VLOOKUP(csv!$AJ207,範囲CSV,30,FALSE)="","",VLOOKUP(csv!$AJ207,範囲CSV,30,FALSE)))</f>
        <v/>
      </c>
      <c r="AE207" s="139" t="str">
        <f>IF($A207="","",IF(VLOOKUP(csv!$AJ207,範囲CSV,31,FALSE)="","",VLOOKUP(csv!$AJ207,範囲CSV,31,FALSE)))</f>
        <v/>
      </c>
      <c r="AF207" s="139" t="str">
        <f>IF($A207="","",IF(VLOOKUP(csv!$AJ207,範囲CSV,32,FALSE)="","",VLOOKUP(csv!$AJ207,範囲CSV,32,FALSE)))</f>
        <v/>
      </c>
      <c r="AG207" s="139" t="str">
        <f>IF($A207="","",IF(VLOOKUP(csv!$AJ207,範囲CSV,33,FALSE)="","",VLOOKUP(csv!$AJ207,範囲CSV,33,FALSE)))</f>
        <v/>
      </c>
      <c r="AH207" s="139" t="str">
        <f>IF($A207="","",IF(VLOOKUP(csv!$AJ207,範囲CSV,34,FALSE)="","",VLOOKUP(csv!$AJ207,範囲CSV,34,FALSE)))</f>
        <v/>
      </c>
      <c r="AI207" s="139"/>
    </row>
    <row r="208" spans="1:35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139" t="str">
        <f>IF(A208="","",IF(VLOOKUP(csv!$AJ208,範囲CSV,9,FALSE)="","",VLOOKUP(csv!$AJ208,範囲CSV,9,FALSE)))</f>
        <v/>
      </c>
      <c r="J208" s="139" t="str">
        <f>IF($A208="","",IF(VLOOKUP(csv!$AJ208,範囲CSV,10,FALSE)="","",VLOOKUP(csv!$AJ208,範囲CSV,10,FALSE)))</f>
        <v/>
      </c>
      <c r="K208" s="216" t="str">
        <f t="shared" si="6"/>
        <v/>
      </c>
      <c r="L208" s="216" t="str">
        <f t="shared" si="7"/>
        <v/>
      </c>
      <c r="M208" s="139" t="str">
        <f>IF($A208="","",IF(VLOOKUP(csv!$AJ208,範囲CSV,13,FALSE)="","",VLOOKUP(csv!$AJ208,範囲CSV,13,FALSE)))</f>
        <v/>
      </c>
      <c r="N208" s="139" t="str">
        <f>IF($A208="","",IF(VLOOKUP(csv!$AJ208,範囲CSV,14,FALSE)="","",VLOOKUP(csv!$AJ208,範囲CSV,14,FALSE)))</f>
        <v/>
      </c>
      <c r="O208" s="139" t="str">
        <f>IF($A208="","",IF(VLOOKUP(csv!$AJ208,範囲CSV,15,FALSE)="","",VLOOKUP(csv!$AJ208,範囲CSV,15,FALSE)))</f>
        <v/>
      </c>
      <c r="P208" s="139" t="str">
        <f>IF($A208="","",IF(VLOOKUP(csv!$AJ208,範囲CSV,16,FALSE)="","",VLOOKUP(csv!$AJ208,範囲CSV,16,FALSE)))</f>
        <v/>
      </c>
      <c r="Q208" s="139" t="str">
        <f>IF($A208="","",IF(VLOOKUP(csv!$AJ208,範囲CSV,17,FALSE)="","",VLOOKUP(csv!$AJ208,範囲CSV,17,FALSE)))</f>
        <v/>
      </c>
      <c r="R208" s="139" t="str">
        <f>IF($A208="","",IF(VLOOKUP(csv!$AJ208,範囲CSV,18,FALSE)="","",VLOOKUP(csv!$AJ208,範囲CSV,18,FALSE)))</f>
        <v/>
      </c>
      <c r="S208" s="139" t="str">
        <f>IF($A208="","",IF(VLOOKUP(csv!$AJ208,範囲CSV,19,FALSE)="","",VLOOKUP(csv!$AJ208,範囲CSV,19,FALSE)))</f>
        <v/>
      </c>
      <c r="T208" s="139" t="str">
        <f>IF($A208="","",IF(VLOOKUP(csv!$AJ208,範囲CSV,20,FALSE)="","",VLOOKUP(csv!$AJ208,範囲CSV,20,FALSE)))</f>
        <v/>
      </c>
      <c r="U208" s="139" t="str">
        <f>IF($A208="","",IF(VLOOKUP(csv!$AJ208,範囲CSV,21,FALSE)="","",VLOOKUP(csv!$AJ208,範囲CSV,21,FALSE)))</f>
        <v/>
      </c>
      <c r="V208" s="139" t="str">
        <f>IF($A208="","",IF(VLOOKUP(csv!$AJ208,範囲CSV,22,FALSE)="","",VLOOKUP(csv!$AJ208,範囲CSV,22,FALSE)))</f>
        <v/>
      </c>
      <c r="W208" s="139" t="str">
        <f>IF($A208="","",IF(VLOOKUP(csv!$AJ208,範囲CSV,23,FALSE)="","",VLOOKUP(csv!$AJ208,範囲CSV,23,FALSE)))</f>
        <v/>
      </c>
      <c r="X208" s="139" t="str">
        <f>IF($A208="","",IF(VLOOKUP(csv!$AJ208,範囲CSV,24,FALSE)="","",VLOOKUP(csv!$AJ208,範囲CSV,24,FALSE)))</f>
        <v/>
      </c>
      <c r="Y208" s="139" t="str">
        <f>IF($A208="","",IF(VLOOKUP(csv!$AJ208,範囲CSV,25,FALSE)="","",VLOOKUP(csv!$AJ208,範囲CSV,25,FALSE)))</f>
        <v/>
      </c>
      <c r="Z208" s="139" t="str">
        <f>IF($A208="","",IF(VLOOKUP(csv!$AJ208,範囲CSV,26,FALSE)="","",VLOOKUP(csv!$AJ208,範囲CSV,26,FALSE)))</f>
        <v/>
      </c>
      <c r="AA208" s="139" t="str">
        <f>IF($A208="","",IF(VLOOKUP(csv!$AJ208,範囲CSV,27,FALSE)="","",VLOOKUP(csv!$AJ208,範囲CSV,27,FALSE)))</f>
        <v/>
      </c>
      <c r="AB208" s="139" t="str">
        <f>IF($A208="","",IF(VLOOKUP(csv!$AJ208,範囲CSV,28,FALSE)="","",VLOOKUP(csv!$AJ208,範囲CSV,28,FALSE)))</f>
        <v/>
      </c>
      <c r="AC208" s="139" t="str">
        <f>IF($A208="","",IF(VLOOKUP(csv!$AJ208,範囲CSV,29,FALSE)="","",VLOOKUP(csv!$AJ208,範囲CSV,29,FALSE)))</f>
        <v/>
      </c>
      <c r="AD208" s="139" t="str">
        <f>IF($A208="","",IF(VLOOKUP(csv!$AJ208,範囲CSV,30,FALSE)="","",VLOOKUP(csv!$AJ208,範囲CSV,30,FALSE)))</f>
        <v/>
      </c>
      <c r="AE208" s="139" t="str">
        <f>IF($A208="","",IF(VLOOKUP(csv!$AJ208,範囲CSV,31,FALSE)="","",VLOOKUP(csv!$AJ208,範囲CSV,31,FALSE)))</f>
        <v/>
      </c>
      <c r="AF208" s="139" t="str">
        <f>IF($A208="","",IF(VLOOKUP(csv!$AJ208,範囲CSV,32,FALSE)="","",VLOOKUP(csv!$AJ208,範囲CSV,32,FALSE)))</f>
        <v/>
      </c>
      <c r="AG208" s="139" t="str">
        <f>IF($A208="","",IF(VLOOKUP(csv!$AJ208,範囲CSV,33,FALSE)="","",VLOOKUP(csv!$AJ208,範囲CSV,33,FALSE)))</f>
        <v/>
      </c>
      <c r="AH208" s="139" t="str">
        <f>IF($A208="","",IF(VLOOKUP(csv!$AJ208,範囲CSV,34,FALSE)="","",VLOOKUP(csv!$AJ208,範囲CSV,34,FALSE)))</f>
        <v/>
      </c>
      <c r="AI208" s="139"/>
    </row>
    <row r="209" spans="1:35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139" t="str">
        <f>IF(A209="","",IF(VLOOKUP(csv!$AJ209,範囲CSV,9,FALSE)="","",VLOOKUP(csv!$AJ209,範囲CSV,9,FALSE)))</f>
        <v/>
      </c>
      <c r="J209" s="139" t="str">
        <f>IF($A209="","",IF(VLOOKUP(csv!$AJ209,範囲CSV,10,FALSE)="","",VLOOKUP(csv!$AJ209,範囲CSV,10,FALSE)))</f>
        <v/>
      </c>
      <c r="K209" s="216" t="str">
        <f t="shared" si="6"/>
        <v/>
      </c>
      <c r="L209" s="216" t="str">
        <f t="shared" si="7"/>
        <v/>
      </c>
      <c r="M209" s="139" t="str">
        <f>IF($A209="","",IF(VLOOKUP(csv!$AJ209,範囲CSV,13,FALSE)="","",VLOOKUP(csv!$AJ209,範囲CSV,13,FALSE)))</f>
        <v/>
      </c>
      <c r="N209" s="139" t="str">
        <f>IF($A209="","",IF(VLOOKUP(csv!$AJ209,範囲CSV,14,FALSE)="","",VLOOKUP(csv!$AJ209,範囲CSV,14,FALSE)))</f>
        <v/>
      </c>
      <c r="O209" s="139" t="str">
        <f>IF($A209="","",IF(VLOOKUP(csv!$AJ209,範囲CSV,15,FALSE)="","",VLOOKUP(csv!$AJ209,範囲CSV,15,FALSE)))</f>
        <v/>
      </c>
      <c r="P209" s="139" t="str">
        <f>IF($A209="","",IF(VLOOKUP(csv!$AJ209,範囲CSV,16,FALSE)="","",VLOOKUP(csv!$AJ209,範囲CSV,16,FALSE)))</f>
        <v/>
      </c>
      <c r="Q209" s="139" t="str">
        <f>IF($A209="","",IF(VLOOKUP(csv!$AJ209,範囲CSV,17,FALSE)="","",VLOOKUP(csv!$AJ209,範囲CSV,17,FALSE)))</f>
        <v/>
      </c>
      <c r="R209" s="139" t="str">
        <f>IF($A209="","",IF(VLOOKUP(csv!$AJ209,範囲CSV,18,FALSE)="","",VLOOKUP(csv!$AJ209,範囲CSV,18,FALSE)))</f>
        <v/>
      </c>
      <c r="S209" s="139" t="str">
        <f>IF($A209="","",IF(VLOOKUP(csv!$AJ209,範囲CSV,19,FALSE)="","",VLOOKUP(csv!$AJ209,範囲CSV,19,FALSE)))</f>
        <v/>
      </c>
      <c r="T209" s="139" t="str">
        <f>IF($A209="","",IF(VLOOKUP(csv!$AJ209,範囲CSV,20,FALSE)="","",VLOOKUP(csv!$AJ209,範囲CSV,20,FALSE)))</f>
        <v/>
      </c>
      <c r="U209" s="139" t="str">
        <f>IF($A209="","",IF(VLOOKUP(csv!$AJ209,範囲CSV,21,FALSE)="","",VLOOKUP(csv!$AJ209,範囲CSV,21,FALSE)))</f>
        <v/>
      </c>
      <c r="V209" s="139" t="str">
        <f>IF($A209="","",IF(VLOOKUP(csv!$AJ209,範囲CSV,22,FALSE)="","",VLOOKUP(csv!$AJ209,範囲CSV,22,FALSE)))</f>
        <v/>
      </c>
      <c r="W209" s="139" t="str">
        <f>IF($A209="","",IF(VLOOKUP(csv!$AJ209,範囲CSV,23,FALSE)="","",VLOOKUP(csv!$AJ209,範囲CSV,23,FALSE)))</f>
        <v/>
      </c>
      <c r="X209" s="139" t="str">
        <f>IF($A209="","",IF(VLOOKUP(csv!$AJ209,範囲CSV,24,FALSE)="","",VLOOKUP(csv!$AJ209,範囲CSV,24,FALSE)))</f>
        <v/>
      </c>
      <c r="Y209" s="139" t="str">
        <f>IF($A209="","",IF(VLOOKUP(csv!$AJ209,範囲CSV,25,FALSE)="","",VLOOKUP(csv!$AJ209,範囲CSV,25,FALSE)))</f>
        <v/>
      </c>
      <c r="Z209" s="139" t="str">
        <f>IF($A209="","",IF(VLOOKUP(csv!$AJ209,範囲CSV,26,FALSE)="","",VLOOKUP(csv!$AJ209,範囲CSV,26,FALSE)))</f>
        <v/>
      </c>
      <c r="AA209" s="139" t="str">
        <f>IF($A209="","",IF(VLOOKUP(csv!$AJ209,範囲CSV,27,FALSE)="","",VLOOKUP(csv!$AJ209,範囲CSV,27,FALSE)))</f>
        <v/>
      </c>
      <c r="AB209" s="139" t="str">
        <f>IF($A209="","",IF(VLOOKUP(csv!$AJ209,範囲CSV,28,FALSE)="","",VLOOKUP(csv!$AJ209,範囲CSV,28,FALSE)))</f>
        <v/>
      </c>
      <c r="AC209" s="139" t="str">
        <f>IF($A209="","",IF(VLOOKUP(csv!$AJ209,範囲CSV,29,FALSE)="","",VLOOKUP(csv!$AJ209,範囲CSV,29,FALSE)))</f>
        <v/>
      </c>
      <c r="AD209" s="139" t="str">
        <f>IF($A209="","",IF(VLOOKUP(csv!$AJ209,範囲CSV,30,FALSE)="","",VLOOKUP(csv!$AJ209,範囲CSV,30,FALSE)))</f>
        <v/>
      </c>
      <c r="AE209" s="139" t="str">
        <f>IF($A209="","",IF(VLOOKUP(csv!$AJ209,範囲CSV,31,FALSE)="","",VLOOKUP(csv!$AJ209,範囲CSV,31,FALSE)))</f>
        <v/>
      </c>
      <c r="AF209" s="139" t="str">
        <f>IF($A209="","",IF(VLOOKUP(csv!$AJ209,範囲CSV,32,FALSE)="","",VLOOKUP(csv!$AJ209,範囲CSV,32,FALSE)))</f>
        <v/>
      </c>
      <c r="AG209" s="139" t="str">
        <f>IF($A209="","",IF(VLOOKUP(csv!$AJ209,範囲CSV,33,FALSE)="","",VLOOKUP(csv!$AJ209,範囲CSV,33,FALSE)))</f>
        <v/>
      </c>
      <c r="AH209" s="139" t="str">
        <f>IF($A209="","",IF(VLOOKUP(csv!$AJ209,範囲CSV,34,FALSE)="","",VLOOKUP(csv!$AJ209,範囲CSV,34,FALSE)))</f>
        <v/>
      </c>
      <c r="AI209" s="139"/>
    </row>
    <row r="210" spans="1:35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139" t="str">
        <f>IF(A210="","",IF(VLOOKUP(csv!$AJ210,範囲CSV,9,FALSE)="","",VLOOKUP(csv!$AJ210,範囲CSV,9,FALSE)))</f>
        <v/>
      </c>
      <c r="J210" s="139" t="str">
        <f>IF($A210="","",IF(VLOOKUP(csv!$AJ210,範囲CSV,10,FALSE)="","",VLOOKUP(csv!$AJ210,範囲CSV,10,FALSE)))</f>
        <v/>
      </c>
      <c r="K210" s="216" t="str">
        <f t="shared" si="6"/>
        <v/>
      </c>
      <c r="L210" s="216" t="str">
        <f t="shared" si="7"/>
        <v/>
      </c>
      <c r="M210" s="139" t="str">
        <f>IF($A210="","",IF(VLOOKUP(csv!$AJ210,範囲CSV,13,FALSE)="","",VLOOKUP(csv!$AJ210,範囲CSV,13,FALSE)))</f>
        <v/>
      </c>
      <c r="N210" s="139" t="str">
        <f>IF($A210="","",IF(VLOOKUP(csv!$AJ210,範囲CSV,14,FALSE)="","",VLOOKUP(csv!$AJ210,範囲CSV,14,FALSE)))</f>
        <v/>
      </c>
      <c r="O210" s="139" t="str">
        <f>IF($A210="","",IF(VLOOKUP(csv!$AJ210,範囲CSV,15,FALSE)="","",VLOOKUP(csv!$AJ210,範囲CSV,15,FALSE)))</f>
        <v/>
      </c>
      <c r="P210" s="139" t="str">
        <f>IF($A210="","",IF(VLOOKUP(csv!$AJ210,範囲CSV,16,FALSE)="","",VLOOKUP(csv!$AJ210,範囲CSV,16,FALSE)))</f>
        <v/>
      </c>
      <c r="Q210" s="139" t="str">
        <f>IF($A210="","",IF(VLOOKUP(csv!$AJ210,範囲CSV,17,FALSE)="","",VLOOKUP(csv!$AJ210,範囲CSV,17,FALSE)))</f>
        <v/>
      </c>
      <c r="R210" s="139" t="str">
        <f>IF($A210="","",IF(VLOOKUP(csv!$AJ210,範囲CSV,18,FALSE)="","",VLOOKUP(csv!$AJ210,範囲CSV,18,FALSE)))</f>
        <v/>
      </c>
      <c r="S210" s="139" t="str">
        <f>IF($A210="","",IF(VLOOKUP(csv!$AJ210,範囲CSV,19,FALSE)="","",VLOOKUP(csv!$AJ210,範囲CSV,19,FALSE)))</f>
        <v/>
      </c>
      <c r="T210" s="139" t="str">
        <f>IF($A210="","",IF(VLOOKUP(csv!$AJ210,範囲CSV,20,FALSE)="","",VLOOKUP(csv!$AJ210,範囲CSV,20,FALSE)))</f>
        <v/>
      </c>
      <c r="U210" s="139" t="str">
        <f>IF($A210="","",IF(VLOOKUP(csv!$AJ210,範囲CSV,21,FALSE)="","",VLOOKUP(csv!$AJ210,範囲CSV,21,FALSE)))</f>
        <v/>
      </c>
      <c r="V210" s="139" t="str">
        <f>IF($A210="","",IF(VLOOKUP(csv!$AJ210,範囲CSV,22,FALSE)="","",VLOOKUP(csv!$AJ210,範囲CSV,22,FALSE)))</f>
        <v/>
      </c>
      <c r="W210" s="139" t="str">
        <f>IF($A210="","",IF(VLOOKUP(csv!$AJ210,範囲CSV,23,FALSE)="","",VLOOKUP(csv!$AJ210,範囲CSV,23,FALSE)))</f>
        <v/>
      </c>
      <c r="X210" s="139" t="str">
        <f>IF($A210="","",IF(VLOOKUP(csv!$AJ210,範囲CSV,24,FALSE)="","",VLOOKUP(csv!$AJ210,範囲CSV,24,FALSE)))</f>
        <v/>
      </c>
      <c r="Y210" s="139" t="str">
        <f>IF($A210="","",IF(VLOOKUP(csv!$AJ210,範囲CSV,25,FALSE)="","",VLOOKUP(csv!$AJ210,範囲CSV,25,FALSE)))</f>
        <v/>
      </c>
      <c r="Z210" s="139" t="str">
        <f>IF($A210="","",IF(VLOOKUP(csv!$AJ210,範囲CSV,26,FALSE)="","",VLOOKUP(csv!$AJ210,範囲CSV,26,FALSE)))</f>
        <v/>
      </c>
      <c r="AA210" s="139" t="str">
        <f>IF($A210="","",IF(VLOOKUP(csv!$AJ210,範囲CSV,27,FALSE)="","",VLOOKUP(csv!$AJ210,範囲CSV,27,FALSE)))</f>
        <v/>
      </c>
      <c r="AB210" s="139" t="str">
        <f>IF($A210="","",IF(VLOOKUP(csv!$AJ210,範囲CSV,28,FALSE)="","",VLOOKUP(csv!$AJ210,範囲CSV,28,FALSE)))</f>
        <v/>
      </c>
      <c r="AC210" s="139" t="str">
        <f>IF($A210="","",IF(VLOOKUP(csv!$AJ210,範囲CSV,29,FALSE)="","",VLOOKUP(csv!$AJ210,範囲CSV,29,FALSE)))</f>
        <v/>
      </c>
      <c r="AD210" s="139" t="str">
        <f>IF($A210="","",IF(VLOOKUP(csv!$AJ210,範囲CSV,30,FALSE)="","",VLOOKUP(csv!$AJ210,範囲CSV,30,FALSE)))</f>
        <v/>
      </c>
      <c r="AE210" s="139" t="str">
        <f>IF($A210="","",IF(VLOOKUP(csv!$AJ210,範囲CSV,31,FALSE)="","",VLOOKUP(csv!$AJ210,範囲CSV,31,FALSE)))</f>
        <v/>
      </c>
      <c r="AF210" s="139" t="str">
        <f>IF($A210="","",IF(VLOOKUP(csv!$AJ210,範囲CSV,32,FALSE)="","",VLOOKUP(csv!$AJ210,範囲CSV,32,FALSE)))</f>
        <v/>
      </c>
      <c r="AG210" s="139" t="str">
        <f>IF($A210="","",IF(VLOOKUP(csv!$AJ210,範囲CSV,33,FALSE)="","",VLOOKUP(csv!$AJ210,範囲CSV,33,FALSE)))</f>
        <v/>
      </c>
      <c r="AH210" s="139" t="str">
        <f>IF($A210="","",IF(VLOOKUP(csv!$AJ210,範囲CSV,34,FALSE)="","",VLOOKUP(csv!$AJ210,範囲CSV,34,FALSE)))</f>
        <v/>
      </c>
      <c r="AI210" s="139"/>
    </row>
    <row r="211" spans="1:35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139" t="str">
        <f>IF(A211="","",IF(VLOOKUP(csv!$AJ211,範囲CSV,9,FALSE)="","",VLOOKUP(csv!$AJ211,範囲CSV,9,FALSE)))</f>
        <v/>
      </c>
      <c r="J211" s="139" t="str">
        <f>IF($A211="","",IF(VLOOKUP(csv!$AJ211,範囲CSV,10,FALSE)="","",VLOOKUP(csv!$AJ211,範囲CSV,10,FALSE)))</f>
        <v/>
      </c>
      <c r="K211" s="216" t="str">
        <f t="shared" si="6"/>
        <v/>
      </c>
      <c r="L211" s="216" t="str">
        <f t="shared" si="7"/>
        <v/>
      </c>
      <c r="M211" s="139" t="str">
        <f>IF($A211="","",IF(VLOOKUP(csv!$AJ211,範囲CSV,13,FALSE)="","",VLOOKUP(csv!$AJ211,範囲CSV,13,FALSE)))</f>
        <v/>
      </c>
      <c r="N211" s="139" t="str">
        <f>IF($A211="","",IF(VLOOKUP(csv!$AJ211,範囲CSV,14,FALSE)="","",VLOOKUP(csv!$AJ211,範囲CSV,14,FALSE)))</f>
        <v/>
      </c>
      <c r="O211" s="139" t="str">
        <f>IF($A211="","",IF(VLOOKUP(csv!$AJ211,範囲CSV,15,FALSE)="","",VLOOKUP(csv!$AJ211,範囲CSV,15,FALSE)))</f>
        <v/>
      </c>
      <c r="P211" s="139" t="str">
        <f>IF($A211="","",IF(VLOOKUP(csv!$AJ211,範囲CSV,16,FALSE)="","",VLOOKUP(csv!$AJ211,範囲CSV,16,FALSE)))</f>
        <v/>
      </c>
      <c r="Q211" s="139" t="str">
        <f>IF($A211="","",IF(VLOOKUP(csv!$AJ211,範囲CSV,17,FALSE)="","",VLOOKUP(csv!$AJ211,範囲CSV,17,FALSE)))</f>
        <v/>
      </c>
      <c r="R211" s="139" t="str">
        <f>IF($A211="","",IF(VLOOKUP(csv!$AJ211,範囲CSV,18,FALSE)="","",VLOOKUP(csv!$AJ211,範囲CSV,18,FALSE)))</f>
        <v/>
      </c>
      <c r="S211" s="139" t="str">
        <f>IF($A211="","",IF(VLOOKUP(csv!$AJ211,範囲CSV,19,FALSE)="","",VLOOKUP(csv!$AJ211,範囲CSV,19,FALSE)))</f>
        <v/>
      </c>
      <c r="T211" s="139" t="str">
        <f>IF($A211="","",IF(VLOOKUP(csv!$AJ211,範囲CSV,20,FALSE)="","",VLOOKUP(csv!$AJ211,範囲CSV,20,FALSE)))</f>
        <v/>
      </c>
      <c r="U211" s="139" t="str">
        <f>IF($A211="","",IF(VLOOKUP(csv!$AJ211,範囲CSV,21,FALSE)="","",VLOOKUP(csv!$AJ211,範囲CSV,21,FALSE)))</f>
        <v/>
      </c>
      <c r="V211" s="139" t="str">
        <f>IF($A211="","",IF(VLOOKUP(csv!$AJ211,範囲CSV,22,FALSE)="","",VLOOKUP(csv!$AJ211,範囲CSV,22,FALSE)))</f>
        <v/>
      </c>
      <c r="W211" s="139" t="str">
        <f>IF($A211="","",IF(VLOOKUP(csv!$AJ211,範囲CSV,23,FALSE)="","",VLOOKUP(csv!$AJ211,範囲CSV,23,FALSE)))</f>
        <v/>
      </c>
      <c r="X211" s="139" t="str">
        <f>IF($A211="","",IF(VLOOKUP(csv!$AJ211,範囲CSV,24,FALSE)="","",VLOOKUP(csv!$AJ211,範囲CSV,24,FALSE)))</f>
        <v/>
      </c>
      <c r="Y211" s="139" t="str">
        <f>IF($A211="","",IF(VLOOKUP(csv!$AJ211,範囲CSV,25,FALSE)="","",VLOOKUP(csv!$AJ211,範囲CSV,25,FALSE)))</f>
        <v/>
      </c>
      <c r="Z211" s="139" t="str">
        <f>IF($A211="","",IF(VLOOKUP(csv!$AJ211,範囲CSV,26,FALSE)="","",VLOOKUP(csv!$AJ211,範囲CSV,26,FALSE)))</f>
        <v/>
      </c>
      <c r="AA211" s="139" t="str">
        <f>IF($A211="","",IF(VLOOKUP(csv!$AJ211,範囲CSV,27,FALSE)="","",VLOOKUP(csv!$AJ211,範囲CSV,27,FALSE)))</f>
        <v/>
      </c>
      <c r="AB211" s="139" t="str">
        <f>IF($A211="","",IF(VLOOKUP(csv!$AJ211,範囲CSV,28,FALSE)="","",VLOOKUP(csv!$AJ211,範囲CSV,28,FALSE)))</f>
        <v/>
      </c>
      <c r="AC211" s="139" t="str">
        <f>IF($A211="","",IF(VLOOKUP(csv!$AJ211,範囲CSV,29,FALSE)="","",VLOOKUP(csv!$AJ211,範囲CSV,29,FALSE)))</f>
        <v/>
      </c>
      <c r="AD211" s="139" t="str">
        <f>IF($A211="","",IF(VLOOKUP(csv!$AJ211,範囲CSV,30,FALSE)="","",VLOOKUP(csv!$AJ211,範囲CSV,30,FALSE)))</f>
        <v/>
      </c>
      <c r="AE211" s="139" t="str">
        <f>IF($A211="","",IF(VLOOKUP(csv!$AJ211,範囲CSV,31,FALSE)="","",VLOOKUP(csv!$AJ211,範囲CSV,31,FALSE)))</f>
        <v/>
      </c>
      <c r="AF211" s="139" t="str">
        <f>IF($A211="","",IF(VLOOKUP(csv!$AJ211,範囲CSV,32,FALSE)="","",VLOOKUP(csv!$AJ211,範囲CSV,32,FALSE)))</f>
        <v/>
      </c>
      <c r="AG211" s="139" t="str">
        <f>IF($A211="","",IF(VLOOKUP(csv!$AJ211,範囲CSV,33,FALSE)="","",VLOOKUP(csv!$AJ211,範囲CSV,33,FALSE)))</f>
        <v/>
      </c>
      <c r="AH211" s="139" t="str">
        <f>IF($A211="","",IF(VLOOKUP(csv!$AJ211,範囲CSV,34,FALSE)="","",VLOOKUP(csv!$AJ211,範囲CSV,34,FALSE)))</f>
        <v/>
      </c>
      <c r="AI211" s="139"/>
    </row>
    <row r="212" spans="1:35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139" t="str">
        <f>IF(A212="","",IF(VLOOKUP(csv!$AJ212,範囲CSV,9,FALSE)="","",VLOOKUP(csv!$AJ212,範囲CSV,9,FALSE)))</f>
        <v/>
      </c>
      <c r="J212" s="139" t="str">
        <f>IF($A212="","",IF(VLOOKUP(csv!$AJ212,範囲CSV,10,FALSE)="","",VLOOKUP(csv!$AJ212,範囲CSV,10,FALSE)))</f>
        <v/>
      </c>
      <c r="K212" s="216" t="str">
        <f t="shared" si="6"/>
        <v/>
      </c>
      <c r="L212" s="216" t="str">
        <f t="shared" si="7"/>
        <v/>
      </c>
      <c r="M212" s="139" t="str">
        <f>IF($A212="","",IF(VLOOKUP(csv!$AJ212,範囲CSV,13,FALSE)="","",VLOOKUP(csv!$AJ212,範囲CSV,13,FALSE)))</f>
        <v/>
      </c>
      <c r="N212" s="139" t="str">
        <f>IF($A212="","",IF(VLOOKUP(csv!$AJ212,範囲CSV,14,FALSE)="","",VLOOKUP(csv!$AJ212,範囲CSV,14,FALSE)))</f>
        <v/>
      </c>
      <c r="O212" s="139" t="str">
        <f>IF($A212="","",IF(VLOOKUP(csv!$AJ212,範囲CSV,15,FALSE)="","",VLOOKUP(csv!$AJ212,範囲CSV,15,FALSE)))</f>
        <v/>
      </c>
      <c r="P212" s="139" t="str">
        <f>IF($A212="","",IF(VLOOKUP(csv!$AJ212,範囲CSV,16,FALSE)="","",VLOOKUP(csv!$AJ212,範囲CSV,16,FALSE)))</f>
        <v/>
      </c>
      <c r="Q212" s="139" t="str">
        <f>IF($A212="","",IF(VLOOKUP(csv!$AJ212,範囲CSV,17,FALSE)="","",VLOOKUP(csv!$AJ212,範囲CSV,17,FALSE)))</f>
        <v/>
      </c>
      <c r="R212" s="139" t="str">
        <f>IF($A212="","",IF(VLOOKUP(csv!$AJ212,範囲CSV,18,FALSE)="","",VLOOKUP(csv!$AJ212,範囲CSV,18,FALSE)))</f>
        <v/>
      </c>
      <c r="S212" s="139" t="str">
        <f>IF($A212="","",IF(VLOOKUP(csv!$AJ212,範囲CSV,19,FALSE)="","",VLOOKUP(csv!$AJ212,範囲CSV,19,FALSE)))</f>
        <v/>
      </c>
      <c r="T212" s="139" t="str">
        <f>IF($A212="","",IF(VLOOKUP(csv!$AJ212,範囲CSV,20,FALSE)="","",VLOOKUP(csv!$AJ212,範囲CSV,20,FALSE)))</f>
        <v/>
      </c>
      <c r="U212" s="139" t="str">
        <f>IF($A212="","",IF(VLOOKUP(csv!$AJ212,範囲CSV,21,FALSE)="","",VLOOKUP(csv!$AJ212,範囲CSV,21,FALSE)))</f>
        <v/>
      </c>
      <c r="V212" s="139" t="str">
        <f>IF($A212="","",IF(VLOOKUP(csv!$AJ212,範囲CSV,22,FALSE)="","",VLOOKUP(csv!$AJ212,範囲CSV,22,FALSE)))</f>
        <v/>
      </c>
      <c r="W212" s="139" t="str">
        <f>IF($A212="","",IF(VLOOKUP(csv!$AJ212,範囲CSV,23,FALSE)="","",VLOOKUP(csv!$AJ212,範囲CSV,23,FALSE)))</f>
        <v/>
      </c>
      <c r="X212" s="139" t="str">
        <f>IF($A212="","",IF(VLOOKUP(csv!$AJ212,範囲CSV,24,FALSE)="","",VLOOKUP(csv!$AJ212,範囲CSV,24,FALSE)))</f>
        <v/>
      </c>
      <c r="Y212" s="139" t="str">
        <f>IF($A212="","",IF(VLOOKUP(csv!$AJ212,範囲CSV,25,FALSE)="","",VLOOKUP(csv!$AJ212,範囲CSV,25,FALSE)))</f>
        <v/>
      </c>
      <c r="Z212" s="139" t="str">
        <f>IF($A212="","",IF(VLOOKUP(csv!$AJ212,範囲CSV,26,FALSE)="","",VLOOKUP(csv!$AJ212,範囲CSV,26,FALSE)))</f>
        <v/>
      </c>
      <c r="AA212" s="139" t="str">
        <f>IF($A212="","",IF(VLOOKUP(csv!$AJ212,範囲CSV,27,FALSE)="","",VLOOKUP(csv!$AJ212,範囲CSV,27,FALSE)))</f>
        <v/>
      </c>
      <c r="AB212" s="139" t="str">
        <f>IF($A212="","",IF(VLOOKUP(csv!$AJ212,範囲CSV,28,FALSE)="","",VLOOKUP(csv!$AJ212,範囲CSV,28,FALSE)))</f>
        <v/>
      </c>
      <c r="AC212" s="139" t="str">
        <f>IF($A212="","",IF(VLOOKUP(csv!$AJ212,範囲CSV,29,FALSE)="","",VLOOKUP(csv!$AJ212,範囲CSV,29,FALSE)))</f>
        <v/>
      </c>
      <c r="AD212" s="139" t="str">
        <f>IF($A212="","",IF(VLOOKUP(csv!$AJ212,範囲CSV,30,FALSE)="","",VLOOKUP(csv!$AJ212,範囲CSV,30,FALSE)))</f>
        <v/>
      </c>
      <c r="AE212" s="139" t="str">
        <f>IF($A212="","",IF(VLOOKUP(csv!$AJ212,範囲CSV,31,FALSE)="","",VLOOKUP(csv!$AJ212,範囲CSV,31,FALSE)))</f>
        <v/>
      </c>
      <c r="AF212" s="139" t="str">
        <f>IF($A212="","",IF(VLOOKUP(csv!$AJ212,範囲CSV,32,FALSE)="","",VLOOKUP(csv!$AJ212,範囲CSV,32,FALSE)))</f>
        <v/>
      </c>
      <c r="AG212" s="139" t="str">
        <f>IF($A212="","",IF(VLOOKUP(csv!$AJ212,範囲CSV,33,FALSE)="","",VLOOKUP(csv!$AJ212,範囲CSV,33,FALSE)))</f>
        <v/>
      </c>
      <c r="AH212" s="139" t="str">
        <f>IF($A212="","",IF(VLOOKUP(csv!$AJ212,範囲CSV,34,FALSE)="","",VLOOKUP(csv!$AJ212,範囲CSV,34,FALSE)))</f>
        <v/>
      </c>
      <c r="AI212" s="139"/>
    </row>
    <row r="213" spans="1:35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139" t="str">
        <f>IF(A213="","",IF(VLOOKUP(csv!$AJ213,範囲CSV,9,FALSE)="","",VLOOKUP(csv!$AJ213,範囲CSV,9,FALSE)))</f>
        <v/>
      </c>
      <c r="J213" s="139" t="str">
        <f>IF($A213="","",IF(VLOOKUP(csv!$AJ213,範囲CSV,10,FALSE)="","",VLOOKUP(csv!$AJ213,範囲CSV,10,FALSE)))</f>
        <v/>
      </c>
      <c r="K213" s="216" t="str">
        <f t="shared" si="6"/>
        <v/>
      </c>
      <c r="L213" s="216" t="str">
        <f t="shared" si="7"/>
        <v/>
      </c>
      <c r="M213" s="139" t="str">
        <f>IF($A213="","",IF(VLOOKUP(csv!$AJ213,範囲CSV,13,FALSE)="","",VLOOKUP(csv!$AJ213,範囲CSV,13,FALSE)))</f>
        <v/>
      </c>
      <c r="N213" s="139" t="str">
        <f>IF($A213="","",IF(VLOOKUP(csv!$AJ213,範囲CSV,14,FALSE)="","",VLOOKUP(csv!$AJ213,範囲CSV,14,FALSE)))</f>
        <v/>
      </c>
      <c r="O213" s="139" t="str">
        <f>IF($A213="","",IF(VLOOKUP(csv!$AJ213,範囲CSV,15,FALSE)="","",VLOOKUP(csv!$AJ213,範囲CSV,15,FALSE)))</f>
        <v/>
      </c>
      <c r="P213" s="139" t="str">
        <f>IF($A213="","",IF(VLOOKUP(csv!$AJ213,範囲CSV,16,FALSE)="","",VLOOKUP(csv!$AJ213,範囲CSV,16,FALSE)))</f>
        <v/>
      </c>
      <c r="Q213" s="139" t="str">
        <f>IF($A213="","",IF(VLOOKUP(csv!$AJ213,範囲CSV,17,FALSE)="","",VLOOKUP(csv!$AJ213,範囲CSV,17,FALSE)))</f>
        <v/>
      </c>
      <c r="R213" s="139" t="str">
        <f>IF($A213="","",IF(VLOOKUP(csv!$AJ213,範囲CSV,18,FALSE)="","",VLOOKUP(csv!$AJ213,範囲CSV,18,FALSE)))</f>
        <v/>
      </c>
      <c r="S213" s="139" t="str">
        <f>IF($A213="","",IF(VLOOKUP(csv!$AJ213,範囲CSV,19,FALSE)="","",VLOOKUP(csv!$AJ213,範囲CSV,19,FALSE)))</f>
        <v/>
      </c>
      <c r="T213" s="139" t="str">
        <f>IF($A213="","",IF(VLOOKUP(csv!$AJ213,範囲CSV,20,FALSE)="","",VLOOKUP(csv!$AJ213,範囲CSV,20,FALSE)))</f>
        <v/>
      </c>
      <c r="U213" s="139" t="str">
        <f>IF($A213="","",IF(VLOOKUP(csv!$AJ213,範囲CSV,21,FALSE)="","",VLOOKUP(csv!$AJ213,範囲CSV,21,FALSE)))</f>
        <v/>
      </c>
      <c r="V213" s="139" t="str">
        <f>IF($A213="","",IF(VLOOKUP(csv!$AJ213,範囲CSV,22,FALSE)="","",VLOOKUP(csv!$AJ213,範囲CSV,22,FALSE)))</f>
        <v/>
      </c>
      <c r="W213" s="139" t="str">
        <f>IF($A213="","",IF(VLOOKUP(csv!$AJ213,範囲CSV,23,FALSE)="","",VLOOKUP(csv!$AJ213,範囲CSV,23,FALSE)))</f>
        <v/>
      </c>
      <c r="X213" s="139" t="str">
        <f>IF($A213="","",IF(VLOOKUP(csv!$AJ213,範囲CSV,24,FALSE)="","",VLOOKUP(csv!$AJ213,範囲CSV,24,FALSE)))</f>
        <v/>
      </c>
      <c r="Y213" s="139" t="str">
        <f>IF($A213="","",IF(VLOOKUP(csv!$AJ213,範囲CSV,25,FALSE)="","",VLOOKUP(csv!$AJ213,範囲CSV,25,FALSE)))</f>
        <v/>
      </c>
      <c r="Z213" s="139" t="str">
        <f>IF($A213="","",IF(VLOOKUP(csv!$AJ213,範囲CSV,26,FALSE)="","",VLOOKUP(csv!$AJ213,範囲CSV,26,FALSE)))</f>
        <v/>
      </c>
      <c r="AA213" s="139" t="str">
        <f>IF($A213="","",IF(VLOOKUP(csv!$AJ213,範囲CSV,27,FALSE)="","",VLOOKUP(csv!$AJ213,範囲CSV,27,FALSE)))</f>
        <v/>
      </c>
      <c r="AB213" s="139" t="str">
        <f>IF($A213="","",IF(VLOOKUP(csv!$AJ213,範囲CSV,28,FALSE)="","",VLOOKUP(csv!$AJ213,範囲CSV,28,FALSE)))</f>
        <v/>
      </c>
      <c r="AC213" s="139" t="str">
        <f>IF($A213="","",IF(VLOOKUP(csv!$AJ213,範囲CSV,29,FALSE)="","",VLOOKUP(csv!$AJ213,範囲CSV,29,FALSE)))</f>
        <v/>
      </c>
      <c r="AD213" s="139" t="str">
        <f>IF($A213="","",IF(VLOOKUP(csv!$AJ213,範囲CSV,30,FALSE)="","",VLOOKUP(csv!$AJ213,範囲CSV,30,FALSE)))</f>
        <v/>
      </c>
      <c r="AE213" s="139" t="str">
        <f>IF($A213="","",IF(VLOOKUP(csv!$AJ213,範囲CSV,31,FALSE)="","",VLOOKUP(csv!$AJ213,範囲CSV,31,FALSE)))</f>
        <v/>
      </c>
      <c r="AF213" s="139" t="str">
        <f>IF($A213="","",IF(VLOOKUP(csv!$AJ213,範囲CSV,32,FALSE)="","",VLOOKUP(csv!$AJ213,範囲CSV,32,FALSE)))</f>
        <v/>
      </c>
      <c r="AG213" s="139" t="str">
        <f>IF($A213="","",IF(VLOOKUP(csv!$AJ213,範囲CSV,33,FALSE)="","",VLOOKUP(csv!$AJ213,範囲CSV,33,FALSE)))</f>
        <v/>
      </c>
      <c r="AH213" s="139" t="str">
        <f>IF($A213="","",IF(VLOOKUP(csv!$AJ213,範囲CSV,34,FALSE)="","",VLOOKUP(csv!$AJ213,範囲CSV,34,FALSE)))</f>
        <v/>
      </c>
      <c r="AI213" s="139"/>
    </row>
    <row r="214" spans="1:35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139" t="str">
        <f>IF(A214="","",IF(VLOOKUP(csv!$AJ214,範囲CSV,9,FALSE)="","",VLOOKUP(csv!$AJ214,範囲CSV,9,FALSE)))</f>
        <v/>
      </c>
      <c r="J214" s="139" t="str">
        <f>IF($A214="","",IF(VLOOKUP(csv!$AJ214,範囲CSV,10,FALSE)="","",VLOOKUP(csv!$AJ214,範囲CSV,10,FALSE)))</f>
        <v/>
      </c>
      <c r="K214" s="216" t="str">
        <f t="shared" si="6"/>
        <v/>
      </c>
      <c r="L214" s="216" t="str">
        <f t="shared" si="7"/>
        <v/>
      </c>
      <c r="M214" s="139" t="str">
        <f>IF($A214="","",IF(VLOOKUP(csv!$AJ214,範囲CSV,13,FALSE)="","",VLOOKUP(csv!$AJ214,範囲CSV,13,FALSE)))</f>
        <v/>
      </c>
      <c r="N214" s="139" t="str">
        <f>IF($A214="","",IF(VLOOKUP(csv!$AJ214,範囲CSV,14,FALSE)="","",VLOOKUP(csv!$AJ214,範囲CSV,14,FALSE)))</f>
        <v/>
      </c>
      <c r="O214" s="139" t="str">
        <f>IF($A214="","",IF(VLOOKUP(csv!$AJ214,範囲CSV,15,FALSE)="","",VLOOKUP(csv!$AJ214,範囲CSV,15,FALSE)))</f>
        <v/>
      </c>
      <c r="P214" s="139" t="str">
        <f>IF($A214="","",IF(VLOOKUP(csv!$AJ214,範囲CSV,16,FALSE)="","",VLOOKUP(csv!$AJ214,範囲CSV,16,FALSE)))</f>
        <v/>
      </c>
      <c r="Q214" s="139" t="str">
        <f>IF($A214="","",IF(VLOOKUP(csv!$AJ214,範囲CSV,17,FALSE)="","",VLOOKUP(csv!$AJ214,範囲CSV,17,FALSE)))</f>
        <v/>
      </c>
      <c r="R214" s="139" t="str">
        <f>IF($A214="","",IF(VLOOKUP(csv!$AJ214,範囲CSV,18,FALSE)="","",VLOOKUP(csv!$AJ214,範囲CSV,18,FALSE)))</f>
        <v/>
      </c>
      <c r="S214" s="139" t="str">
        <f>IF($A214="","",IF(VLOOKUP(csv!$AJ214,範囲CSV,19,FALSE)="","",VLOOKUP(csv!$AJ214,範囲CSV,19,FALSE)))</f>
        <v/>
      </c>
      <c r="T214" s="139" t="str">
        <f>IF($A214="","",IF(VLOOKUP(csv!$AJ214,範囲CSV,20,FALSE)="","",VLOOKUP(csv!$AJ214,範囲CSV,20,FALSE)))</f>
        <v/>
      </c>
      <c r="U214" s="139" t="str">
        <f>IF($A214="","",IF(VLOOKUP(csv!$AJ214,範囲CSV,21,FALSE)="","",VLOOKUP(csv!$AJ214,範囲CSV,21,FALSE)))</f>
        <v/>
      </c>
      <c r="V214" s="139" t="str">
        <f>IF($A214="","",IF(VLOOKUP(csv!$AJ214,範囲CSV,22,FALSE)="","",VLOOKUP(csv!$AJ214,範囲CSV,22,FALSE)))</f>
        <v/>
      </c>
      <c r="W214" s="139" t="str">
        <f>IF($A214="","",IF(VLOOKUP(csv!$AJ214,範囲CSV,23,FALSE)="","",VLOOKUP(csv!$AJ214,範囲CSV,23,FALSE)))</f>
        <v/>
      </c>
      <c r="X214" s="139" t="str">
        <f>IF($A214="","",IF(VLOOKUP(csv!$AJ214,範囲CSV,24,FALSE)="","",VLOOKUP(csv!$AJ214,範囲CSV,24,FALSE)))</f>
        <v/>
      </c>
      <c r="Y214" s="139" t="str">
        <f>IF($A214="","",IF(VLOOKUP(csv!$AJ214,範囲CSV,25,FALSE)="","",VLOOKUP(csv!$AJ214,範囲CSV,25,FALSE)))</f>
        <v/>
      </c>
      <c r="Z214" s="139" t="str">
        <f>IF($A214="","",IF(VLOOKUP(csv!$AJ214,範囲CSV,26,FALSE)="","",VLOOKUP(csv!$AJ214,範囲CSV,26,FALSE)))</f>
        <v/>
      </c>
      <c r="AA214" s="139" t="str">
        <f>IF($A214="","",IF(VLOOKUP(csv!$AJ214,範囲CSV,27,FALSE)="","",VLOOKUP(csv!$AJ214,範囲CSV,27,FALSE)))</f>
        <v/>
      </c>
      <c r="AB214" s="139" t="str">
        <f>IF($A214="","",IF(VLOOKUP(csv!$AJ214,範囲CSV,28,FALSE)="","",VLOOKUP(csv!$AJ214,範囲CSV,28,FALSE)))</f>
        <v/>
      </c>
      <c r="AC214" s="139" t="str">
        <f>IF($A214="","",IF(VLOOKUP(csv!$AJ214,範囲CSV,29,FALSE)="","",VLOOKUP(csv!$AJ214,範囲CSV,29,FALSE)))</f>
        <v/>
      </c>
      <c r="AD214" s="139" t="str">
        <f>IF($A214="","",IF(VLOOKUP(csv!$AJ214,範囲CSV,30,FALSE)="","",VLOOKUP(csv!$AJ214,範囲CSV,30,FALSE)))</f>
        <v/>
      </c>
      <c r="AE214" s="139" t="str">
        <f>IF($A214="","",IF(VLOOKUP(csv!$AJ214,範囲CSV,31,FALSE)="","",VLOOKUP(csv!$AJ214,範囲CSV,31,FALSE)))</f>
        <v/>
      </c>
      <c r="AF214" s="139" t="str">
        <f>IF($A214="","",IF(VLOOKUP(csv!$AJ214,範囲CSV,32,FALSE)="","",VLOOKUP(csv!$AJ214,範囲CSV,32,FALSE)))</f>
        <v/>
      </c>
      <c r="AG214" s="139" t="str">
        <f>IF($A214="","",IF(VLOOKUP(csv!$AJ214,範囲CSV,33,FALSE)="","",VLOOKUP(csv!$AJ214,範囲CSV,33,FALSE)))</f>
        <v/>
      </c>
      <c r="AH214" s="139" t="str">
        <f>IF($A214="","",IF(VLOOKUP(csv!$AJ214,範囲CSV,34,FALSE)="","",VLOOKUP(csv!$AJ214,範囲CSV,34,FALSE)))</f>
        <v/>
      </c>
      <c r="AI214" s="139"/>
    </row>
    <row r="215" spans="1:35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139" t="str">
        <f>IF(A215="","",IF(VLOOKUP(csv!$AJ215,範囲CSV,9,FALSE)="","",VLOOKUP(csv!$AJ215,範囲CSV,9,FALSE)))</f>
        <v/>
      </c>
      <c r="J215" s="139" t="str">
        <f>IF($A215="","",IF(VLOOKUP(csv!$AJ215,範囲CSV,10,FALSE)="","",VLOOKUP(csv!$AJ215,範囲CSV,10,FALSE)))</f>
        <v/>
      </c>
      <c r="K215" s="216" t="str">
        <f t="shared" si="6"/>
        <v/>
      </c>
      <c r="L215" s="216" t="str">
        <f t="shared" si="7"/>
        <v/>
      </c>
      <c r="M215" s="139" t="str">
        <f>IF($A215="","",IF(VLOOKUP(csv!$AJ215,範囲CSV,13,FALSE)="","",VLOOKUP(csv!$AJ215,範囲CSV,13,FALSE)))</f>
        <v/>
      </c>
      <c r="N215" s="139" t="str">
        <f>IF($A215="","",IF(VLOOKUP(csv!$AJ215,範囲CSV,14,FALSE)="","",VLOOKUP(csv!$AJ215,範囲CSV,14,FALSE)))</f>
        <v/>
      </c>
      <c r="O215" s="139" t="str">
        <f>IF($A215="","",IF(VLOOKUP(csv!$AJ215,範囲CSV,15,FALSE)="","",VLOOKUP(csv!$AJ215,範囲CSV,15,FALSE)))</f>
        <v/>
      </c>
      <c r="P215" s="139" t="str">
        <f>IF($A215="","",IF(VLOOKUP(csv!$AJ215,範囲CSV,16,FALSE)="","",VLOOKUP(csv!$AJ215,範囲CSV,16,FALSE)))</f>
        <v/>
      </c>
      <c r="Q215" s="139" t="str">
        <f>IF($A215="","",IF(VLOOKUP(csv!$AJ215,範囲CSV,17,FALSE)="","",VLOOKUP(csv!$AJ215,範囲CSV,17,FALSE)))</f>
        <v/>
      </c>
      <c r="R215" s="139" t="str">
        <f>IF($A215="","",IF(VLOOKUP(csv!$AJ215,範囲CSV,18,FALSE)="","",VLOOKUP(csv!$AJ215,範囲CSV,18,FALSE)))</f>
        <v/>
      </c>
      <c r="S215" s="139" t="str">
        <f>IF($A215="","",IF(VLOOKUP(csv!$AJ215,範囲CSV,19,FALSE)="","",VLOOKUP(csv!$AJ215,範囲CSV,19,FALSE)))</f>
        <v/>
      </c>
      <c r="T215" s="139" t="str">
        <f>IF($A215="","",IF(VLOOKUP(csv!$AJ215,範囲CSV,20,FALSE)="","",VLOOKUP(csv!$AJ215,範囲CSV,20,FALSE)))</f>
        <v/>
      </c>
      <c r="U215" s="139" t="str">
        <f>IF($A215="","",IF(VLOOKUP(csv!$AJ215,範囲CSV,21,FALSE)="","",VLOOKUP(csv!$AJ215,範囲CSV,21,FALSE)))</f>
        <v/>
      </c>
      <c r="V215" s="139" t="str">
        <f>IF($A215="","",IF(VLOOKUP(csv!$AJ215,範囲CSV,22,FALSE)="","",VLOOKUP(csv!$AJ215,範囲CSV,22,FALSE)))</f>
        <v/>
      </c>
      <c r="W215" s="139" t="str">
        <f>IF($A215="","",IF(VLOOKUP(csv!$AJ215,範囲CSV,23,FALSE)="","",VLOOKUP(csv!$AJ215,範囲CSV,23,FALSE)))</f>
        <v/>
      </c>
      <c r="X215" s="139" t="str">
        <f>IF($A215="","",IF(VLOOKUP(csv!$AJ215,範囲CSV,24,FALSE)="","",VLOOKUP(csv!$AJ215,範囲CSV,24,FALSE)))</f>
        <v/>
      </c>
      <c r="Y215" s="139" t="str">
        <f>IF($A215="","",IF(VLOOKUP(csv!$AJ215,範囲CSV,25,FALSE)="","",VLOOKUP(csv!$AJ215,範囲CSV,25,FALSE)))</f>
        <v/>
      </c>
      <c r="Z215" s="139" t="str">
        <f>IF($A215="","",IF(VLOOKUP(csv!$AJ215,範囲CSV,26,FALSE)="","",VLOOKUP(csv!$AJ215,範囲CSV,26,FALSE)))</f>
        <v/>
      </c>
      <c r="AA215" s="139" t="str">
        <f>IF($A215="","",IF(VLOOKUP(csv!$AJ215,範囲CSV,27,FALSE)="","",VLOOKUP(csv!$AJ215,範囲CSV,27,FALSE)))</f>
        <v/>
      </c>
      <c r="AB215" s="139" t="str">
        <f>IF($A215="","",IF(VLOOKUP(csv!$AJ215,範囲CSV,28,FALSE)="","",VLOOKUP(csv!$AJ215,範囲CSV,28,FALSE)))</f>
        <v/>
      </c>
      <c r="AC215" s="139" t="str">
        <f>IF($A215="","",IF(VLOOKUP(csv!$AJ215,範囲CSV,29,FALSE)="","",VLOOKUP(csv!$AJ215,範囲CSV,29,FALSE)))</f>
        <v/>
      </c>
      <c r="AD215" s="139" t="str">
        <f>IF($A215="","",IF(VLOOKUP(csv!$AJ215,範囲CSV,30,FALSE)="","",VLOOKUP(csv!$AJ215,範囲CSV,30,FALSE)))</f>
        <v/>
      </c>
      <c r="AE215" s="139" t="str">
        <f>IF($A215="","",IF(VLOOKUP(csv!$AJ215,範囲CSV,31,FALSE)="","",VLOOKUP(csv!$AJ215,範囲CSV,31,FALSE)))</f>
        <v/>
      </c>
      <c r="AF215" s="139" t="str">
        <f>IF($A215="","",IF(VLOOKUP(csv!$AJ215,範囲CSV,32,FALSE)="","",VLOOKUP(csv!$AJ215,範囲CSV,32,FALSE)))</f>
        <v/>
      </c>
      <c r="AG215" s="139" t="str">
        <f>IF($A215="","",IF(VLOOKUP(csv!$AJ215,範囲CSV,33,FALSE)="","",VLOOKUP(csv!$AJ215,範囲CSV,33,FALSE)))</f>
        <v/>
      </c>
      <c r="AH215" s="139" t="str">
        <f>IF($A215="","",IF(VLOOKUP(csv!$AJ215,範囲CSV,34,FALSE)="","",VLOOKUP(csv!$AJ215,範囲CSV,34,FALSE)))</f>
        <v/>
      </c>
      <c r="AI215" s="139"/>
    </row>
    <row r="216" spans="1:35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139" t="str">
        <f>IF(A216="","",IF(VLOOKUP(csv!$AJ216,範囲CSV,9,FALSE)="","",VLOOKUP(csv!$AJ216,範囲CSV,9,FALSE)))</f>
        <v/>
      </c>
      <c r="J216" s="139" t="str">
        <f>IF($A216="","",IF(VLOOKUP(csv!$AJ216,範囲CSV,10,FALSE)="","",VLOOKUP(csv!$AJ216,範囲CSV,10,FALSE)))</f>
        <v/>
      </c>
      <c r="K216" s="216" t="str">
        <f t="shared" si="6"/>
        <v/>
      </c>
      <c r="L216" s="216" t="str">
        <f t="shared" si="7"/>
        <v/>
      </c>
      <c r="M216" s="139" t="str">
        <f>IF($A216="","",IF(VLOOKUP(csv!$AJ216,範囲CSV,13,FALSE)="","",VLOOKUP(csv!$AJ216,範囲CSV,13,FALSE)))</f>
        <v/>
      </c>
      <c r="N216" s="139" t="str">
        <f>IF($A216="","",IF(VLOOKUP(csv!$AJ216,範囲CSV,14,FALSE)="","",VLOOKUP(csv!$AJ216,範囲CSV,14,FALSE)))</f>
        <v/>
      </c>
      <c r="O216" s="139" t="str">
        <f>IF($A216="","",IF(VLOOKUP(csv!$AJ216,範囲CSV,15,FALSE)="","",VLOOKUP(csv!$AJ216,範囲CSV,15,FALSE)))</f>
        <v/>
      </c>
      <c r="P216" s="139" t="str">
        <f>IF($A216="","",IF(VLOOKUP(csv!$AJ216,範囲CSV,16,FALSE)="","",VLOOKUP(csv!$AJ216,範囲CSV,16,FALSE)))</f>
        <v/>
      </c>
      <c r="Q216" s="139" t="str">
        <f>IF($A216="","",IF(VLOOKUP(csv!$AJ216,範囲CSV,17,FALSE)="","",VLOOKUP(csv!$AJ216,範囲CSV,17,FALSE)))</f>
        <v/>
      </c>
      <c r="R216" s="139" t="str">
        <f>IF($A216="","",IF(VLOOKUP(csv!$AJ216,範囲CSV,18,FALSE)="","",VLOOKUP(csv!$AJ216,範囲CSV,18,FALSE)))</f>
        <v/>
      </c>
      <c r="S216" s="139" t="str">
        <f>IF($A216="","",IF(VLOOKUP(csv!$AJ216,範囲CSV,19,FALSE)="","",VLOOKUP(csv!$AJ216,範囲CSV,19,FALSE)))</f>
        <v/>
      </c>
      <c r="T216" s="139" t="str">
        <f>IF($A216="","",IF(VLOOKUP(csv!$AJ216,範囲CSV,20,FALSE)="","",VLOOKUP(csv!$AJ216,範囲CSV,20,FALSE)))</f>
        <v/>
      </c>
      <c r="U216" s="139" t="str">
        <f>IF($A216="","",IF(VLOOKUP(csv!$AJ216,範囲CSV,21,FALSE)="","",VLOOKUP(csv!$AJ216,範囲CSV,21,FALSE)))</f>
        <v/>
      </c>
      <c r="V216" s="139" t="str">
        <f>IF($A216="","",IF(VLOOKUP(csv!$AJ216,範囲CSV,22,FALSE)="","",VLOOKUP(csv!$AJ216,範囲CSV,22,FALSE)))</f>
        <v/>
      </c>
      <c r="W216" s="139" t="str">
        <f>IF($A216="","",IF(VLOOKUP(csv!$AJ216,範囲CSV,23,FALSE)="","",VLOOKUP(csv!$AJ216,範囲CSV,23,FALSE)))</f>
        <v/>
      </c>
      <c r="X216" s="139" t="str">
        <f>IF($A216="","",IF(VLOOKUP(csv!$AJ216,範囲CSV,24,FALSE)="","",VLOOKUP(csv!$AJ216,範囲CSV,24,FALSE)))</f>
        <v/>
      </c>
      <c r="Y216" s="139" t="str">
        <f>IF($A216="","",IF(VLOOKUP(csv!$AJ216,範囲CSV,25,FALSE)="","",VLOOKUP(csv!$AJ216,範囲CSV,25,FALSE)))</f>
        <v/>
      </c>
      <c r="Z216" s="139" t="str">
        <f>IF($A216="","",IF(VLOOKUP(csv!$AJ216,範囲CSV,26,FALSE)="","",VLOOKUP(csv!$AJ216,範囲CSV,26,FALSE)))</f>
        <v/>
      </c>
      <c r="AA216" s="139" t="str">
        <f>IF($A216="","",IF(VLOOKUP(csv!$AJ216,範囲CSV,27,FALSE)="","",VLOOKUP(csv!$AJ216,範囲CSV,27,FALSE)))</f>
        <v/>
      </c>
      <c r="AB216" s="139" t="str">
        <f>IF($A216="","",IF(VLOOKUP(csv!$AJ216,範囲CSV,28,FALSE)="","",VLOOKUP(csv!$AJ216,範囲CSV,28,FALSE)))</f>
        <v/>
      </c>
      <c r="AC216" s="139" t="str">
        <f>IF($A216="","",IF(VLOOKUP(csv!$AJ216,範囲CSV,29,FALSE)="","",VLOOKUP(csv!$AJ216,範囲CSV,29,FALSE)))</f>
        <v/>
      </c>
      <c r="AD216" s="139" t="str">
        <f>IF($A216="","",IF(VLOOKUP(csv!$AJ216,範囲CSV,30,FALSE)="","",VLOOKUP(csv!$AJ216,範囲CSV,30,FALSE)))</f>
        <v/>
      </c>
      <c r="AE216" s="139" t="str">
        <f>IF($A216="","",IF(VLOOKUP(csv!$AJ216,範囲CSV,31,FALSE)="","",VLOOKUP(csv!$AJ216,範囲CSV,31,FALSE)))</f>
        <v/>
      </c>
      <c r="AF216" s="139" t="str">
        <f>IF($A216="","",IF(VLOOKUP(csv!$AJ216,範囲CSV,32,FALSE)="","",VLOOKUP(csv!$AJ216,範囲CSV,32,FALSE)))</f>
        <v/>
      </c>
      <c r="AG216" s="139" t="str">
        <f>IF($A216="","",IF(VLOOKUP(csv!$AJ216,範囲CSV,33,FALSE)="","",VLOOKUP(csv!$AJ216,範囲CSV,33,FALSE)))</f>
        <v/>
      </c>
      <c r="AH216" s="139" t="str">
        <f>IF($A216="","",IF(VLOOKUP(csv!$AJ216,範囲CSV,34,FALSE)="","",VLOOKUP(csv!$AJ216,範囲CSV,34,FALSE)))</f>
        <v/>
      </c>
      <c r="AI216" s="139"/>
    </row>
    <row r="217" spans="1:35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139" t="str">
        <f>IF(A217="","",IF(VLOOKUP(csv!$AJ217,範囲CSV,9,FALSE)="","",VLOOKUP(csv!$AJ217,範囲CSV,9,FALSE)))</f>
        <v/>
      </c>
      <c r="J217" s="139" t="str">
        <f>IF($A217="","",IF(VLOOKUP(csv!$AJ217,範囲CSV,10,FALSE)="","",VLOOKUP(csv!$AJ217,範囲CSV,10,FALSE)))</f>
        <v/>
      </c>
      <c r="K217" s="216" t="str">
        <f t="shared" si="6"/>
        <v/>
      </c>
      <c r="L217" s="216" t="str">
        <f t="shared" si="7"/>
        <v/>
      </c>
      <c r="M217" s="139" t="str">
        <f>IF($A217="","",IF(VLOOKUP(csv!$AJ217,範囲CSV,13,FALSE)="","",VLOOKUP(csv!$AJ217,範囲CSV,13,FALSE)))</f>
        <v/>
      </c>
      <c r="N217" s="139" t="str">
        <f>IF($A217="","",IF(VLOOKUP(csv!$AJ217,範囲CSV,14,FALSE)="","",VLOOKUP(csv!$AJ217,範囲CSV,14,FALSE)))</f>
        <v/>
      </c>
      <c r="O217" s="139" t="str">
        <f>IF($A217="","",IF(VLOOKUP(csv!$AJ217,範囲CSV,15,FALSE)="","",VLOOKUP(csv!$AJ217,範囲CSV,15,FALSE)))</f>
        <v/>
      </c>
      <c r="P217" s="139" t="str">
        <f>IF($A217="","",IF(VLOOKUP(csv!$AJ217,範囲CSV,16,FALSE)="","",VLOOKUP(csv!$AJ217,範囲CSV,16,FALSE)))</f>
        <v/>
      </c>
      <c r="Q217" s="139" t="str">
        <f>IF($A217="","",IF(VLOOKUP(csv!$AJ217,範囲CSV,17,FALSE)="","",VLOOKUP(csv!$AJ217,範囲CSV,17,FALSE)))</f>
        <v/>
      </c>
      <c r="R217" s="139" t="str">
        <f>IF($A217="","",IF(VLOOKUP(csv!$AJ217,範囲CSV,18,FALSE)="","",VLOOKUP(csv!$AJ217,範囲CSV,18,FALSE)))</f>
        <v/>
      </c>
      <c r="S217" s="139" t="str">
        <f>IF($A217="","",IF(VLOOKUP(csv!$AJ217,範囲CSV,19,FALSE)="","",VLOOKUP(csv!$AJ217,範囲CSV,19,FALSE)))</f>
        <v/>
      </c>
      <c r="T217" s="139" t="str">
        <f>IF($A217="","",IF(VLOOKUP(csv!$AJ217,範囲CSV,20,FALSE)="","",VLOOKUP(csv!$AJ217,範囲CSV,20,FALSE)))</f>
        <v/>
      </c>
      <c r="U217" s="139" t="str">
        <f>IF($A217="","",IF(VLOOKUP(csv!$AJ217,範囲CSV,21,FALSE)="","",VLOOKUP(csv!$AJ217,範囲CSV,21,FALSE)))</f>
        <v/>
      </c>
      <c r="V217" s="139" t="str">
        <f>IF($A217="","",IF(VLOOKUP(csv!$AJ217,範囲CSV,22,FALSE)="","",VLOOKUP(csv!$AJ217,範囲CSV,22,FALSE)))</f>
        <v/>
      </c>
      <c r="W217" s="139" t="str">
        <f>IF($A217="","",IF(VLOOKUP(csv!$AJ217,範囲CSV,23,FALSE)="","",VLOOKUP(csv!$AJ217,範囲CSV,23,FALSE)))</f>
        <v/>
      </c>
      <c r="X217" s="139" t="str">
        <f>IF($A217="","",IF(VLOOKUP(csv!$AJ217,範囲CSV,24,FALSE)="","",VLOOKUP(csv!$AJ217,範囲CSV,24,FALSE)))</f>
        <v/>
      </c>
      <c r="Y217" s="139" t="str">
        <f>IF($A217="","",IF(VLOOKUP(csv!$AJ217,範囲CSV,25,FALSE)="","",VLOOKUP(csv!$AJ217,範囲CSV,25,FALSE)))</f>
        <v/>
      </c>
      <c r="Z217" s="139" t="str">
        <f>IF($A217="","",IF(VLOOKUP(csv!$AJ217,範囲CSV,26,FALSE)="","",VLOOKUP(csv!$AJ217,範囲CSV,26,FALSE)))</f>
        <v/>
      </c>
      <c r="AA217" s="139" t="str">
        <f>IF($A217="","",IF(VLOOKUP(csv!$AJ217,範囲CSV,27,FALSE)="","",VLOOKUP(csv!$AJ217,範囲CSV,27,FALSE)))</f>
        <v/>
      </c>
      <c r="AB217" s="139" t="str">
        <f>IF($A217="","",IF(VLOOKUP(csv!$AJ217,範囲CSV,28,FALSE)="","",VLOOKUP(csv!$AJ217,範囲CSV,28,FALSE)))</f>
        <v/>
      </c>
      <c r="AC217" s="139" t="str">
        <f>IF($A217="","",IF(VLOOKUP(csv!$AJ217,範囲CSV,29,FALSE)="","",VLOOKUP(csv!$AJ217,範囲CSV,29,FALSE)))</f>
        <v/>
      </c>
      <c r="AD217" s="139" t="str">
        <f>IF($A217="","",IF(VLOOKUP(csv!$AJ217,範囲CSV,30,FALSE)="","",VLOOKUP(csv!$AJ217,範囲CSV,30,FALSE)))</f>
        <v/>
      </c>
      <c r="AE217" s="139" t="str">
        <f>IF($A217="","",IF(VLOOKUP(csv!$AJ217,範囲CSV,31,FALSE)="","",VLOOKUP(csv!$AJ217,範囲CSV,31,FALSE)))</f>
        <v/>
      </c>
      <c r="AF217" s="139" t="str">
        <f>IF($A217="","",IF(VLOOKUP(csv!$AJ217,範囲CSV,32,FALSE)="","",VLOOKUP(csv!$AJ217,範囲CSV,32,FALSE)))</f>
        <v/>
      </c>
      <c r="AG217" s="139" t="str">
        <f>IF($A217="","",IF(VLOOKUP(csv!$AJ217,範囲CSV,33,FALSE)="","",VLOOKUP(csv!$AJ217,範囲CSV,33,FALSE)))</f>
        <v/>
      </c>
      <c r="AH217" s="139" t="str">
        <f>IF($A217="","",IF(VLOOKUP(csv!$AJ217,範囲CSV,34,FALSE)="","",VLOOKUP(csv!$AJ217,範囲CSV,34,FALSE)))</f>
        <v/>
      </c>
      <c r="AI217" s="139"/>
    </row>
    <row r="218" spans="1:35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139" t="str">
        <f>IF(A218="","",IF(VLOOKUP(csv!$AJ218,範囲CSV,9,FALSE)="","",VLOOKUP(csv!$AJ218,範囲CSV,9,FALSE)))</f>
        <v/>
      </c>
      <c r="J218" s="139" t="str">
        <f>IF($A218="","",IF(VLOOKUP(csv!$AJ218,範囲CSV,10,FALSE)="","",VLOOKUP(csv!$AJ218,範囲CSV,10,FALSE)))</f>
        <v/>
      </c>
      <c r="K218" s="216" t="str">
        <f t="shared" si="6"/>
        <v/>
      </c>
      <c r="L218" s="216" t="str">
        <f t="shared" si="7"/>
        <v/>
      </c>
      <c r="M218" s="139" t="str">
        <f>IF($A218="","",IF(VLOOKUP(csv!$AJ218,範囲CSV,13,FALSE)="","",VLOOKUP(csv!$AJ218,範囲CSV,13,FALSE)))</f>
        <v/>
      </c>
      <c r="N218" s="139" t="str">
        <f>IF($A218="","",IF(VLOOKUP(csv!$AJ218,範囲CSV,14,FALSE)="","",VLOOKUP(csv!$AJ218,範囲CSV,14,FALSE)))</f>
        <v/>
      </c>
      <c r="O218" s="139" t="str">
        <f>IF($A218="","",IF(VLOOKUP(csv!$AJ218,範囲CSV,15,FALSE)="","",VLOOKUP(csv!$AJ218,範囲CSV,15,FALSE)))</f>
        <v/>
      </c>
      <c r="P218" s="139" t="str">
        <f>IF($A218="","",IF(VLOOKUP(csv!$AJ218,範囲CSV,16,FALSE)="","",VLOOKUP(csv!$AJ218,範囲CSV,16,FALSE)))</f>
        <v/>
      </c>
      <c r="Q218" s="139" t="str">
        <f>IF($A218="","",IF(VLOOKUP(csv!$AJ218,範囲CSV,17,FALSE)="","",VLOOKUP(csv!$AJ218,範囲CSV,17,FALSE)))</f>
        <v/>
      </c>
      <c r="R218" s="139" t="str">
        <f>IF($A218="","",IF(VLOOKUP(csv!$AJ218,範囲CSV,18,FALSE)="","",VLOOKUP(csv!$AJ218,範囲CSV,18,FALSE)))</f>
        <v/>
      </c>
      <c r="S218" s="139" t="str">
        <f>IF($A218="","",IF(VLOOKUP(csv!$AJ218,範囲CSV,19,FALSE)="","",VLOOKUP(csv!$AJ218,範囲CSV,19,FALSE)))</f>
        <v/>
      </c>
      <c r="T218" s="139" t="str">
        <f>IF($A218="","",IF(VLOOKUP(csv!$AJ218,範囲CSV,20,FALSE)="","",VLOOKUP(csv!$AJ218,範囲CSV,20,FALSE)))</f>
        <v/>
      </c>
      <c r="U218" s="139" t="str">
        <f>IF($A218="","",IF(VLOOKUP(csv!$AJ218,範囲CSV,21,FALSE)="","",VLOOKUP(csv!$AJ218,範囲CSV,21,FALSE)))</f>
        <v/>
      </c>
      <c r="V218" s="139" t="str">
        <f>IF($A218="","",IF(VLOOKUP(csv!$AJ218,範囲CSV,22,FALSE)="","",VLOOKUP(csv!$AJ218,範囲CSV,22,FALSE)))</f>
        <v/>
      </c>
      <c r="W218" s="139" t="str">
        <f>IF($A218="","",IF(VLOOKUP(csv!$AJ218,範囲CSV,23,FALSE)="","",VLOOKUP(csv!$AJ218,範囲CSV,23,FALSE)))</f>
        <v/>
      </c>
      <c r="X218" s="139" t="str">
        <f>IF($A218="","",IF(VLOOKUP(csv!$AJ218,範囲CSV,24,FALSE)="","",VLOOKUP(csv!$AJ218,範囲CSV,24,FALSE)))</f>
        <v/>
      </c>
      <c r="Y218" s="139" t="str">
        <f>IF($A218="","",IF(VLOOKUP(csv!$AJ218,範囲CSV,25,FALSE)="","",VLOOKUP(csv!$AJ218,範囲CSV,25,FALSE)))</f>
        <v/>
      </c>
      <c r="Z218" s="139" t="str">
        <f>IF($A218="","",IF(VLOOKUP(csv!$AJ218,範囲CSV,26,FALSE)="","",VLOOKUP(csv!$AJ218,範囲CSV,26,FALSE)))</f>
        <v/>
      </c>
      <c r="AA218" s="139" t="str">
        <f>IF($A218="","",IF(VLOOKUP(csv!$AJ218,範囲CSV,27,FALSE)="","",VLOOKUP(csv!$AJ218,範囲CSV,27,FALSE)))</f>
        <v/>
      </c>
      <c r="AB218" s="139" t="str">
        <f>IF($A218="","",IF(VLOOKUP(csv!$AJ218,範囲CSV,28,FALSE)="","",VLOOKUP(csv!$AJ218,範囲CSV,28,FALSE)))</f>
        <v/>
      </c>
      <c r="AC218" s="139" t="str">
        <f>IF($A218="","",IF(VLOOKUP(csv!$AJ218,範囲CSV,29,FALSE)="","",VLOOKUP(csv!$AJ218,範囲CSV,29,FALSE)))</f>
        <v/>
      </c>
      <c r="AD218" s="139" t="str">
        <f>IF($A218="","",IF(VLOOKUP(csv!$AJ218,範囲CSV,30,FALSE)="","",VLOOKUP(csv!$AJ218,範囲CSV,30,FALSE)))</f>
        <v/>
      </c>
      <c r="AE218" s="139" t="str">
        <f>IF($A218="","",IF(VLOOKUP(csv!$AJ218,範囲CSV,31,FALSE)="","",VLOOKUP(csv!$AJ218,範囲CSV,31,FALSE)))</f>
        <v/>
      </c>
      <c r="AF218" s="139" t="str">
        <f>IF($A218="","",IF(VLOOKUP(csv!$AJ218,範囲CSV,32,FALSE)="","",VLOOKUP(csv!$AJ218,範囲CSV,32,FALSE)))</f>
        <v/>
      </c>
      <c r="AG218" s="139" t="str">
        <f>IF($A218="","",IF(VLOOKUP(csv!$AJ218,範囲CSV,33,FALSE)="","",VLOOKUP(csv!$AJ218,範囲CSV,33,FALSE)))</f>
        <v/>
      </c>
      <c r="AH218" s="139" t="str">
        <f>IF($A218="","",IF(VLOOKUP(csv!$AJ218,範囲CSV,34,FALSE)="","",VLOOKUP(csv!$AJ218,範囲CSV,34,FALSE)))</f>
        <v/>
      </c>
      <c r="AI218" s="139"/>
    </row>
    <row r="219" spans="1:35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139" t="str">
        <f>IF(A219="","",IF(VLOOKUP(csv!$AJ219,範囲CSV,9,FALSE)="","",VLOOKUP(csv!$AJ219,範囲CSV,9,FALSE)))</f>
        <v/>
      </c>
      <c r="J219" s="139" t="str">
        <f>IF($A219="","",IF(VLOOKUP(csv!$AJ219,範囲CSV,10,FALSE)="","",VLOOKUP(csv!$AJ219,範囲CSV,10,FALSE)))</f>
        <v/>
      </c>
      <c r="K219" s="216" t="str">
        <f t="shared" si="6"/>
        <v/>
      </c>
      <c r="L219" s="216" t="str">
        <f t="shared" si="7"/>
        <v/>
      </c>
      <c r="M219" s="139" t="str">
        <f>IF($A219="","",IF(VLOOKUP(csv!$AJ219,範囲CSV,13,FALSE)="","",VLOOKUP(csv!$AJ219,範囲CSV,13,FALSE)))</f>
        <v/>
      </c>
      <c r="N219" s="139" t="str">
        <f>IF($A219="","",IF(VLOOKUP(csv!$AJ219,範囲CSV,14,FALSE)="","",VLOOKUP(csv!$AJ219,範囲CSV,14,FALSE)))</f>
        <v/>
      </c>
      <c r="O219" s="139" t="str">
        <f>IF($A219="","",IF(VLOOKUP(csv!$AJ219,範囲CSV,15,FALSE)="","",VLOOKUP(csv!$AJ219,範囲CSV,15,FALSE)))</f>
        <v/>
      </c>
      <c r="P219" s="139" t="str">
        <f>IF($A219="","",IF(VLOOKUP(csv!$AJ219,範囲CSV,16,FALSE)="","",VLOOKUP(csv!$AJ219,範囲CSV,16,FALSE)))</f>
        <v/>
      </c>
      <c r="Q219" s="139" t="str">
        <f>IF($A219="","",IF(VLOOKUP(csv!$AJ219,範囲CSV,17,FALSE)="","",VLOOKUP(csv!$AJ219,範囲CSV,17,FALSE)))</f>
        <v/>
      </c>
      <c r="R219" s="139" t="str">
        <f>IF($A219="","",IF(VLOOKUP(csv!$AJ219,範囲CSV,18,FALSE)="","",VLOOKUP(csv!$AJ219,範囲CSV,18,FALSE)))</f>
        <v/>
      </c>
      <c r="S219" s="139" t="str">
        <f>IF($A219="","",IF(VLOOKUP(csv!$AJ219,範囲CSV,19,FALSE)="","",VLOOKUP(csv!$AJ219,範囲CSV,19,FALSE)))</f>
        <v/>
      </c>
      <c r="T219" s="139" t="str">
        <f>IF($A219="","",IF(VLOOKUP(csv!$AJ219,範囲CSV,20,FALSE)="","",VLOOKUP(csv!$AJ219,範囲CSV,20,FALSE)))</f>
        <v/>
      </c>
      <c r="U219" s="139" t="str">
        <f>IF($A219="","",IF(VLOOKUP(csv!$AJ219,範囲CSV,21,FALSE)="","",VLOOKUP(csv!$AJ219,範囲CSV,21,FALSE)))</f>
        <v/>
      </c>
      <c r="V219" s="139" t="str">
        <f>IF($A219="","",IF(VLOOKUP(csv!$AJ219,範囲CSV,22,FALSE)="","",VLOOKUP(csv!$AJ219,範囲CSV,22,FALSE)))</f>
        <v/>
      </c>
      <c r="W219" s="139" t="str">
        <f>IF($A219="","",IF(VLOOKUP(csv!$AJ219,範囲CSV,23,FALSE)="","",VLOOKUP(csv!$AJ219,範囲CSV,23,FALSE)))</f>
        <v/>
      </c>
      <c r="X219" s="139" t="str">
        <f>IF($A219="","",IF(VLOOKUP(csv!$AJ219,範囲CSV,24,FALSE)="","",VLOOKUP(csv!$AJ219,範囲CSV,24,FALSE)))</f>
        <v/>
      </c>
      <c r="Y219" s="139" t="str">
        <f>IF($A219="","",IF(VLOOKUP(csv!$AJ219,範囲CSV,25,FALSE)="","",VLOOKUP(csv!$AJ219,範囲CSV,25,FALSE)))</f>
        <v/>
      </c>
      <c r="Z219" s="139" t="str">
        <f>IF($A219="","",IF(VLOOKUP(csv!$AJ219,範囲CSV,26,FALSE)="","",VLOOKUP(csv!$AJ219,範囲CSV,26,FALSE)))</f>
        <v/>
      </c>
      <c r="AA219" s="139" t="str">
        <f>IF($A219="","",IF(VLOOKUP(csv!$AJ219,範囲CSV,27,FALSE)="","",VLOOKUP(csv!$AJ219,範囲CSV,27,FALSE)))</f>
        <v/>
      </c>
      <c r="AB219" s="139" t="str">
        <f>IF($A219="","",IF(VLOOKUP(csv!$AJ219,範囲CSV,28,FALSE)="","",VLOOKUP(csv!$AJ219,範囲CSV,28,FALSE)))</f>
        <v/>
      </c>
      <c r="AC219" s="139" t="str">
        <f>IF($A219="","",IF(VLOOKUP(csv!$AJ219,範囲CSV,29,FALSE)="","",VLOOKUP(csv!$AJ219,範囲CSV,29,FALSE)))</f>
        <v/>
      </c>
      <c r="AD219" s="139" t="str">
        <f>IF($A219="","",IF(VLOOKUP(csv!$AJ219,範囲CSV,30,FALSE)="","",VLOOKUP(csv!$AJ219,範囲CSV,30,FALSE)))</f>
        <v/>
      </c>
      <c r="AE219" s="139" t="str">
        <f>IF($A219="","",IF(VLOOKUP(csv!$AJ219,範囲CSV,31,FALSE)="","",VLOOKUP(csv!$AJ219,範囲CSV,31,FALSE)))</f>
        <v/>
      </c>
      <c r="AF219" s="139" t="str">
        <f>IF($A219="","",IF(VLOOKUP(csv!$AJ219,範囲CSV,32,FALSE)="","",VLOOKUP(csv!$AJ219,範囲CSV,32,FALSE)))</f>
        <v/>
      </c>
      <c r="AG219" s="139" t="str">
        <f>IF($A219="","",IF(VLOOKUP(csv!$AJ219,範囲CSV,33,FALSE)="","",VLOOKUP(csv!$AJ219,範囲CSV,33,FALSE)))</f>
        <v/>
      </c>
      <c r="AH219" s="139" t="str">
        <f>IF($A219="","",IF(VLOOKUP(csv!$AJ219,範囲CSV,34,FALSE)="","",VLOOKUP(csv!$AJ219,範囲CSV,34,FALSE)))</f>
        <v/>
      </c>
      <c r="AI219" s="139"/>
    </row>
    <row r="220" spans="1:35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139" t="str">
        <f>IF(A220="","",IF(VLOOKUP(csv!$AJ220,範囲CSV,9,FALSE)="","",VLOOKUP(csv!$AJ220,範囲CSV,9,FALSE)))</f>
        <v/>
      </c>
      <c r="J220" s="139" t="str">
        <f>IF($A220="","",IF(VLOOKUP(csv!$AJ220,範囲CSV,10,FALSE)="","",VLOOKUP(csv!$AJ220,範囲CSV,10,FALSE)))</f>
        <v/>
      </c>
      <c r="K220" s="216" t="str">
        <f t="shared" si="6"/>
        <v/>
      </c>
      <c r="L220" s="216" t="str">
        <f t="shared" si="7"/>
        <v/>
      </c>
      <c r="M220" s="139" t="str">
        <f>IF($A220="","",IF(VLOOKUP(csv!$AJ220,範囲CSV,13,FALSE)="","",VLOOKUP(csv!$AJ220,範囲CSV,13,FALSE)))</f>
        <v/>
      </c>
      <c r="N220" s="139" t="str">
        <f>IF($A220="","",IF(VLOOKUP(csv!$AJ220,範囲CSV,14,FALSE)="","",VLOOKUP(csv!$AJ220,範囲CSV,14,FALSE)))</f>
        <v/>
      </c>
      <c r="O220" s="139" t="str">
        <f>IF($A220="","",IF(VLOOKUP(csv!$AJ220,範囲CSV,15,FALSE)="","",VLOOKUP(csv!$AJ220,範囲CSV,15,FALSE)))</f>
        <v/>
      </c>
      <c r="P220" s="139" t="str">
        <f>IF($A220="","",IF(VLOOKUP(csv!$AJ220,範囲CSV,16,FALSE)="","",VLOOKUP(csv!$AJ220,範囲CSV,16,FALSE)))</f>
        <v/>
      </c>
      <c r="Q220" s="139" t="str">
        <f>IF($A220="","",IF(VLOOKUP(csv!$AJ220,範囲CSV,17,FALSE)="","",VLOOKUP(csv!$AJ220,範囲CSV,17,FALSE)))</f>
        <v/>
      </c>
      <c r="R220" s="139" t="str">
        <f>IF($A220="","",IF(VLOOKUP(csv!$AJ220,範囲CSV,18,FALSE)="","",VLOOKUP(csv!$AJ220,範囲CSV,18,FALSE)))</f>
        <v/>
      </c>
      <c r="S220" s="139" t="str">
        <f>IF($A220="","",IF(VLOOKUP(csv!$AJ220,範囲CSV,19,FALSE)="","",VLOOKUP(csv!$AJ220,範囲CSV,19,FALSE)))</f>
        <v/>
      </c>
      <c r="T220" s="139" t="str">
        <f>IF($A220="","",IF(VLOOKUP(csv!$AJ220,範囲CSV,20,FALSE)="","",VLOOKUP(csv!$AJ220,範囲CSV,20,FALSE)))</f>
        <v/>
      </c>
      <c r="U220" s="139" t="str">
        <f>IF($A220="","",IF(VLOOKUP(csv!$AJ220,範囲CSV,21,FALSE)="","",VLOOKUP(csv!$AJ220,範囲CSV,21,FALSE)))</f>
        <v/>
      </c>
      <c r="V220" s="139" t="str">
        <f>IF($A220="","",IF(VLOOKUP(csv!$AJ220,範囲CSV,22,FALSE)="","",VLOOKUP(csv!$AJ220,範囲CSV,22,FALSE)))</f>
        <v/>
      </c>
      <c r="W220" s="139" t="str">
        <f>IF($A220="","",IF(VLOOKUP(csv!$AJ220,範囲CSV,23,FALSE)="","",VLOOKUP(csv!$AJ220,範囲CSV,23,FALSE)))</f>
        <v/>
      </c>
      <c r="X220" s="139" t="str">
        <f>IF($A220="","",IF(VLOOKUP(csv!$AJ220,範囲CSV,24,FALSE)="","",VLOOKUP(csv!$AJ220,範囲CSV,24,FALSE)))</f>
        <v/>
      </c>
      <c r="Y220" s="139" t="str">
        <f>IF($A220="","",IF(VLOOKUP(csv!$AJ220,範囲CSV,25,FALSE)="","",VLOOKUP(csv!$AJ220,範囲CSV,25,FALSE)))</f>
        <v/>
      </c>
      <c r="Z220" s="139" t="str">
        <f>IF($A220="","",IF(VLOOKUP(csv!$AJ220,範囲CSV,26,FALSE)="","",VLOOKUP(csv!$AJ220,範囲CSV,26,FALSE)))</f>
        <v/>
      </c>
      <c r="AA220" s="139" t="str">
        <f>IF($A220="","",IF(VLOOKUP(csv!$AJ220,範囲CSV,27,FALSE)="","",VLOOKUP(csv!$AJ220,範囲CSV,27,FALSE)))</f>
        <v/>
      </c>
      <c r="AB220" s="139" t="str">
        <f>IF($A220="","",IF(VLOOKUP(csv!$AJ220,範囲CSV,28,FALSE)="","",VLOOKUP(csv!$AJ220,範囲CSV,28,FALSE)))</f>
        <v/>
      </c>
      <c r="AC220" s="139" t="str">
        <f>IF($A220="","",IF(VLOOKUP(csv!$AJ220,範囲CSV,29,FALSE)="","",VLOOKUP(csv!$AJ220,範囲CSV,29,FALSE)))</f>
        <v/>
      </c>
      <c r="AD220" s="139" t="str">
        <f>IF($A220="","",IF(VLOOKUP(csv!$AJ220,範囲CSV,30,FALSE)="","",VLOOKUP(csv!$AJ220,範囲CSV,30,FALSE)))</f>
        <v/>
      </c>
      <c r="AE220" s="139" t="str">
        <f>IF($A220="","",IF(VLOOKUP(csv!$AJ220,範囲CSV,31,FALSE)="","",VLOOKUP(csv!$AJ220,範囲CSV,31,FALSE)))</f>
        <v/>
      </c>
      <c r="AF220" s="139" t="str">
        <f>IF($A220="","",IF(VLOOKUP(csv!$AJ220,範囲CSV,32,FALSE)="","",VLOOKUP(csv!$AJ220,範囲CSV,32,FALSE)))</f>
        <v/>
      </c>
      <c r="AG220" s="139" t="str">
        <f>IF($A220="","",IF(VLOOKUP(csv!$AJ220,範囲CSV,33,FALSE)="","",VLOOKUP(csv!$AJ220,範囲CSV,33,FALSE)))</f>
        <v/>
      </c>
      <c r="AH220" s="139" t="str">
        <f>IF($A220="","",IF(VLOOKUP(csv!$AJ220,範囲CSV,34,FALSE)="","",VLOOKUP(csv!$AJ220,範囲CSV,34,FALSE)))</f>
        <v/>
      </c>
      <c r="AI220" s="139"/>
    </row>
    <row r="221" spans="1:35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139" t="str">
        <f>IF(A221="","",IF(VLOOKUP(csv!$AJ221,範囲CSV,9,FALSE)="","",VLOOKUP(csv!$AJ221,範囲CSV,9,FALSE)))</f>
        <v/>
      </c>
      <c r="J221" s="139" t="str">
        <f>IF($A221="","",IF(VLOOKUP(csv!$AJ221,範囲CSV,10,FALSE)="","",VLOOKUP(csv!$AJ221,範囲CSV,10,FALSE)))</f>
        <v/>
      </c>
      <c r="K221" s="216" t="str">
        <f t="shared" si="6"/>
        <v/>
      </c>
      <c r="L221" s="216" t="str">
        <f t="shared" si="7"/>
        <v/>
      </c>
      <c r="M221" s="139" t="str">
        <f>IF($A221="","",IF(VLOOKUP(csv!$AJ221,範囲CSV,13,FALSE)="","",VLOOKUP(csv!$AJ221,範囲CSV,13,FALSE)))</f>
        <v/>
      </c>
      <c r="N221" s="139" t="str">
        <f>IF($A221="","",IF(VLOOKUP(csv!$AJ221,範囲CSV,14,FALSE)="","",VLOOKUP(csv!$AJ221,範囲CSV,14,FALSE)))</f>
        <v/>
      </c>
      <c r="O221" s="139" t="str">
        <f>IF($A221="","",IF(VLOOKUP(csv!$AJ221,範囲CSV,15,FALSE)="","",VLOOKUP(csv!$AJ221,範囲CSV,15,FALSE)))</f>
        <v/>
      </c>
      <c r="P221" s="139" t="str">
        <f>IF($A221="","",IF(VLOOKUP(csv!$AJ221,範囲CSV,16,FALSE)="","",VLOOKUP(csv!$AJ221,範囲CSV,16,FALSE)))</f>
        <v/>
      </c>
      <c r="Q221" s="139" t="str">
        <f>IF($A221="","",IF(VLOOKUP(csv!$AJ221,範囲CSV,17,FALSE)="","",VLOOKUP(csv!$AJ221,範囲CSV,17,FALSE)))</f>
        <v/>
      </c>
      <c r="R221" s="139" t="str">
        <f>IF($A221="","",IF(VLOOKUP(csv!$AJ221,範囲CSV,18,FALSE)="","",VLOOKUP(csv!$AJ221,範囲CSV,18,FALSE)))</f>
        <v/>
      </c>
      <c r="S221" s="139" t="str">
        <f>IF($A221="","",IF(VLOOKUP(csv!$AJ221,範囲CSV,19,FALSE)="","",VLOOKUP(csv!$AJ221,範囲CSV,19,FALSE)))</f>
        <v/>
      </c>
      <c r="T221" s="139" t="str">
        <f>IF($A221="","",IF(VLOOKUP(csv!$AJ221,範囲CSV,20,FALSE)="","",VLOOKUP(csv!$AJ221,範囲CSV,20,FALSE)))</f>
        <v/>
      </c>
      <c r="U221" s="139" t="str">
        <f>IF($A221="","",IF(VLOOKUP(csv!$AJ221,範囲CSV,21,FALSE)="","",VLOOKUP(csv!$AJ221,範囲CSV,21,FALSE)))</f>
        <v/>
      </c>
      <c r="V221" s="139" t="str">
        <f>IF($A221="","",IF(VLOOKUP(csv!$AJ221,範囲CSV,22,FALSE)="","",VLOOKUP(csv!$AJ221,範囲CSV,22,FALSE)))</f>
        <v/>
      </c>
      <c r="W221" s="139" t="str">
        <f>IF($A221="","",IF(VLOOKUP(csv!$AJ221,範囲CSV,23,FALSE)="","",VLOOKUP(csv!$AJ221,範囲CSV,23,FALSE)))</f>
        <v/>
      </c>
      <c r="X221" s="139" t="str">
        <f>IF($A221="","",IF(VLOOKUP(csv!$AJ221,範囲CSV,24,FALSE)="","",VLOOKUP(csv!$AJ221,範囲CSV,24,FALSE)))</f>
        <v/>
      </c>
      <c r="Y221" s="139" t="str">
        <f>IF($A221="","",IF(VLOOKUP(csv!$AJ221,範囲CSV,25,FALSE)="","",VLOOKUP(csv!$AJ221,範囲CSV,25,FALSE)))</f>
        <v/>
      </c>
      <c r="Z221" s="139" t="str">
        <f>IF($A221="","",IF(VLOOKUP(csv!$AJ221,範囲CSV,26,FALSE)="","",VLOOKUP(csv!$AJ221,範囲CSV,26,FALSE)))</f>
        <v/>
      </c>
      <c r="AA221" s="139" t="str">
        <f>IF($A221="","",IF(VLOOKUP(csv!$AJ221,範囲CSV,27,FALSE)="","",VLOOKUP(csv!$AJ221,範囲CSV,27,FALSE)))</f>
        <v/>
      </c>
      <c r="AB221" s="139" t="str">
        <f>IF($A221="","",IF(VLOOKUP(csv!$AJ221,範囲CSV,28,FALSE)="","",VLOOKUP(csv!$AJ221,範囲CSV,28,FALSE)))</f>
        <v/>
      </c>
      <c r="AC221" s="139" t="str">
        <f>IF($A221="","",IF(VLOOKUP(csv!$AJ221,範囲CSV,29,FALSE)="","",VLOOKUP(csv!$AJ221,範囲CSV,29,FALSE)))</f>
        <v/>
      </c>
      <c r="AD221" s="139" t="str">
        <f>IF($A221="","",IF(VLOOKUP(csv!$AJ221,範囲CSV,30,FALSE)="","",VLOOKUP(csv!$AJ221,範囲CSV,30,FALSE)))</f>
        <v/>
      </c>
      <c r="AE221" s="139" t="str">
        <f>IF($A221="","",IF(VLOOKUP(csv!$AJ221,範囲CSV,31,FALSE)="","",VLOOKUP(csv!$AJ221,範囲CSV,31,FALSE)))</f>
        <v/>
      </c>
      <c r="AF221" s="139" t="str">
        <f>IF($A221="","",IF(VLOOKUP(csv!$AJ221,範囲CSV,32,FALSE)="","",VLOOKUP(csv!$AJ221,範囲CSV,32,FALSE)))</f>
        <v/>
      </c>
      <c r="AG221" s="139" t="str">
        <f>IF($A221="","",IF(VLOOKUP(csv!$AJ221,範囲CSV,33,FALSE)="","",VLOOKUP(csv!$AJ221,範囲CSV,33,FALSE)))</f>
        <v/>
      </c>
      <c r="AH221" s="139" t="str">
        <f>IF($A221="","",IF(VLOOKUP(csv!$AJ221,範囲CSV,34,FALSE)="","",VLOOKUP(csv!$AJ221,範囲CSV,34,FALSE)))</f>
        <v/>
      </c>
      <c r="AI221" s="139"/>
    </row>
    <row r="222" spans="1:35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139" t="str">
        <f>IF(A222="","",IF(VLOOKUP(csv!$AJ222,範囲CSV,9,FALSE)="","",VLOOKUP(csv!$AJ222,範囲CSV,9,FALSE)))</f>
        <v/>
      </c>
      <c r="J222" s="139" t="str">
        <f>IF($A222="","",IF(VLOOKUP(csv!$AJ222,範囲CSV,10,FALSE)="","",VLOOKUP(csv!$AJ222,範囲CSV,10,FALSE)))</f>
        <v/>
      </c>
      <c r="K222" s="216" t="str">
        <f t="shared" si="6"/>
        <v/>
      </c>
      <c r="L222" s="216" t="str">
        <f t="shared" si="7"/>
        <v/>
      </c>
      <c r="M222" s="139" t="str">
        <f>IF($A222="","",IF(VLOOKUP(csv!$AJ222,範囲CSV,13,FALSE)="","",VLOOKUP(csv!$AJ222,範囲CSV,13,FALSE)))</f>
        <v/>
      </c>
      <c r="N222" s="139" t="str">
        <f>IF($A222="","",IF(VLOOKUP(csv!$AJ222,範囲CSV,14,FALSE)="","",VLOOKUP(csv!$AJ222,範囲CSV,14,FALSE)))</f>
        <v/>
      </c>
      <c r="O222" s="139" t="str">
        <f>IF($A222="","",IF(VLOOKUP(csv!$AJ222,範囲CSV,15,FALSE)="","",VLOOKUP(csv!$AJ222,範囲CSV,15,FALSE)))</f>
        <v/>
      </c>
      <c r="P222" s="139" t="str">
        <f>IF($A222="","",IF(VLOOKUP(csv!$AJ222,範囲CSV,16,FALSE)="","",VLOOKUP(csv!$AJ222,範囲CSV,16,FALSE)))</f>
        <v/>
      </c>
      <c r="Q222" s="139" t="str">
        <f>IF($A222="","",IF(VLOOKUP(csv!$AJ222,範囲CSV,17,FALSE)="","",VLOOKUP(csv!$AJ222,範囲CSV,17,FALSE)))</f>
        <v/>
      </c>
      <c r="R222" s="139" t="str">
        <f>IF($A222="","",IF(VLOOKUP(csv!$AJ222,範囲CSV,18,FALSE)="","",VLOOKUP(csv!$AJ222,範囲CSV,18,FALSE)))</f>
        <v/>
      </c>
      <c r="S222" s="139" t="str">
        <f>IF($A222="","",IF(VLOOKUP(csv!$AJ222,範囲CSV,19,FALSE)="","",VLOOKUP(csv!$AJ222,範囲CSV,19,FALSE)))</f>
        <v/>
      </c>
      <c r="T222" s="139" t="str">
        <f>IF($A222="","",IF(VLOOKUP(csv!$AJ222,範囲CSV,20,FALSE)="","",VLOOKUP(csv!$AJ222,範囲CSV,20,FALSE)))</f>
        <v/>
      </c>
      <c r="U222" s="139" t="str">
        <f>IF($A222="","",IF(VLOOKUP(csv!$AJ222,範囲CSV,21,FALSE)="","",VLOOKUP(csv!$AJ222,範囲CSV,21,FALSE)))</f>
        <v/>
      </c>
      <c r="V222" s="139" t="str">
        <f>IF($A222="","",IF(VLOOKUP(csv!$AJ222,範囲CSV,22,FALSE)="","",VLOOKUP(csv!$AJ222,範囲CSV,22,FALSE)))</f>
        <v/>
      </c>
      <c r="W222" s="139" t="str">
        <f>IF($A222="","",IF(VLOOKUP(csv!$AJ222,範囲CSV,23,FALSE)="","",VLOOKUP(csv!$AJ222,範囲CSV,23,FALSE)))</f>
        <v/>
      </c>
      <c r="X222" s="139" t="str">
        <f>IF($A222="","",IF(VLOOKUP(csv!$AJ222,範囲CSV,24,FALSE)="","",VLOOKUP(csv!$AJ222,範囲CSV,24,FALSE)))</f>
        <v/>
      </c>
      <c r="Y222" s="139" t="str">
        <f>IF($A222="","",IF(VLOOKUP(csv!$AJ222,範囲CSV,25,FALSE)="","",VLOOKUP(csv!$AJ222,範囲CSV,25,FALSE)))</f>
        <v/>
      </c>
      <c r="Z222" s="139" t="str">
        <f>IF($A222="","",IF(VLOOKUP(csv!$AJ222,範囲CSV,26,FALSE)="","",VLOOKUP(csv!$AJ222,範囲CSV,26,FALSE)))</f>
        <v/>
      </c>
      <c r="AA222" s="139" t="str">
        <f>IF($A222="","",IF(VLOOKUP(csv!$AJ222,範囲CSV,27,FALSE)="","",VLOOKUP(csv!$AJ222,範囲CSV,27,FALSE)))</f>
        <v/>
      </c>
      <c r="AB222" s="139" t="str">
        <f>IF($A222="","",IF(VLOOKUP(csv!$AJ222,範囲CSV,28,FALSE)="","",VLOOKUP(csv!$AJ222,範囲CSV,28,FALSE)))</f>
        <v/>
      </c>
      <c r="AC222" s="139" t="str">
        <f>IF($A222="","",IF(VLOOKUP(csv!$AJ222,範囲CSV,29,FALSE)="","",VLOOKUP(csv!$AJ222,範囲CSV,29,FALSE)))</f>
        <v/>
      </c>
      <c r="AD222" s="139" t="str">
        <f>IF($A222="","",IF(VLOOKUP(csv!$AJ222,範囲CSV,30,FALSE)="","",VLOOKUP(csv!$AJ222,範囲CSV,30,FALSE)))</f>
        <v/>
      </c>
      <c r="AE222" s="139" t="str">
        <f>IF($A222="","",IF(VLOOKUP(csv!$AJ222,範囲CSV,31,FALSE)="","",VLOOKUP(csv!$AJ222,範囲CSV,31,FALSE)))</f>
        <v/>
      </c>
      <c r="AF222" s="139" t="str">
        <f>IF($A222="","",IF(VLOOKUP(csv!$AJ222,範囲CSV,32,FALSE)="","",VLOOKUP(csv!$AJ222,範囲CSV,32,FALSE)))</f>
        <v/>
      </c>
      <c r="AG222" s="139" t="str">
        <f>IF($A222="","",IF(VLOOKUP(csv!$AJ222,範囲CSV,33,FALSE)="","",VLOOKUP(csv!$AJ222,範囲CSV,33,FALSE)))</f>
        <v/>
      </c>
      <c r="AH222" s="139" t="str">
        <f>IF($A222="","",IF(VLOOKUP(csv!$AJ222,範囲CSV,34,FALSE)="","",VLOOKUP(csv!$AJ222,範囲CSV,34,FALSE)))</f>
        <v/>
      </c>
      <c r="AI222" s="139"/>
    </row>
    <row r="223" spans="1:35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139" t="str">
        <f>IF(A223="","",IF(VLOOKUP(csv!$AJ223,範囲CSV,9,FALSE)="","",VLOOKUP(csv!$AJ223,範囲CSV,9,FALSE)))</f>
        <v/>
      </c>
      <c r="J223" s="139" t="str">
        <f>IF($A223="","",IF(VLOOKUP(csv!$AJ223,範囲CSV,10,FALSE)="","",VLOOKUP(csv!$AJ223,範囲CSV,10,FALSE)))</f>
        <v/>
      </c>
      <c r="K223" s="216" t="str">
        <f t="shared" si="6"/>
        <v/>
      </c>
      <c r="L223" s="216" t="str">
        <f t="shared" si="7"/>
        <v/>
      </c>
      <c r="M223" s="139" t="str">
        <f>IF($A223="","",IF(VLOOKUP(csv!$AJ223,範囲CSV,13,FALSE)="","",VLOOKUP(csv!$AJ223,範囲CSV,13,FALSE)))</f>
        <v/>
      </c>
      <c r="N223" s="139" t="str">
        <f>IF($A223="","",IF(VLOOKUP(csv!$AJ223,範囲CSV,14,FALSE)="","",VLOOKUP(csv!$AJ223,範囲CSV,14,FALSE)))</f>
        <v/>
      </c>
      <c r="O223" s="139" t="str">
        <f>IF($A223="","",IF(VLOOKUP(csv!$AJ223,範囲CSV,15,FALSE)="","",VLOOKUP(csv!$AJ223,範囲CSV,15,FALSE)))</f>
        <v/>
      </c>
      <c r="P223" s="139" t="str">
        <f>IF($A223="","",IF(VLOOKUP(csv!$AJ223,範囲CSV,16,FALSE)="","",VLOOKUP(csv!$AJ223,範囲CSV,16,FALSE)))</f>
        <v/>
      </c>
      <c r="Q223" s="139" t="str">
        <f>IF($A223="","",IF(VLOOKUP(csv!$AJ223,範囲CSV,17,FALSE)="","",VLOOKUP(csv!$AJ223,範囲CSV,17,FALSE)))</f>
        <v/>
      </c>
      <c r="R223" s="139" t="str">
        <f>IF($A223="","",IF(VLOOKUP(csv!$AJ223,範囲CSV,18,FALSE)="","",VLOOKUP(csv!$AJ223,範囲CSV,18,FALSE)))</f>
        <v/>
      </c>
      <c r="S223" s="139" t="str">
        <f>IF($A223="","",IF(VLOOKUP(csv!$AJ223,範囲CSV,19,FALSE)="","",VLOOKUP(csv!$AJ223,範囲CSV,19,FALSE)))</f>
        <v/>
      </c>
      <c r="T223" s="139" t="str">
        <f>IF($A223="","",IF(VLOOKUP(csv!$AJ223,範囲CSV,20,FALSE)="","",VLOOKUP(csv!$AJ223,範囲CSV,20,FALSE)))</f>
        <v/>
      </c>
      <c r="U223" s="139" t="str">
        <f>IF($A223="","",IF(VLOOKUP(csv!$AJ223,範囲CSV,21,FALSE)="","",VLOOKUP(csv!$AJ223,範囲CSV,21,FALSE)))</f>
        <v/>
      </c>
      <c r="V223" s="139" t="str">
        <f>IF($A223="","",IF(VLOOKUP(csv!$AJ223,範囲CSV,22,FALSE)="","",VLOOKUP(csv!$AJ223,範囲CSV,22,FALSE)))</f>
        <v/>
      </c>
      <c r="W223" s="139" t="str">
        <f>IF($A223="","",IF(VLOOKUP(csv!$AJ223,範囲CSV,23,FALSE)="","",VLOOKUP(csv!$AJ223,範囲CSV,23,FALSE)))</f>
        <v/>
      </c>
      <c r="X223" s="139" t="str">
        <f>IF($A223="","",IF(VLOOKUP(csv!$AJ223,範囲CSV,24,FALSE)="","",VLOOKUP(csv!$AJ223,範囲CSV,24,FALSE)))</f>
        <v/>
      </c>
      <c r="Y223" s="139" t="str">
        <f>IF($A223="","",IF(VLOOKUP(csv!$AJ223,範囲CSV,25,FALSE)="","",VLOOKUP(csv!$AJ223,範囲CSV,25,FALSE)))</f>
        <v/>
      </c>
      <c r="Z223" s="139" t="str">
        <f>IF($A223="","",IF(VLOOKUP(csv!$AJ223,範囲CSV,26,FALSE)="","",VLOOKUP(csv!$AJ223,範囲CSV,26,FALSE)))</f>
        <v/>
      </c>
      <c r="AA223" s="139" t="str">
        <f>IF($A223="","",IF(VLOOKUP(csv!$AJ223,範囲CSV,27,FALSE)="","",VLOOKUP(csv!$AJ223,範囲CSV,27,FALSE)))</f>
        <v/>
      </c>
      <c r="AB223" s="139" t="str">
        <f>IF($A223="","",IF(VLOOKUP(csv!$AJ223,範囲CSV,28,FALSE)="","",VLOOKUP(csv!$AJ223,範囲CSV,28,FALSE)))</f>
        <v/>
      </c>
      <c r="AC223" s="139" t="str">
        <f>IF($A223="","",IF(VLOOKUP(csv!$AJ223,範囲CSV,29,FALSE)="","",VLOOKUP(csv!$AJ223,範囲CSV,29,FALSE)))</f>
        <v/>
      </c>
      <c r="AD223" s="139" t="str">
        <f>IF($A223="","",IF(VLOOKUP(csv!$AJ223,範囲CSV,30,FALSE)="","",VLOOKUP(csv!$AJ223,範囲CSV,30,FALSE)))</f>
        <v/>
      </c>
      <c r="AE223" s="139" t="str">
        <f>IF($A223="","",IF(VLOOKUP(csv!$AJ223,範囲CSV,31,FALSE)="","",VLOOKUP(csv!$AJ223,範囲CSV,31,FALSE)))</f>
        <v/>
      </c>
      <c r="AF223" s="139" t="str">
        <f>IF($A223="","",IF(VLOOKUP(csv!$AJ223,範囲CSV,32,FALSE)="","",VLOOKUP(csv!$AJ223,範囲CSV,32,FALSE)))</f>
        <v/>
      </c>
      <c r="AG223" s="139" t="str">
        <f>IF($A223="","",IF(VLOOKUP(csv!$AJ223,範囲CSV,33,FALSE)="","",VLOOKUP(csv!$AJ223,範囲CSV,33,FALSE)))</f>
        <v/>
      </c>
      <c r="AH223" s="139" t="str">
        <f>IF($A223="","",IF(VLOOKUP(csv!$AJ223,範囲CSV,34,FALSE)="","",VLOOKUP(csv!$AJ223,範囲CSV,34,FALSE)))</f>
        <v/>
      </c>
      <c r="AI223" s="139"/>
    </row>
    <row r="224" spans="1:35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139" t="str">
        <f>IF(A224="","",IF(VLOOKUP(csv!$AJ224,範囲CSV,9,FALSE)="","",VLOOKUP(csv!$AJ224,範囲CSV,9,FALSE)))</f>
        <v/>
      </c>
      <c r="J224" s="139" t="str">
        <f>IF($A224="","",IF(VLOOKUP(csv!$AJ224,範囲CSV,10,FALSE)="","",VLOOKUP(csv!$AJ224,範囲CSV,10,FALSE)))</f>
        <v/>
      </c>
      <c r="K224" s="216" t="str">
        <f t="shared" si="6"/>
        <v/>
      </c>
      <c r="L224" s="216" t="str">
        <f t="shared" si="7"/>
        <v/>
      </c>
      <c r="M224" s="139" t="str">
        <f>IF($A224="","",IF(VLOOKUP(csv!$AJ224,範囲CSV,13,FALSE)="","",VLOOKUP(csv!$AJ224,範囲CSV,13,FALSE)))</f>
        <v/>
      </c>
      <c r="N224" s="139" t="str">
        <f>IF($A224="","",IF(VLOOKUP(csv!$AJ224,範囲CSV,14,FALSE)="","",VLOOKUP(csv!$AJ224,範囲CSV,14,FALSE)))</f>
        <v/>
      </c>
      <c r="O224" s="139" t="str">
        <f>IF($A224="","",IF(VLOOKUP(csv!$AJ224,範囲CSV,15,FALSE)="","",VLOOKUP(csv!$AJ224,範囲CSV,15,FALSE)))</f>
        <v/>
      </c>
      <c r="P224" s="139" t="str">
        <f>IF($A224="","",IF(VLOOKUP(csv!$AJ224,範囲CSV,16,FALSE)="","",VLOOKUP(csv!$AJ224,範囲CSV,16,FALSE)))</f>
        <v/>
      </c>
      <c r="Q224" s="139" t="str">
        <f>IF($A224="","",IF(VLOOKUP(csv!$AJ224,範囲CSV,17,FALSE)="","",VLOOKUP(csv!$AJ224,範囲CSV,17,FALSE)))</f>
        <v/>
      </c>
      <c r="R224" s="139" t="str">
        <f>IF($A224="","",IF(VLOOKUP(csv!$AJ224,範囲CSV,18,FALSE)="","",VLOOKUP(csv!$AJ224,範囲CSV,18,FALSE)))</f>
        <v/>
      </c>
      <c r="S224" s="139" t="str">
        <f>IF($A224="","",IF(VLOOKUP(csv!$AJ224,範囲CSV,19,FALSE)="","",VLOOKUP(csv!$AJ224,範囲CSV,19,FALSE)))</f>
        <v/>
      </c>
      <c r="T224" s="139" t="str">
        <f>IF($A224="","",IF(VLOOKUP(csv!$AJ224,範囲CSV,20,FALSE)="","",VLOOKUP(csv!$AJ224,範囲CSV,20,FALSE)))</f>
        <v/>
      </c>
      <c r="U224" s="139" t="str">
        <f>IF($A224="","",IF(VLOOKUP(csv!$AJ224,範囲CSV,21,FALSE)="","",VLOOKUP(csv!$AJ224,範囲CSV,21,FALSE)))</f>
        <v/>
      </c>
      <c r="V224" s="139" t="str">
        <f>IF($A224="","",IF(VLOOKUP(csv!$AJ224,範囲CSV,22,FALSE)="","",VLOOKUP(csv!$AJ224,範囲CSV,22,FALSE)))</f>
        <v/>
      </c>
      <c r="W224" s="139" t="str">
        <f>IF($A224="","",IF(VLOOKUP(csv!$AJ224,範囲CSV,23,FALSE)="","",VLOOKUP(csv!$AJ224,範囲CSV,23,FALSE)))</f>
        <v/>
      </c>
      <c r="X224" s="139" t="str">
        <f>IF($A224="","",IF(VLOOKUP(csv!$AJ224,範囲CSV,24,FALSE)="","",VLOOKUP(csv!$AJ224,範囲CSV,24,FALSE)))</f>
        <v/>
      </c>
      <c r="Y224" s="139" t="str">
        <f>IF($A224="","",IF(VLOOKUP(csv!$AJ224,範囲CSV,25,FALSE)="","",VLOOKUP(csv!$AJ224,範囲CSV,25,FALSE)))</f>
        <v/>
      </c>
      <c r="Z224" s="139" t="str">
        <f>IF($A224="","",IF(VLOOKUP(csv!$AJ224,範囲CSV,26,FALSE)="","",VLOOKUP(csv!$AJ224,範囲CSV,26,FALSE)))</f>
        <v/>
      </c>
      <c r="AA224" s="139" t="str">
        <f>IF($A224="","",IF(VLOOKUP(csv!$AJ224,範囲CSV,27,FALSE)="","",VLOOKUP(csv!$AJ224,範囲CSV,27,FALSE)))</f>
        <v/>
      </c>
      <c r="AB224" s="139" t="str">
        <f>IF($A224="","",IF(VLOOKUP(csv!$AJ224,範囲CSV,28,FALSE)="","",VLOOKUP(csv!$AJ224,範囲CSV,28,FALSE)))</f>
        <v/>
      </c>
      <c r="AC224" s="139" t="str">
        <f>IF($A224="","",IF(VLOOKUP(csv!$AJ224,範囲CSV,29,FALSE)="","",VLOOKUP(csv!$AJ224,範囲CSV,29,FALSE)))</f>
        <v/>
      </c>
      <c r="AD224" s="139" t="str">
        <f>IF($A224="","",IF(VLOOKUP(csv!$AJ224,範囲CSV,30,FALSE)="","",VLOOKUP(csv!$AJ224,範囲CSV,30,FALSE)))</f>
        <v/>
      </c>
      <c r="AE224" s="139" t="str">
        <f>IF($A224="","",IF(VLOOKUP(csv!$AJ224,範囲CSV,31,FALSE)="","",VLOOKUP(csv!$AJ224,範囲CSV,31,FALSE)))</f>
        <v/>
      </c>
      <c r="AF224" s="139" t="str">
        <f>IF($A224="","",IF(VLOOKUP(csv!$AJ224,範囲CSV,32,FALSE)="","",VLOOKUP(csv!$AJ224,範囲CSV,32,FALSE)))</f>
        <v/>
      </c>
      <c r="AG224" s="139" t="str">
        <f>IF($A224="","",IF(VLOOKUP(csv!$AJ224,範囲CSV,33,FALSE)="","",VLOOKUP(csv!$AJ224,範囲CSV,33,FALSE)))</f>
        <v/>
      </c>
      <c r="AH224" s="139" t="str">
        <f>IF($A224="","",IF(VLOOKUP(csv!$AJ224,範囲CSV,34,FALSE)="","",VLOOKUP(csv!$AJ224,範囲CSV,34,FALSE)))</f>
        <v/>
      </c>
      <c r="AI224" s="139"/>
    </row>
    <row r="225" spans="1:35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139" t="str">
        <f>IF(A225="","",IF(VLOOKUP(csv!$AJ225,範囲CSV,9,FALSE)="","",VLOOKUP(csv!$AJ225,範囲CSV,9,FALSE)))</f>
        <v/>
      </c>
      <c r="J225" s="139" t="str">
        <f>IF($A225="","",IF(VLOOKUP(csv!$AJ225,範囲CSV,10,FALSE)="","",VLOOKUP(csv!$AJ225,範囲CSV,10,FALSE)))</f>
        <v/>
      </c>
      <c r="K225" s="216" t="str">
        <f t="shared" si="6"/>
        <v/>
      </c>
      <c r="L225" s="216" t="str">
        <f t="shared" si="7"/>
        <v/>
      </c>
      <c r="M225" s="139" t="str">
        <f>IF($A225="","",IF(VLOOKUP(csv!$AJ225,範囲CSV,13,FALSE)="","",VLOOKUP(csv!$AJ225,範囲CSV,13,FALSE)))</f>
        <v/>
      </c>
      <c r="N225" s="139" t="str">
        <f>IF($A225="","",IF(VLOOKUP(csv!$AJ225,範囲CSV,14,FALSE)="","",VLOOKUP(csv!$AJ225,範囲CSV,14,FALSE)))</f>
        <v/>
      </c>
      <c r="O225" s="139" t="str">
        <f>IF($A225="","",IF(VLOOKUP(csv!$AJ225,範囲CSV,15,FALSE)="","",VLOOKUP(csv!$AJ225,範囲CSV,15,FALSE)))</f>
        <v/>
      </c>
      <c r="P225" s="139" t="str">
        <f>IF($A225="","",IF(VLOOKUP(csv!$AJ225,範囲CSV,16,FALSE)="","",VLOOKUP(csv!$AJ225,範囲CSV,16,FALSE)))</f>
        <v/>
      </c>
      <c r="Q225" s="139" t="str">
        <f>IF($A225="","",IF(VLOOKUP(csv!$AJ225,範囲CSV,17,FALSE)="","",VLOOKUP(csv!$AJ225,範囲CSV,17,FALSE)))</f>
        <v/>
      </c>
      <c r="R225" s="139" t="str">
        <f>IF($A225="","",IF(VLOOKUP(csv!$AJ225,範囲CSV,18,FALSE)="","",VLOOKUP(csv!$AJ225,範囲CSV,18,FALSE)))</f>
        <v/>
      </c>
      <c r="S225" s="139" t="str">
        <f>IF($A225="","",IF(VLOOKUP(csv!$AJ225,範囲CSV,19,FALSE)="","",VLOOKUP(csv!$AJ225,範囲CSV,19,FALSE)))</f>
        <v/>
      </c>
      <c r="T225" s="139" t="str">
        <f>IF($A225="","",IF(VLOOKUP(csv!$AJ225,範囲CSV,20,FALSE)="","",VLOOKUP(csv!$AJ225,範囲CSV,20,FALSE)))</f>
        <v/>
      </c>
      <c r="U225" s="139" t="str">
        <f>IF($A225="","",IF(VLOOKUP(csv!$AJ225,範囲CSV,21,FALSE)="","",VLOOKUP(csv!$AJ225,範囲CSV,21,FALSE)))</f>
        <v/>
      </c>
      <c r="V225" s="139" t="str">
        <f>IF($A225="","",IF(VLOOKUP(csv!$AJ225,範囲CSV,22,FALSE)="","",VLOOKUP(csv!$AJ225,範囲CSV,22,FALSE)))</f>
        <v/>
      </c>
      <c r="W225" s="139" t="str">
        <f>IF($A225="","",IF(VLOOKUP(csv!$AJ225,範囲CSV,23,FALSE)="","",VLOOKUP(csv!$AJ225,範囲CSV,23,FALSE)))</f>
        <v/>
      </c>
      <c r="X225" s="139" t="str">
        <f>IF($A225="","",IF(VLOOKUP(csv!$AJ225,範囲CSV,24,FALSE)="","",VLOOKUP(csv!$AJ225,範囲CSV,24,FALSE)))</f>
        <v/>
      </c>
      <c r="Y225" s="139" t="str">
        <f>IF($A225="","",IF(VLOOKUP(csv!$AJ225,範囲CSV,25,FALSE)="","",VLOOKUP(csv!$AJ225,範囲CSV,25,FALSE)))</f>
        <v/>
      </c>
      <c r="Z225" s="139" t="str">
        <f>IF($A225="","",IF(VLOOKUP(csv!$AJ225,範囲CSV,26,FALSE)="","",VLOOKUP(csv!$AJ225,範囲CSV,26,FALSE)))</f>
        <v/>
      </c>
      <c r="AA225" s="139" t="str">
        <f>IF($A225="","",IF(VLOOKUP(csv!$AJ225,範囲CSV,27,FALSE)="","",VLOOKUP(csv!$AJ225,範囲CSV,27,FALSE)))</f>
        <v/>
      </c>
      <c r="AB225" s="139" t="str">
        <f>IF($A225="","",IF(VLOOKUP(csv!$AJ225,範囲CSV,28,FALSE)="","",VLOOKUP(csv!$AJ225,範囲CSV,28,FALSE)))</f>
        <v/>
      </c>
      <c r="AC225" s="139" t="str">
        <f>IF($A225="","",IF(VLOOKUP(csv!$AJ225,範囲CSV,29,FALSE)="","",VLOOKUP(csv!$AJ225,範囲CSV,29,FALSE)))</f>
        <v/>
      </c>
      <c r="AD225" s="139" t="str">
        <f>IF($A225="","",IF(VLOOKUP(csv!$AJ225,範囲CSV,30,FALSE)="","",VLOOKUP(csv!$AJ225,範囲CSV,30,FALSE)))</f>
        <v/>
      </c>
      <c r="AE225" s="139" t="str">
        <f>IF($A225="","",IF(VLOOKUP(csv!$AJ225,範囲CSV,31,FALSE)="","",VLOOKUP(csv!$AJ225,範囲CSV,31,FALSE)))</f>
        <v/>
      </c>
      <c r="AF225" s="139" t="str">
        <f>IF($A225="","",IF(VLOOKUP(csv!$AJ225,範囲CSV,32,FALSE)="","",VLOOKUP(csv!$AJ225,範囲CSV,32,FALSE)))</f>
        <v/>
      </c>
      <c r="AG225" s="139" t="str">
        <f>IF($A225="","",IF(VLOOKUP(csv!$AJ225,範囲CSV,33,FALSE)="","",VLOOKUP(csv!$AJ225,範囲CSV,33,FALSE)))</f>
        <v/>
      </c>
      <c r="AH225" s="139" t="str">
        <f>IF($A225="","",IF(VLOOKUP(csv!$AJ225,範囲CSV,34,FALSE)="","",VLOOKUP(csv!$AJ225,範囲CSV,34,FALSE)))</f>
        <v/>
      </c>
      <c r="AI225" s="139"/>
    </row>
    <row r="226" spans="1:35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139" t="str">
        <f>IF(A226="","",IF(VLOOKUP(csv!$AJ226,範囲CSV,9,FALSE)="","",VLOOKUP(csv!$AJ226,範囲CSV,9,FALSE)))</f>
        <v/>
      </c>
      <c r="J226" s="139" t="str">
        <f>IF($A226="","",IF(VLOOKUP(csv!$AJ226,範囲CSV,10,FALSE)="","",VLOOKUP(csv!$AJ226,範囲CSV,10,FALSE)))</f>
        <v/>
      </c>
      <c r="K226" s="216" t="str">
        <f t="shared" si="6"/>
        <v/>
      </c>
      <c r="L226" s="216" t="str">
        <f t="shared" si="7"/>
        <v/>
      </c>
      <c r="M226" s="139" t="str">
        <f>IF($A226="","",IF(VLOOKUP(csv!$AJ226,範囲CSV,13,FALSE)="","",VLOOKUP(csv!$AJ226,範囲CSV,13,FALSE)))</f>
        <v/>
      </c>
      <c r="N226" s="139" t="str">
        <f>IF($A226="","",IF(VLOOKUP(csv!$AJ226,範囲CSV,14,FALSE)="","",VLOOKUP(csv!$AJ226,範囲CSV,14,FALSE)))</f>
        <v/>
      </c>
      <c r="O226" s="139" t="str">
        <f>IF($A226="","",IF(VLOOKUP(csv!$AJ226,範囲CSV,15,FALSE)="","",VLOOKUP(csv!$AJ226,範囲CSV,15,FALSE)))</f>
        <v/>
      </c>
      <c r="P226" s="139" t="str">
        <f>IF($A226="","",IF(VLOOKUP(csv!$AJ226,範囲CSV,16,FALSE)="","",VLOOKUP(csv!$AJ226,範囲CSV,16,FALSE)))</f>
        <v/>
      </c>
      <c r="Q226" s="139" t="str">
        <f>IF($A226="","",IF(VLOOKUP(csv!$AJ226,範囲CSV,17,FALSE)="","",VLOOKUP(csv!$AJ226,範囲CSV,17,FALSE)))</f>
        <v/>
      </c>
      <c r="R226" s="139" t="str">
        <f>IF($A226="","",IF(VLOOKUP(csv!$AJ226,範囲CSV,18,FALSE)="","",VLOOKUP(csv!$AJ226,範囲CSV,18,FALSE)))</f>
        <v/>
      </c>
      <c r="S226" s="139" t="str">
        <f>IF($A226="","",IF(VLOOKUP(csv!$AJ226,範囲CSV,19,FALSE)="","",VLOOKUP(csv!$AJ226,範囲CSV,19,FALSE)))</f>
        <v/>
      </c>
      <c r="T226" s="139" t="str">
        <f>IF($A226="","",IF(VLOOKUP(csv!$AJ226,範囲CSV,20,FALSE)="","",VLOOKUP(csv!$AJ226,範囲CSV,20,FALSE)))</f>
        <v/>
      </c>
      <c r="U226" s="139" t="str">
        <f>IF($A226="","",IF(VLOOKUP(csv!$AJ226,範囲CSV,21,FALSE)="","",VLOOKUP(csv!$AJ226,範囲CSV,21,FALSE)))</f>
        <v/>
      </c>
      <c r="V226" s="139" t="str">
        <f>IF($A226="","",IF(VLOOKUP(csv!$AJ226,範囲CSV,22,FALSE)="","",VLOOKUP(csv!$AJ226,範囲CSV,22,FALSE)))</f>
        <v/>
      </c>
      <c r="W226" s="139" t="str">
        <f>IF($A226="","",IF(VLOOKUP(csv!$AJ226,範囲CSV,23,FALSE)="","",VLOOKUP(csv!$AJ226,範囲CSV,23,FALSE)))</f>
        <v/>
      </c>
      <c r="X226" s="139" t="str">
        <f>IF($A226="","",IF(VLOOKUP(csv!$AJ226,範囲CSV,24,FALSE)="","",VLOOKUP(csv!$AJ226,範囲CSV,24,FALSE)))</f>
        <v/>
      </c>
      <c r="Y226" s="139" t="str">
        <f>IF($A226="","",IF(VLOOKUP(csv!$AJ226,範囲CSV,25,FALSE)="","",VLOOKUP(csv!$AJ226,範囲CSV,25,FALSE)))</f>
        <v/>
      </c>
      <c r="Z226" s="139" t="str">
        <f>IF($A226="","",IF(VLOOKUP(csv!$AJ226,範囲CSV,26,FALSE)="","",VLOOKUP(csv!$AJ226,範囲CSV,26,FALSE)))</f>
        <v/>
      </c>
      <c r="AA226" s="139" t="str">
        <f>IF($A226="","",IF(VLOOKUP(csv!$AJ226,範囲CSV,27,FALSE)="","",VLOOKUP(csv!$AJ226,範囲CSV,27,FALSE)))</f>
        <v/>
      </c>
      <c r="AB226" s="139" t="str">
        <f>IF($A226="","",IF(VLOOKUP(csv!$AJ226,範囲CSV,28,FALSE)="","",VLOOKUP(csv!$AJ226,範囲CSV,28,FALSE)))</f>
        <v/>
      </c>
      <c r="AC226" s="139" t="str">
        <f>IF($A226="","",IF(VLOOKUP(csv!$AJ226,範囲CSV,29,FALSE)="","",VLOOKUP(csv!$AJ226,範囲CSV,29,FALSE)))</f>
        <v/>
      </c>
      <c r="AD226" s="139" t="str">
        <f>IF($A226="","",IF(VLOOKUP(csv!$AJ226,範囲CSV,30,FALSE)="","",VLOOKUP(csv!$AJ226,範囲CSV,30,FALSE)))</f>
        <v/>
      </c>
      <c r="AE226" s="139" t="str">
        <f>IF($A226="","",IF(VLOOKUP(csv!$AJ226,範囲CSV,31,FALSE)="","",VLOOKUP(csv!$AJ226,範囲CSV,31,FALSE)))</f>
        <v/>
      </c>
      <c r="AF226" s="139" t="str">
        <f>IF($A226="","",IF(VLOOKUP(csv!$AJ226,範囲CSV,32,FALSE)="","",VLOOKUP(csv!$AJ226,範囲CSV,32,FALSE)))</f>
        <v/>
      </c>
      <c r="AG226" s="139" t="str">
        <f>IF($A226="","",IF(VLOOKUP(csv!$AJ226,範囲CSV,33,FALSE)="","",VLOOKUP(csv!$AJ226,範囲CSV,33,FALSE)))</f>
        <v/>
      </c>
      <c r="AH226" s="139" t="str">
        <f>IF($A226="","",IF(VLOOKUP(csv!$AJ226,範囲CSV,34,FALSE)="","",VLOOKUP(csv!$AJ226,範囲CSV,34,FALSE)))</f>
        <v/>
      </c>
      <c r="AI226" s="139"/>
    </row>
    <row r="227" spans="1:35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139" t="str">
        <f>IF(A227="","",IF(VLOOKUP(csv!$AJ227,範囲CSV,9,FALSE)="","",VLOOKUP(csv!$AJ227,範囲CSV,9,FALSE)))</f>
        <v/>
      </c>
      <c r="J227" s="139" t="str">
        <f>IF($A227="","",IF(VLOOKUP(csv!$AJ227,範囲CSV,10,FALSE)="","",VLOOKUP(csv!$AJ227,範囲CSV,10,FALSE)))</f>
        <v/>
      </c>
      <c r="K227" s="216" t="str">
        <f t="shared" si="6"/>
        <v/>
      </c>
      <c r="L227" s="216" t="str">
        <f t="shared" si="7"/>
        <v/>
      </c>
      <c r="M227" s="139" t="str">
        <f>IF($A227="","",IF(VLOOKUP(csv!$AJ227,範囲CSV,13,FALSE)="","",VLOOKUP(csv!$AJ227,範囲CSV,13,FALSE)))</f>
        <v/>
      </c>
      <c r="N227" s="139" t="str">
        <f>IF($A227="","",IF(VLOOKUP(csv!$AJ227,範囲CSV,14,FALSE)="","",VLOOKUP(csv!$AJ227,範囲CSV,14,FALSE)))</f>
        <v/>
      </c>
      <c r="O227" s="139" t="str">
        <f>IF($A227="","",IF(VLOOKUP(csv!$AJ227,範囲CSV,15,FALSE)="","",VLOOKUP(csv!$AJ227,範囲CSV,15,FALSE)))</f>
        <v/>
      </c>
      <c r="P227" s="139" t="str">
        <f>IF($A227="","",IF(VLOOKUP(csv!$AJ227,範囲CSV,16,FALSE)="","",VLOOKUP(csv!$AJ227,範囲CSV,16,FALSE)))</f>
        <v/>
      </c>
      <c r="Q227" s="139" t="str">
        <f>IF($A227="","",IF(VLOOKUP(csv!$AJ227,範囲CSV,17,FALSE)="","",VLOOKUP(csv!$AJ227,範囲CSV,17,FALSE)))</f>
        <v/>
      </c>
      <c r="R227" s="139" t="str">
        <f>IF($A227="","",IF(VLOOKUP(csv!$AJ227,範囲CSV,18,FALSE)="","",VLOOKUP(csv!$AJ227,範囲CSV,18,FALSE)))</f>
        <v/>
      </c>
      <c r="S227" s="139" t="str">
        <f>IF($A227="","",IF(VLOOKUP(csv!$AJ227,範囲CSV,19,FALSE)="","",VLOOKUP(csv!$AJ227,範囲CSV,19,FALSE)))</f>
        <v/>
      </c>
      <c r="T227" s="139" t="str">
        <f>IF($A227="","",IF(VLOOKUP(csv!$AJ227,範囲CSV,20,FALSE)="","",VLOOKUP(csv!$AJ227,範囲CSV,20,FALSE)))</f>
        <v/>
      </c>
      <c r="U227" s="139" t="str">
        <f>IF($A227="","",IF(VLOOKUP(csv!$AJ227,範囲CSV,21,FALSE)="","",VLOOKUP(csv!$AJ227,範囲CSV,21,FALSE)))</f>
        <v/>
      </c>
      <c r="V227" s="139" t="str">
        <f>IF($A227="","",IF(VLOOKUP(csv!$AJ227,範囲CSV,22,FALSE)="","",VLOOKUP(csv!$AJ227,範囲CSV,22,FALSE)))</f>
        <v/>
      </c>
      <c r="W227" s="139" t="str">
        <f>IF($A227="","",IF(VLOOKUP(csv!$AJ227,範囲CSV,23,FALSE)="","",VLOOKUP(csv!$AJ227,範囲CSV,23,FALSE)))</f>
        <v/>
      </c>
      <c r="X227" s="139" t="str">
        <f>IF($A227="","",IF(VLOOKUP(csv!$AJ227,範囲CSV,24,FALSE)="","",VLOOKUP(csv!$AJ227,範囲CSV,24,FALSE)))</f>
        <v/>
      </c>
      <c r="Y227" s="139" t="str">
        <f>IF($A227="","",IF(VLOOKUP(csv!$AJ227,範囲CSV,25,FALSE)="","",VLOOKUP(csv!$AJ227,範囲CSV,25,FALSE)))</f>
        <v/>
      </c>
      <c r="Z227" s="139" t="str">
        <f>IF($A227="","",IF(VLOOKUP(csv!$AJ227,範囲CSV,26,FALSE)="","",VLOOKUP(csv!$AJ227,範囲CSV,26,FALSE)))</f>
        <v/>
      </c>
      <c r="AA227" s="139" t="str">
        <f>IF($A227="","",IF(VLOOKUP(csv!$AJ227,範囲CSV,27,FALSE)="","",VLOOKUP(csv!$AJ227,範囲CSV,27,FALSE)))</f>
        <v/>
      </c>
      <c r="AB227" s="139" t="str">
        <f>IF($A227="","",IF(VLOOKUP(csv!$AJ227,範囲CSV,28,FALSE)="","",VLOOKUP(csv!$AJ227,範囲CSV,28,FALSE)))</f>
        <v/>
      </c>
      <c r="AC227" s="139" t="str">
        <f>IF($A227="","",IF(VLOOKUP(csv!$AJ227,範囲CSV,29,FALSE)="","",VLOOKUP(csv!$AJ227,範囲CSV,29,FALSE)))</f>
        <v/>
      </c>
      <c r="AD227" s="139" t="str">
        <f>IF($A227="","",IF(VLOOKUP(csv!$AJ227,範囲CSV,30,FALSE)="","",VLOOKUP(csv!$AJ227,範囲CSV,30,FALSE)))</f>
        <v/>
      </c>
      <c r="AE227" s="139" t="str">
        <f>IF($A227="","",IF(VLOOKUP(csv!$AJ227,範囲CSV,31,FALSE)="","",VLOOKUP(csv!$AJ227,範囲CSV,31,FALSE)))</f>
        <v/>
      </c>
      <c r="AF227" s="139" t="str">
        <f>IF($A227="","",IF(VLOOKUP(csv!$AJ227,範囲CSV,32,FALSE)="","",VLOOKUP(csv!$AJ227,範囲CSV,32,FALSE)))</f>
        <v/>
      </c>
      <c r="AG227" s="139" t="str">
        <f>IF($A227="","",IF(VLOOKUP(csv!$AJ227,範囲CSV,33,FALSE)="","",VLOOKUP(csv!$AJ227,範囲CSV,33,FALSE)))</f>
        <v/>
      </c>
      <c r="AH227" s="139" t="str">
        <f>IF($A227="","",IF(VLOOKUP(csv!$AJ227,範囲CSV,34,FALSE)="","",VLOOKUP(csv!$AJ227,範囲CSV,34,FALSE)))</f>
        <v/>
      </c>
      <c r="AI227" s="139"/>
    </row>
    <row r="228" spans="1:35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139" t="str">
        <f>IF(A228="","",IF(VLOOKUP(csv!$AJ228,範囲CSV,9,FALSE)="","",VLOOKUP(csv!$AJ228,範囲CSV,9,FALSE)))</f>
        <v/>
      </c>
      <c r="J228" s="139" t="str">
        <f>IF($A228="","",IF(VLOOKUP(csv!$AJ228,範囲CSV,10,FALSE)="","",VLOOKUP(csv!$AJ228,範囲CSV,10,FALSE)))</f>
        <v/>
      </c>
      <c r="K228" s="216" t="str">
        <f t="shared" si="6"/>
        <v/>
      </c>
      <c r="L228" s="216" t="str">
        <f t="shared" si="7"/>
        <v/>
      </c>
      <c r="M228" s="139" t="str">
        <f>IF($A228="","",IF(VLOOKUP(csv!$AJ228,範囲CSV,13,FALSE)="","",VLOOKUP(csv!$AJ228,範囲CSV,13,FALSE)))</f>
        <v/>
      </c>
      <c r="N228" s="139" t="str">
        <f>IF($A228="","",IF(VLOOKUP(csv!$AJ228,範囲CSV,14,FALSE)="","",VLOOKUP(csv!$AJ228,範囲CSV,14,FALSE)))</f>
        <v/>
      </c>
      <c r="O228" s="139" t="str">
        <f>IF($A228="","",IF(VLOOKUP(csv!$AJ228,範囲CSV,15,FALSE)="","",VLOOKUP(csv!$AJ228,範囲CSV,15,FALSE)))</f>
        <v/>
      </c>
      <c r="P228" s="139" t="str">
        <f>IF($A228="","",IF(VLOOKUP(csv!$AJ228,範囲CSV,16,FALSE)="","",VLOOKUP(csv!$AJ228,範囲CSV,16,FALSE)))</f>
        <v/>
      </c>
      <c r="Q228" s="139" t="str">
        <f>IF($A228="","",IF(VLOOKUP(csv!$AJ228,範囲CSV,17,FALSE)="","",VLOOKUP(csv!$AJ228,範囲CSV,17,FALSE)))</f>
        <v/>
      </c>
      <c r="R228" s="139" t="str">
        <f>IF($A228="","",IF(VLOOKUP(csv!$AJ228,範囲CSV,18,FALSE)="","",VLOOKUP(csv!$AJ228,範囲CSV,18,FALSE)))</f>
        <v/>
      </c>
      <c r="S228" s="139" t="str">
        <f>IF($A228="","",IF(VLOOKUP(csv!$AJ228,範囲CSV,19,FALSE)="","",VLOOKUP(csv!$AJ228,範囲CSV,19,FALSE)))</f>
        <v/>
      </c>
      <c r="T228" s="139" t="str">
        <f>IF($A228="","",IF(VLOOKUP(csv!$AJ228,範囲CSV,20,FALSE)="","",VLOOKUP(csv!$AJ228,範囲CSV,20,FALSE)))</f>
        <v/>
      </c>
      <c r="U228" s="139" t="str">
        <f>IF($A228="","",IF(VLOOKUP(csv!$AJ228,範囲CSV,21,FALSE)="","",VLOOKUP(csv!$AJ228,範囲CSV,21,FALSE)))</f>
        <v/>
      </c>
      <c r="V228" s="139" t="str">
        <f>IF($A228="","",IF(VLOOKUP(csv!$AJ228,範囲CSV,22,FALSE)="","",VLOOKUP(csv!$AJ228,範囲CSV,22,FALSE)))</f>
        <v/>
      </c>
      <c r="W228" s="139" t="str">
        <f>IF($A228="","",IF(VLOOKUP(csv!$AJ228,範囲CSV,23,FALSE)="","",VLOOKUP(csv!$AJ228,範囲CSV,23,FALSE)))</f>
        <v/>
      </c>
      <c r="X228" s="139" t="str">
        <f>IF($A228="","",IF(VLOOKUP(csv!$AJ228,範囲CSV,24,FALSE)="","",VLOOKUP(csv!$AJ228,範囲CSV,24,FALSE)))</f>
        <v/>
      </c>
      <c r="Y228" s="139" t="str">
        <f>IF($A228="","",IF(VLOOKUP(csv!$AJ228,範囲CSV,25,FALSE)="","",VLOOKUP(csv!$AJ228,範囲CSV,25,FALSE)))</f>
        <v/>
      </c>
      <c r="Z228" s="139" t="str">
        <f>IF($A228="","",IF(VLOOKUP(csv!$AJ228,範囲CSV,26,FALSE)="","",VLOOKUP(csv!$AJ228,範囲CSV,26,FALSE)))</f>
        <v/>
      </c>
      <c r="AA228" s="139" t="str">
        <f>IF($A228="","",IF(VLOOKUP(csv!$AJ228,範囲CSV,27,FALSE)="","",VLOOKUP(csv!$AJ228,範囲CSV,27,FALSE)))</f>
        <v/>
      </c>
      <c r="AB228" s="139" t="str">
        <f>IF($A228="","",IF(VLOOKUP(csv!$AJ228,範囲CSV,28,FALSE)="","",VLOOKUP(csv!$AJ228,範囲CSV,28,FALSE)))</f>
        <v/>
      </c>
      <c r="AC228" s="139" t="str">
        <f>IF($A228="","",IF(VLOOKUP(csv!$AJ228,範囲CSV,29,FALSE)="","",VLOOKUP(csv!$AJ228,範囲CSV,29,FALSE)))</f>
        <v/>
      </c>
      <c r="AD228" s="139" t="str">
        <f>IF($A228="","",IF(VLOOKUP(csv!$AJ228,範囲CSV,30,FALSE)="","",VLOOKUP(csv!$AJ228,範囲CSV,30,FALSE)))</f>
        <v/>
      </c>
      <c r="AE228" s="139" t="str">
        <f>IF($A228="","",IF(VLOOKUP(csv!$AJ228,範囲CSV,31,FALSE)="","",VLOOKUP(csv!$AJ228,範囲CSV,31,FALSE)))</f>
        <v/>
      </c>
      <c r="AF228" s="139" t="str">
        <f>IF($A228="","",IF(VLOOKUP(csv!$AJ228,範囲CSV,32,FALSE)="","",VLOOKUP(csv!$AJ228,範囲CSV,32,FALSE)))</f>
        <v/>
      </c>
      <c r="AG228" s="139" t="str">
        <f>IF($A228="","",IF(VLOOKUP(csv!$AJ228,範囲CSV,33,FALSE)="","",VLOOKUP(csv!$AJ228,範囲CSV,33,FALSE)))</f>
        <v/>
      </c>
      <c r="AH228" s="139" t="str">
        <f>IF($A228="","",IF(VLOOKUP(csv!$AJ228,範囲CSV,34,FALSE)="","",VLOOKUP(csv!$AJ228,範囲CSV,34,FALSE)))</f>
        <v/>
      </c>
      <c r="AI228" s="139"/>
    </row>
    <row r="229" spans="1:35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139" t="str">
        <f>IF(A229="","",IF(VLOOKUP(csv!$AJ229,範囲CSV,9,FALSE)="","",VLOOKUP(csv!$AJ229,範囲CSV,9,FALSE)))</f>
        <v/>
      </c>
      <c r="J229" s="139" t="str">
        <f>IF($A229="","",IF(VLOOKUP(csv!$AJ229,範囲CSV,10,FALSE)="","",VLOOKUP(csv!$AJ229,範囲CSV,10,FALSE)))</f>
        <v/>
      </c>
      <c r="K229" s="216" t="str">
        <f t="shared" si="6"/>
        <v/>
      </c>
      <c r="L229" s="216" t="str">
        <f t="shared" si="7"/>
        <v/>
      </c>
      <c r="M229" s="139" t="str">
        <f>IF($A229="","",IF(VLOOKUP(csv!$AJ229,範囲CSV,13,FALSE)="","",VLOOKUP(csv!$AJ229,範囲CSV,13,FALSE)))</f>
        <v/>
      </c>
      <c r="N229" s="139" t="str">
        <f>IF($A229="","",IF(VLOOKUP(csv!$AJ229,範囲CSV,14,FALSE)="","",VLOOKUP(csv!$AJ229,範囲CSV,14,FALSE)))</f>
        <v/>
      </c>
      <c r="O229" s="139" t="str">
        <f>IF($A229="","",IF(VLOOKUP(csv!$AJ229,範囲CSV,15,FALSE)="","",VLOOKUP(csv!$AJ229,範囲CSV,15,FALSE)))</f>
        <v/>
      </c>
      <c r="P229" s="139" t="str">
        <f>IF($A229="","",IF(VLOOKUP(csv!$AJ229,範囲CSV,16,FALSE)="","",VLOOKUP(csv!$AJ229,範囲CSV,16,FALSE)))</f>
        <v/>
      </c>
      <c r="Q229" s="139" t="str">
        <f>IF($A229="","",IF(VLOOKUP(csv!$AJ229,範囲CSV,17,FALSE)="","",VLOOKUP(csv!$AJ229,範囲CSV,17,FALSE)))</f>
        <v/>
      </c>
      <c r="R229" s="139" t="str">
        <f>IF($A229="","",IF(VLOOKUP(csv!$AJ229,範囲CSV,18,FALSE)="","",VLOOKUP(csv!$AJ229,範囲CSV,18,FALSE)))</f>
        <v/>
      </c>
      <c r="S229" s="139" t="str">
        <f>IF($A229="","",IF(VLOOKUP(csv!$AJ229,範囲CSV,19,FALSE)="","",VLOOKUP(csv!$AJ229,範囲CSV,19,FALSE)))</f>
        <v/>
      </c>
      <c r="T229" s="139" t="str">
        <f>IF($A229="","",IF(VLOOKUP(csv!$AJ229,範囲CSV,20,FALSE)="","",VLOOKUP(csv!$AJ229,範囲CSV,20,FALSE)))</f>
        <v/>
      </c>
      <c r="U229" s="139" t="str">
        <f>IF($A229="","",IF(VLOOKUP(csv!$AJ229,範囲CSV,21,FALSE)="","",VLOOKUP(csv!$AJ229,範囲CSV,21,FALSE)))</f>
        <v/>
      </c>
      <c r="V229" s="139" t="str">
        <f>IF($A229="","",IF(VLOOKUP(csv!$AJ229,範囲CSV,22,FALSE)="","",VLOOKUP(csv!$AJ229,範囲CSV,22,FALSE)))</f>
        <v/>
      </c>
      <c r="W229" s="139" t="str">
        <f>IF($A229="","",IF(VLOOKUP(csv!$AJ229,範囲CSV,23,FALSE)="","",VLOOKUP(csv!$AJ229,範囲CSV,23,FALSE)))</f>
        <v/>
      </c>
      <c r="X229" s="139" t="str">
        <f>IF($A229="","",IF(VLOOKUP(csv!$AJ229,範囲CSV,24,FALSE)="","",VLOOKUP(csv!$AJ229,範囲CSV,24,FALSE)))</f>
        <v/>
      </c>
      <c r="Y229" s="139" t="str">
        <f>IF($A229="","",IF(VLOOKUP(csv!$AJ229,範囲CSV,25,FALSE)="","",VLOOKUP(csv!$AJ229,範囲CSV,25,FALSE)))</f>
        <v/>
      </c>
      <c r="Z229" s="139" t="str">
        <f>IF($A229="","",IF(VLOOKUP(csv!$AJ229,範囲CSV,26,FALSE)="","",VLOOKUP(csv!$AJ229,範囲CSV,26,FALSE)))</f>
        <v/>
      </c>
      <c r="AA229" s="139" t="str">
        <f>IF($A229="","",IF(VLOOKUP(csv!$AJ229,範囲CSV,27,FALSE)="","",VLOOKUP(csv!$AJ229,範囲CSV,27,FALSE)))</f>
        <v/>
      </c>
      <c r="AB229" s="139" t="str">
        <f>IF($A229="","",IF(VLOOKUP(csv!$AJ229,範囲CSV,28,FALSE)="","",VLOOKUP(csv!$AJ229,範囲CSV,28,FALSE)))</f>
        <v/>
      </c>
      <c r="AC229" s="139" t="str">
        <f>IF($A229="","",IF(VLOOKUP(csv!$AJ229,範囲CSV,29,FALSE)="","",VLOOKUP(csv!$AJ229,範囲CSV,29,FALSE)))</f>
        <v/>
      </c>
      <c r="AD229" s="139" t="str">
        <f>IF($A229="","",IF(VLOOKUP(csv!$AJ229,範囲CSV,30,FALSE)="","",VLOOKUP(csv!$AJ229,範囲CSV,30,FALSE)))</f>
        <v/>
      </c>
      <c r="AE229" s="139" t="str">
        <f>IF($A229="","",IF(VLOOKUP(csv!$AJ229,範囲CSV,31,FALSE)="","",VLOOKUP(csv!$AJ229,範囲CSV,31,FALSE)))</f>
        <v/>
      </c>
      <c r="AF229" s="139" t="str">
        <f>IF($A229="","",IF(VLOOKUP(csv!$AJ229,範囲CSV,32,FALSE)="","",VLOOKUP(csv!$AJ229,範囲CSV,32,FALSE)))</f>
        <v/>
      </c>
      <c r="AG229" s="139" t="str">
        <f>IF($A229="","",IF(VLOOKUP(csv!$AJ229,範囲CSV,33,FALSE)="","",VLOOKUP(csv!$AJ229,範囲CSV,33,FALSE)))</f>
        <v/>
      </c>
      <c r="AH229" s="139" t="str">
        <f>IF($A229="","",IF(VLOOKUP(csv!$AJ229,範囲CSV,34,FALSE)="","",VLOOKUP(csv!$AJ229,範囲CSV,34,FALSE)))</f>
        <v/>
      </c>
      <c r="AI229" s="139"/>
    </row>
    <row r="230" spans="1:35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139" t="str">
        <f>IF(A230="","",IF(VLOOKUP(csv!$AJ230,範囲CSV,9,FALSE)="","",VLOOKUP(csv!$AJ230,範囲CSV,9,FALSE)))</f>
        <v/>
      </c>
      <c r="J230" s="139" t="str">
        <f>IF($A230="","",IF(VLOOKUP(csv!$AJ230,範囲CSV,10,FALSE)="","",VLOOKUP(csv!$AJ230,範囲CSV,10,FALSE)))</f>
        <v/>
      </c>
      <c r="K230" s="216" t="str">
        <f t="shared" si="6"/>
        <v/>
      </c>
      <c r="L230" s="216" t="str">
        <f t="shared" si="7"/>
        <v/>
      </c>
      <c r="M230" s="139" t="str">
        <f>IF($A230="","",IF(VLOOKUP(csv!$AJ230,範囲CSV,13,FALSE)="","",VLOOKUP(csv!$AJ230,範囲CSV,13,FALSE)))</f>
        <v/>
      </c>
      <c r="N230" s="139" t="str">
        <f>IF($A230="","",IF(VLOOKUP(csv!$AJ230,範囲CSV,14,FALSE)="","",VLOOKUP(csv!$AJ230,範囲CSV,14,FALSE)))</f>
        <v/>
      </c>
      <c r="O230" s="139" t="str">
        <f>IF($A230="","",IF(VLOOKUP(csv!$AJ230,範囲CSV,15,FALSE)="","",VLOOKUP(csv!$AJ230,範囲CSV,15,FALSE)))</f>
        <v/>
      </c>
      <c r="P230" s="139" t="str">
        <f>IF($A230="","",IF(VLOOKUP(csv!$AJ230,範囲CSV,16,FALSE)="","",VLOOKUP(csv!$AJ230,範囲CSV,16,FALSE)))</f>
        <v/>
      </c>
      <c r="Q230" s="139" t="str">
        <f>IF($A230="","",IF(VLOOKUP(csv!$AJ230,範囲CSV,17,FALSE)="","",VLOOKUP(csv!$AJ230,範囲CSV,17,FALSE)))</f>
        <v/>
      </c>
      <c r="R230" s="139" t="str">
        <f>IF($A230="","",IF(VLOOKUP(csv!$AJ230,範囲CSV,18,FALSE)="","",VLOOKUP(csv!$AJ230,範囲CSV,18,FALSE)))</f>
        <v/>
      </c>
      <c r="S230" s="139" t="str">
        <f>IF($A230="","",IF(VLOOKUP(csv!$AJ230,範囲CSV,19,FALSE)="","",VLOOKUP(csv!$AJ230,範囲CSV,19,FALSE)))</f>
        <v/>
      </c>
      <c r="T230" s="139" t="str">
        <f>IF($A230="","",IF(VLOOKUP(csv!$AJ230,範囲CSV,20,FALSE)="","",VLOOKUP(csv!$AJ230,範囲CSV,20,FALSE)))</f>
        <v/>
      </c>
      <c r="U230" s="139" t="str">
        <f>IF($A230="","",IF(VLOOKUP(csv!$AJ230,範囲CSV,21,FALSE)="","",VLOOKUP(csv!$AJ230,範囲CSV,21,FALSE)))</f>
        <v/>
      </c>
      <c r="V230" s="139" t="str">
        <f>IF($A230="","",IF(VLOOKUP(csv!$AJ230,範囲CSV,22,FALSE)="","",VLOOKUP(csv!$AJ230,範囲CSV,22,FALSE)))</f>
        <v/>
      </c>
      <c r="W230" s="139" t="str">
        <f>IF($A230="","",IF(VLOOKUP(csv!$AJ230,範囲CSV,23,FALSE)="","",VLOOKUP(csv!$AJ230,範囲CSV,23,FALSE)))</f>
        <v/>
      </c>
      <c r="X230" s="139" t="str">
        <f>IF($A230="","",IF(VLOOKUP(csv!$AJ230,範囲CSV,24,FALSE)="","",VLOOKUP(csv!$AJ230,範囲CSV,24,FALSE)))</f>
        <v/>
      </c>
      <c r="Y230" s="139" t="str">
        <f>IF($A230="","",IF(VLOOKUP(csv!$AJ230,範囲CSV,25,FALSE)="","",VLOOKUP(csv!$AJ230,範囲CSV,25,FALSE)))</f>
        <v/>
      </c>
      <c r="Z230" s="139" t="str">
        <f>IF($A230="","",IF(VLOOKUP(csv!$AJ230,範囲CSV,26,FALSE)="","",VLOOKUP(csv!$AJ230,範囲CSV,26,FALSE)))</f>
        <v/>
      </c>
      <c r="AA230" s="139" t="str">
        <f>IF($A230="","",IF(VLOOKUP(csv!$AJ230,範囲CSV,27,FALSE)="","",VLOOKUP(csv!$AJ230,範囲CSV,27,FALSE)))</f>
        <v/>
      </c>
      <c r="AB230" s="139" t="str">
        <f>IF($A230="","",IF(VLOOKUP(csv!$AJ230,範囲CSV,28,FALSE)="","",VLOOKUP(csv!$AJ230,範囲CSV,28,FALSE)))</f>
        <v/>
      </c>
      <c r="AC230" s="139" t="str">
        <f>IF($A230="","",IF(VLOOKUP(csv!$AJ230,範囲CSV,29,FALSE)="","",VLOOKUP(csv!$AJ230,範囲CSV,29,FALSE)))</f>
        <v/>
      </c>
      <c r="AD230" s="139" t="str">
        <f>IF($A230="","",IF(VLOOKUP(csv!$AJ230,範囲CSV,30,FALSE)="","",VLOOKUP(csv!$AJ230,範囲CSV,30,FALSE)))</f>
        <v/>
      </c>
      <c r="AE230" s="139" t="str">
        <f>IF($A230="","",IF(VLOOKUP(csv!$AJ230,範囲CSV,31,FALSE)="","",VLOOKUP(csv!$AJ230,範囲CSV,31,FALSE)))</f>
        <v/>
      </c>
      <c r="AF230" s="139" t="str">
        <f>IF($A230="","",IF(VLOOKUP(csv!$AJ230,範囲CSV,32,FALSE)="","",VLOOKUP(csv!$AJ230,範囲CSV,32,FALSE)))</f>
        <v/>
      </c>
      <c r="AG230" s="139" t="str">
        <f>IF($A230="","",IF(VLOOKUP(csv!$AJ230,範囲CSV,33,FALSE)="","",VLOOKUP(csv!$AJ230,範囲CSV,33,FALSE)))</f>
        <v/>
      </c>
      <c r="AH230" s="139" t="str">
        <f>IF($A230="","",IF(VLOOKUP(csv!$AJ230,範囲CSV,34,FALSE)="","",VLOOKUP(csv!$AJ230,範囲CSV,34,FALSE)))</f>
        <v/>
      </c>
      <c r="AI230" s="139"/>
    </row>
    <row r="231" spans="1:35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139" t="str">
        <f>IF(A231="","",IF(VLOOKUP(csv!$AJ231,範囲CSV,9,FALSE)="","",VLOOKUP(csv!$AJ231,範囲CSV,9,FALSE)))</f>
        <v/>
      </c>
      <c r="J231" s="139" t="str">
        <f>IF($A231="","",IF(VLOOKUP(csv!$AJ231,範囲CSV,10,FALSE)="","",VLOOKUP(csv!$AJ231,範囲CSV,10,FALSE)))</f>
        <v/>
      </c>
      <c r="K231" s="216" t="str">
        <f t="shared" si="6"/>
        <v/>
      </c>
      <c r="L231" s="216" t="str">
        <f t="shared" si="7"/>
        <v/>
      </c>
      <c r="M231" s="139" t="str">
        <f>IF($A231="","",IF(VLOOKUP(csv!$AJ231,範囲CSV,13,FALSE)="","",VLOOKUP(csv!$AJ231,範囲CSV,13,FALSE)))</f>
        <v/>
      </c>
      <c r="N231" s="139" t="str">
        <f>IF($A231="","",IF(VLOOKUP(csv!$AJ231,範囲CSV,14,FALSE)="","",VLOOKUP(csv!$AJ231,範囲CSV,14,FALSE)))</f>
        <v/>
      </c>
      <c r="O231" s="139" t="str">
        <f>IF($A231="","",IF(VLOOKUP(csv!$AJ231,範囲CSV,15,FALSE)="","",VLOOKUP(csv!$AJ231,範囲CSV,15,FALSE)))</f>
        <v/>
      </c>
      <c r="P231" s="139" t="str">
        <f>IF($A231="","",IF(VLOOKUP(csv!$AJ231,範囲CSV,16,FALSE)="","",VLOOKUP(csv!$AJ231,範囲CSV,16,FALSE)))</f>
        <v/>
      </c>
      <c r="Q231" s="139" t="str">
        <f>IF($A231="","",IF(VLOOKUP(csv!$AJ231,範囲CSV,17,FALSE)="","",VLOOKUP(csv!$AJ231,範囲CSV,17,FALSE)))</f>
        <v/>
      </c>
      <c r="R231" s="139" t="str">
        <f>IF($A231="","",IF(VLOOKUP(csv!$AJ231,範囲CSV,18,FALSE)="","",VLOOKUP(csv!$AJ231,範囲CSV,18,FALSE)))</f>
        <v/>
      </c>
      <c r="S231" s="139" t="str">
        <f>IF($A231="","",IF(VLOOKUP(csv!$AJ231,範囲CSV,19,FALSE)="","",VLOOKUP(csv!$AJ231,範囲CSV,19,FALSE)))</f>
        <v/>
      </c>
      <c r="T231" s="139" t="str">
        <f>IF($A231="","",IF(VLOOKUP(csv!$AJ231,範囲CSV,20,FALSE)="","",VLOOKUP(csv!$AJ231,範囲CSV,20,FALSE)))</f>
        <v/>
      </c>
      <c r="U231" s="139" t="str">
        <f>IF($A231="","",IF(VLOOKUP(csv!$AJ231,範囲CSV,21,FALSE)="","",VLOOKUP(csv!$AJ231,範囲CSV,21,FALSE)))</f>
        <v/>
      </c>
      <c r="V231" s="139" t="str">
        <f>IF($A231="","",IF(VLOOKUP(csv!$AJ231,範囲CSV,22,FALSE)="","",VLOOKUP(csv!$AJ231,範囲CSV,22,FALSE)))</f>
        <v/>
      </c>
      <c r="W231" s="139" t="str">
        <f>IF($A231="","",IF(VLOOKUP(csv!$AJ231,範囲CSV,23,FALSE)="","",VLOOKUP(csv!$AJ231,範囲CSV,23,FALSE)))</f>
        <v/>
      </c>
      <c r="X231" s="139" t="str">
        <f>IF($A231="","",IF(VLOOKUP(csv!$AJ231,範囲CSV,24,FALSE)="","",VLOOKUP(csv!$AJ231,範囲CSV,24,FALSE)))</f>
        <v/>
      </c>
      <c r="Y231" s="139" t="str">
        <f>IF($A231="","",IF(VLOOKUP(csv!$AJ231,範囲CSV,25,FALSE)="","",VLOOKUP(csv!$AJ231,範囲CSV,25,FALSE)))</f>
        <v/>
      </c>
      <c r="Z231" s="139" t="str">
        <f>IF($A231="","",IF(VLOOKUP(csv!$AJ231,範囲CSV,26,FALSE)="","",VLOOKUP(csv!$AJ231,範囲CSV,26,FALSE)))</f>
        <v/>
      </c>
      <c r="AA231" s="139" t="str">
        <f>IF($A231="","",IF(VLOOKUP(csv!$AJ231,範囲CSV,27,FALSE)="","",VLOOKUP(csv!$AJ231,範囲CSV,27,FALSE)))</f>
        <v/>
      </c>
      <c r="AB231" s="139" t="str">
        <f>IF($A231="","",IF(VLOOKUP(csv!$AJ231,範囲CSV,28,FALSE)="","",VLOOKUP(csv!$AJ231,範囲CSV,28,FALSE)))</f>
        <v/>
      </c>
      <c r="AC231" s="139" t="str">
        <f>IF($A231="","",IF(VLOOKUP(csv!$AJ231,範囲CSV,29,FALSE)="","",VLOOKUP(csv!$AJ231,範囲CSV,29,FALSE)))</f>
        <v/>
      </c>
      <c r="AD231" s="139" t="str">
        <f>IF($A231="","",IF(VLOOKUP(csv!$AJ231,範囲CSV,30,FALSE)="","",VLOOKUP(csv!$AJ231,範囲CSV,30,FALSE)))</f>
        <v/>
      </c>
      <c r="AE231" s="139" t="str">
        <f>IF($A231="","",IF(VLOOKUP(csv!$AJ231,範囲CSV,31,FALSE)="","",VLOOKUP(csv!$AJ231,範囲CSV,31,FALSE)))</f>
        <v/>
      </c>
      <c r="AF231" s="139" t="str">
        <f>IF($A231="","",IF(VLOOKUP(csv!$AJ231,範囲CSV,32,FALSE)="","",VLOOKUP(csv!$AJ231,範囲CSV,32,FALSE)))</f>
        <v/>
      </c>
      <c r="AG231" s="139" t="str">
        <f>IF($A231="","",IF(VLOOKUP(csv!$AJ231,範囲CSV,33,FALSE)="","",VLOOKUP(csv!$AJ231,範囲CSV,33,FALSE)))</f>
        <v/>
      </c>
      <c r="AH231" s="139" t="str">
        <f>IF($A231="","",IF(VLOOKUP(csv!$AJ231,範囲CSV,34,FALSE)="","",VLOOKUP(csv!$AJ231,範囲CSV,34,FALSE)))</f>
        <v/>
      </c>
      <c r="AI231" s="139"/>
    </row>
    <row r="232" spans="1:35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139" t="str">
        <f>IF(A232="","",IF(VLOOKUP(csv!$AJ232,範囲CSV,9,FALSE)="","",VLOOKUP(csv!$AJ232,範囲CSV,9,FALSE)))</f>
        <v/>
      </c>
      <c r="J232" s="139" t="str">
        <f>IF($A232="","",IF(VLOOKUP(csv!$AJ232,範囲CSV,10,FALSE)="","",VLOOKUP(csv!$AJ232,範囲CSV,10,FALSE)))</f>
        <v/>
      </c>
      <c r="K232" s="216" t="str">
        <f t="shared" si="6"/>
        <v/>
      </c>
      <c r="L232" s="216" t="str">
        <f t="shared" si="7"/>
        <v/>
      </c>
      <c r="M232" s="139" t="str">
        <f>IF($A232="","",IF(VLOOKUP(csv!$AJ232,範囲CSV,13,FALSE)="","",VLOOKUP(csv!$AJ232,範囲CSV,13,FALSE)))</f>
        <v/>
      </c>
      <c r="N232" s="139" t="str">
        <f>IF($A232="","",IF(VLOOKUP(csv!$AJ232,範囲CSV,14,FALSE)="","",VLOOKUP(csv!$AJ232,範囲CSV,14,FALSE)))</f>
        <v/>
      </c>
      <c r="O232" s="139" t="str">
        <f>IF($A232="","",IF(VLOOKUP(csv!$AJ232,範囲CSV,15,FALSE)="","",VLOOKUP(csv!$AJ232,範囲CSV,15,FALSE)))</f>
        <v/>
      </c>
      <c r="P232" s="139" t="str">
        <f>IF($A232="","",IF(VLOOKUP(csv!$AJ232,範囲CSV,16,FALSE)="","",VLOOKUP(csv!$AJ232,範囲CSV,16,FALSE)))</f>
        <v/>
      </c>
      <c r="Q232" s="139" t="str">
        <f>IF($A232="","",IF(VLOOKUP(csv!$AJ232,範囲CSV,17,FALSE)="","",VLOOKUP(csv!$AJ232,範囲CSV,17,FALSE)))</f>
        <v/>
      </c>
      <c r="R232" s="139" t="str">
        <f>IF($A232="","",IF(VLOOKUP(csv!$AJ232,範囲CSV,18,FALSE)="","",VLOOKUP(csv!$AJ232,範囲CSV,18,FALSE)))</f>
        <v/>
      </c>
      <c r="S232" s="139" t="str">
        <f>IF($A232="","",IF(VLOOKUP(csv!$AJ232,範囲CSV,19,FALSE)="","",VLOOKUP(csv!$AJ232,範囲CSV,19,FALSE)))</f>
        <v/>
      </c>
      <c r="T232" s="139" t="str">
        <f>IF($A232="","",IF(VLOOKUP(csv!$AJ232,範囲CSV,20,FALSE)="","",VLOOKUP(csv!$AJ232,範囲CSV,20,FALSE)))</f>
        <v/>
      </c>
      <c r="U232" s="139" t="str">
        <f>IF($A232="","",IF(VLOOKUP(csv!$AJ232,範囲CSV,21,FALSE)="","",VLOOKUP(csv!$AJ232,範囲CSV,21,FALSE)))</f>
        <v/>
      </c>
      <c r="V232" s="139" t="str">
        <f>IF($A232="","",IF(VLOOKUP(csv!$AJ232,範囲CSV,22,FALSE)="","",VLOOKUP(csv!$AJ232,範囲CSV,22,FALSE)))</f>
        <v/>
      </c>
      <c r="W232" s="139" t="str">
        <f>IF($A232="","",IF(VLOOKUP(csv!$AJ232,範囲CSV,23,FALSE)="","",VLOOKUP(csv!$AJ232,範囲CSV,23,FALSE)))</f>
        <v/>
      </c>
      <c r="X232" s="139" t="str">
        <f>IF($A232="","",IF(VLOOKUP(csv!$AJ232,範囲CSV,24,FALSE)="","",VLOOKUP(csv!$AJ232,範囲CSV,24,FALSE)))</f>
        <v/>
      </c>
      <c r="Y232" s="139" t="str">
        <f>IF($A232="","",IF(VLOOKUP(csv!$AJ232,範囲CSV,25,FALSE)="","",VLOOKUP(csv!$AJ232,範囲CSV,25,FALSE)))</f>
        <v/>
      </c>
      <c r="Z232" s="139" t="str">
        <f>IF($A232="","",IF(VLOOKUP(csv!$AJ232,範囲CSV,26,FALSE)="","",VLOOKUP(csv!$AJ232,範囲CSV,26,FALSE)))</f>
        <v/>
      </c>
      <c r="AA232" s="139" t="str">
        <f>IF($A232="","",IF(VLOOKUP(csv!$AJ232,範囲CSV,27,FALSE)="","",VLOOKUP(csv!$AJ232,範囲CSV,27,FALSE)))</f>
        <v/>
      </c>
      <c r="AB232" s="139" t="str">
        <f>IF($A232="","",IF(VLOOKUP(csv!$AJ232,範囲CSV,28,FALSE)="","",VLOOKUP(csv!$AJ232,範囲CSV,28,FALSE)))</f>
        <v/>
      </c>
      <c r="AC232" s="139" t="str">
        <f>IF($A232="","",IF(VLOOKUP(csv!$AJ232,範囲CSV,29,FALSE)="","",VLOOKUP(csv!$AJ232,範囲CSV,29,FALSE)))</f>
        <v/>
      </c>
      <c r="AD232" s="139" t="str">
        <f>IF($A232="","",IF(VLOOKUP(csv!$AJ232,範囲CSV,30,FALSE)="","",VLOOKUP(csv!$AJ232,範囲CSV,30,FALSE)))</f>
        <v/>
      </c>
      <c r="AE232" s="139" t="str">
        <f>IF($A232="","",IF(VLOOKUP(csv!$AJ232,範囲CSV,31,FALSE)="","",VLOOKUP(csv!$AJ232,範囲CSV,31,FALSE)))</f>
        <v/>
      </c>
      <c r="AF232" s="139" t="str">
        <f>IF($A232="","",IF(VLOOKUP(csv!$AJ232,範囲CSV,32,FALSE)="","",VLOOKUP(csv!$AJ232,範囲CSV,32,FALSE)))</f>
        <v/>
      </c>
      <c r="AG232" s="139" t="str">
        <f>IF($A232="","",IF(VLOOKUP(csv!$AJ232,範囲CSV,33,FALSE)="","",VLOOKUP(csv!$AJ232,範囲CSV,33,FALSE)))</f>
        <v/>
      </c>
      <c r="AH232" s="139" t="str">
        <f>IF($A232="","",IF(VLOOKUP(csv!$AJ232,範囲CSV,34,FALSE)="","",VLOOKUP(csv!$AJ232,範囲CSV,34,FALSE)))</f>
        <v/>
      </c>
      <c r="AI232" s="139"/>
    </row>
    <row r="233" spans="1:35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139" t="str">
        <f>IF(A233="","",IF(VLOOKUP(csv!$AJ233,範囲CSV,9,FALSE)="","",VLOOKUP(csv!$AJ233,範囲CSV,9,FALSE)))</f>
        <v/>
      </c>
      <c r="J233" s="139" t="str">
        <f>IF($A233="","",IF(VLOOKUP(csv!$AJ233,範囲CSV,10,FALSE)="","",VLOOKUP(csv!$AJ233,範囲CSV,10,FALSE)))</f>
        <v/>
      </c>
      <c r="K233" s="216" t="str">
        <f t="shared" si="6"/>
        <v/>
      </c>
      <c r="L233" s="216" t="str">
        <f t="shared" si="7"/>
        <v/>
      </c>
      <c r="M233" s="139" t="str">
        <f>IF($A233="","",IF(VLOOKUP(csv!$AJ233,範囲CSV,13,FALSE)="","",VLOOKUP(csv!$AJ233,範囲CSV,13,FALSE)))</f>
        <v/>
      </c>
      <c r="N233" s="139" t="str">
        <f>IF($A233="","",IF(VLOOKUP(csv!$AJ233,範囲CSV,14,FALSE)="","",VLOOKUP(csv!$AJ233,範囲CSV,14,FALSE)))</f>
        <v/>
      </c>
      <c r="O233" s="139" t="str">
        <f>IF($A233="","",IF(VLOOKUP(csv!$AJ233,範囲CSV,15,FALSE)="","",VLOOKUP(csv!$AJ233,範囲CSV,15,FALSE)))</f>
        <v/>
      </c>
      <c r="P233" s="139" t="str">
        <f>IF($A233="","",IF(VLOOKUP(csv!$AJ233,範囲CSV,16,FALSE)="","",VLOOKUP(csv!$AJ233,範囲CSV,16,FALSE)))</f>
        <v/>
      </c>
      <c r="Q233" s="139" t="str">
        <f>IF($A233="","",IF(VLOOKUP(csv!$AJ233,範囲CSV,17,FALSE)="","",VLOOKUP(csv!$AJ233,範囲CSV,17,FALSE)))</f>
        <v/>
      </c>
      <c r="R233" s="139" t="str">
        <f>IF($A233="","",IF(VLOOKUP(csv!$AJ233,範囲CSV,18,FALSE)="","",VLOOKUP(csv!$AJ233,範囲CSV,18,FALSE)))</f>
        <v/>
      </c>
      <c r="S233" s="139" t="str">
        <f>IF($A233="","",IF(VLOOKUP(csv!$AJ233,範囲CSV,19,FALSE)="","",VLOOKUP(csv!$AJ233,範囲CSV,19,FALSE)))</f>
        <v/>
      </c>
      <c r="T233" s="139" t="str">
        <f>IF($A233="","",IF(VLOOKUP(csv!$AJ233,範囲CSV,20,FALSE)="","",VLOOKUP(csv!$AJ233,範囲CSV,20,FALSE)))</f>
        <v/>
      </c>
      <c r="U233" s="139" t="str">
        <f>IF($A233="","",IF(VLOOKUP(csv!$AJ233,範囲CSV,21,FALSE)="","",VLOOKUP(csv!$AJ233,範囲CSV,21,FALSE)))</f>
        <v/>
      </c>
      <c r="V233" s="139" t="str">
        <f>IF($A233="","",IF(VLOOKUP(csv!$AJ233,範囲CSV,22,FALSE)="","",VLOOKUP(csv!$AJ233,範囲CSV,22,FALSE)))</f>
        <v/>
      </c>
      <c r="W233" s="139" t="str">
        <f>IF($A233="","",IF(VLOOKUP(csv!$AJ233,範囲CSV,23,FALSE)="","",VLOOKUP(csv!$AJ233,範囲CSV,23,FALSE)))</f>
        <v/>
      </c>
      <c r="X233" s="139" t="str">
        <f>IF($A233="","",IF(VLOOKUP(csv!$AJ233,範囲CSV,24,FALSE)="","",VLOOKUP(csv!$AJ233,範囲CSV,24,FALSE)))</f>
        <v/>
      </c>
      <c r="Y233" s="139" t="str">
        <f>IF($A233="","",IF(VLOOKUP(csv!$AJ233,範囲CSV,25,FALSE)="","",VLOOKUP(csv!$AJ233,範囲CSV,25,FALSE)))</f>
        <v/>
      </c>
      <c r="Z233" s="139" t="str">
        <f>IF($A233="","",IF(VLOOKUP(csv!$AJ233,範囲CSV,26,FALSE)="","",VLOOKUP(csv!$AJ233,範囲CSV,26,FALSE)))</f>
        <v/>
      </c>
      <c r="AA233" s="139" t="str">
        <f>IF($A233="","",IF(VLOOKUP(csv!$AJ233,範囲CSV,27,FALSE)="","",VLOOKUP(csv!$AJ233,範囲CSV,27,FALSE)))</f>
        <v/>
      </c>
      <c r="AB233" s="139" t="str">
        <f>IF($A233="","",IF(VLOOKUP(csv!$AJ233,範囲CSV,28,FALSE)="","",VLOOKUP(csv!$AJ233,範囲CSV,28,FALSE)))</f>
        <v/>
      </c>
      <c r="AC233" s="139" t="str">
        <f>IF($A233="","",IF(VLOOKUP(csv!$AJ233,範囲CSV,29,FALSE)="","",VLOOKUP(csv!$AJ233,範囲CSV,29,FALSE)))</f>
        <v/>
      </c>
      <c r="AD233" s="139" t="str">
        <f>IF($A233="","",IF(VLOOKUP(csv!$AJ233,範囲CSV,30,FALSE)="","",VLOOKUP(csv!$AJ233,範囲CSV,30,FALSE)))</f>
        <v/>
      </c>
      <c r="AE233" s="139" t="str">
        <f>IF($A233="","",IF(VLOOKUP(csv!$AJ233,範囲CSV,31,FALSE)="","",VLOOKUP(csv!$AJ233,範囲CSV,31,FALSE)))</f>
        <v/>
      </c>
      <c r="AF233" s="139" t="str">
        <f>IF($A233="","",IF(VLOOKUP(csv!$AJ233,範囲CSV,32,FALSE)="","",VLOOKUP(csv!$AJ233,範囲CSV,32,FALSE)))</f>
        <v/>
      </c>
      <c r="AG233" s="139" t="str">
        <f>IF($A233="","",IF(VLOOKUP(csv!$AJ233,範囲CSV,33,FALSE)="","",VLOOKUP(csv!$AJ233,範囲CSV,33,FALSE)))</f>
        <v/>
      </c>
      <c r="AH233" s="139" t="str">
        <f>IF($A233="","",IF(VLOOKUP(csv!$AJ233,範囲CSV,34,FALSE)="","",VLOOKUP(csv!$AJ233,範囲CSV,34,FALSE)))</f>
        <v/>
      </c>
      <c r="AI233" s="139"/>
    </row>
    <row r="234" spans="1:35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139" t="str">
        <f>IF(A234="","",IF(VLOOKUP(csv!$AJ234,範囲CSV,9,FALSE)="","",VLOOKUP(csv!$AJ234,範囲CSV,9,FALSE)))</f>
        <v/>
      </c>
      <c r="J234" s="139" t="str">
        <f>IF($A234="","",IF(VLOOKUP(csv!$AJ234,範囲CSV,10,FALSE)="","",VLOOKUP(csv!$AJ234,範囲CSV,10,FALSE)))</f>
        <v/>
      </c>
      <c r="K234" s="216" t="str">
        <f t="shared" si="6"/>
        <v/>
      </c>
      <c r="L234" s="216" t="str">
        <f t="shared" si="7"/>
        <v/>
      </c>
      <c r="M234" s="139" t="str">
        <f>IF($A234="","",IF(VLOOKUP(csv!$AJ234,範囲CSV,13,FALSE)="","",VLOOKUP(csv!$AJ234,範囲CSV,13,FALSE)))</f>
        <v/>
      </c>
      <c r="N234" s="139" t="str">
        <f>IF($A234="","",IF(VLOOKUP(csv!$AJ234,範囲CSV,14,FALSE)="","",VLOOKUP(csv!$AJ234,範囲CSV,14,FALSE)))</f>
        <v/>
      </c>
      <c r="O234" s="139" t="str">
        <f>IF($A234="","",IF(VLOOKUP(csv!$AJ234,範囲CSV,15,FALSE)="","",VLOOKUP(csv!$AJ234,範囲CSV,15,FALSE)))</f>
        <v/>
      </c>
      <c r="P234" s="139" t="str">
        <f>IF($A234="","",IF(VLOOKUP(csv!$AJ234,範囲CSV,16,FALSE)="","",VLOOKUP(csv!$AJ234,範囲CSV,16,FALSE)))</f>
        <v/>
      </c>
      <c r="Q234" s="139" t="str">
        <f>IF($A234="","",IF(VLOOKUP(csv!$AJ234,範囲CSV,17,FALSE)="","",VLOOKUP(csv!$AJ234,範囲CSV,17,FALSE)))</f>
        <v/>
      </c>
      <c r="R234" s="139" t="str">
        <f>IF($A234="","",IF(VLOOKUP(csv!$AJ234,範囲CSV,18,FALSE)="","",VLOOKUP(csv!$AJ234,範囲CSV,18,FALSE)))</f>
        <v/>
      </c>
      <c r="S234" s="139" t="str">
        <f>IF($A234="","",IF(VLOOKUP(csv!$AJ234,範囲CSV,19,FALSE)="","",VLOOKUP(csv!$AJ234,範囲CSV,19,FALSE)))</f>
        <v/>
      </c>
      <c r="T234" s="139" t="str">
        <f>IF($A234="","",IF(VLOOKUP(csv!$AJ234,範囲CSV,20,FALSE)="","",VLOOKUP(csv!$AJ234,範囲CSV,20,FALSE)))</f>
        <v/>
      </c>
      <c r="U234" s="139" t="str">
        <f>IF($A234="","",IF(VLOOKUP(csv!$AJ234,範囲CSV,21,FALSE)="","",VLOOKUP(csv!$AJ234,範囲CSV,21,FALSE)))</f>
        <v/>
      </c>
      <c r="V234" s="139" t="str">
        <f>IF($A234="","",IF(VLOOKUP(csv!$AJ234,範囲CSV,22,FALSE)="","",VLOOKUP(csv!$AJ234,範囲CSV,22,FALSE)))</f>
        <v/>
      </c>
      <c r="W234" s="139" t="str">
        <f>IF($A234="","",IF(VLOOKUP(csv!$AJ234,範囲CSV,23,FALSE)="","",VLOOKUP(csv!$AJ234,範囲CSV,23,FALSE)))</f>
        <v/>
      </c>
      <c r="X234" s="139" t="str">
        <f>IF($A234="","",IF(VLOOKUP(csv!$AJ234,範囲CSV,24,FALSE)="","",VLOOKUP(csv!$AJ234,範囲CSV,24,FALSE)))</f>
        <v/>
      </c>
      <c r="Y234" s="139" t="str">
        <f>IF($A234="","",IF(VLOOKUP(csv!$AJ234,範囲CSV,25,FALSE)="","",VLOOKUP(csv!$AJ234,範囲CSV,25,FALSE)))</f>
        <v/>
      </c>
      <c r="Z234" s="139" t="str">
        <f>IF($A234="","",IF(VLOOKUP(csv!$AJ234,範囲CSV,26,FALSE)="","",VLOOKUP(csv!$AJ234,範囲CSV,26,FALSE)))</f>
        <v/>
      </c>
      <c r="AA234" s="139" t="str">
        <f>IF($A234="","",IF(VLOOKUP(csv!$AJ234,範囲CSV,27,FALSE)="","",VLOOKUP(csv!$AJ234,範囲CSV,27,FALSE)))</f>
        <v/>
      </c>
      <c r="AB234" s="139" t="str">
        <f>IF($A234="","",IF(VLOOKUP(csv!$AJ234,範囲CSV,28,FALSE)="","",VLOOKUP(csv!$AJ234,範囲CSV,28,FALSE)))</f>
        <v/>
      </c>
      <c r="AC234" s="139" t="str">
        <f>IF($A234="","",IF(VLOOKUP(csv!$AJ234,範囲CSV,29,FALSE)="","",VLOOKUP(csv!$AJ234,範囲CSV,29,FALSE)))</f>
        <v/>
      </c>
      <c r="AD234" s="139" t="str">
        <f>IF($A234="","",IF(VLOOKUP(csv!$AJ234,範囲CSV,30,FALSE)="","",VLOOKUP(csv!$AJ234,範囲CSV,30,FALSE)))</f>
        <v/>
      </c>
      <c r="AE234" s="139" t="str">
        <f>IF($A234="","",IF(VLOOKUP(csv!$AJ234,範囲CSV,31,FALSE)="","",VLOOKUP(csv!$AJ234,範囲CSV,31,FALSE)))</f>
        <v/>
      </c>
      <c r="AF234" s="139" t="str">
        <f>IF($A234="","",IF(VLOOKUP(csv!$AJ234,範囲CSV,32,FALSE)="","",VLOOKUP(csv!$AJ234,範囲CSV,32,FALSE)))</f>
        <v/>
      </c>
      <c r="AG234" s="139" t="str">
        <f>IF($A234="","",IF(VLOOKUP(csv!$AJ234,範囲CSV,33,FALSE)="","",VLOOKUP(csv!$AJ234,範囲CSV,33,FALSE)))</f>
        <v/>
      </c>
      <c r="AH234" s="139" t="str">
        <f>IF($A234="","",IF(VLOOKUP(csv!$AJ234,範囲CSV,34,FALSE)="","",VLOOKUP(csv!$AJ234,範囲CSV,34,FALSE)))</f>
        <v/>
      </c>
      <c r="AI234" s="139"/>
    </row>
    <row r="235" spans="1:35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139" t="str">
        <f>IF(A235="","",IF(VLOOKUP(csv!$AJ235,範囲CSV,9,FALSE)="","",VLOOKUP(csv!$AJ235,範囲CSV,9,FALSE)))</f>
        <v/>
      </c>
      <c r="J235" s="139" t="str">
        <f>IF($A235="","",IF(VLOOKUP(csv!$AJ235,範囲CSV,10,FALSE)="","",VLOOKUP(csv!$AJ235,範囲CSV,10,FALSE)))</f>
        <v/>
      </c>
      <c r="K235" s="216" t="str">
        <f t="shared" si="6"/>
        <v/>
      </c>
      <c r="L235" s="216" t="str">
        <f t="shared" si="7"/>
        <v/>
      </c>
      <c r="M235" s="139" t="str">
        <f>IF($A235="","",IF(VLOOKUP(csv!$AJ235,範囲CSV,13,FALSE)="","",VLOOKUP(csv!$AJ235,範囲CSV,13,FALSE)))</f>
        <v/>
      </c>
      <c r="N235" s="139" t="str">
        <f>IF($A235="","",IF(VLOOKUP(csv!$AJ235,範囲CSV,14,FALSE)="","",VLOOKUP(csv!$AJ235,範囲CSV,14,FALSE)))</f>
        <v/>
      </c>
      <c r="O235" s="139" t="str">
        <f>IF($A235="","",IF(VLOOKUP(csv!$AJ235,範囲CSV,15,FALSE)="","",VLOOKUP(csv!$AJ235,範囲CSV,15,FALSE)))</f>
        <v/>
      </c>
      <c r="P235" s="139" t="str">
        <f>IF($A235="","",IF(VLOOKUP(csv!$AJ235,範囲CSV,16,FALSE)="","",VLOOKUP(csv!$AJ235,範囲CSV,16,FALSE)))</f>
        <v/>
      </c>
      <c r="Q235" s="139" t="str">
        <f>IF($A235="","",IF(VLOOKUP(csv!$AJ235,範囲CSV,17,FALSE)="","",VLOOKUP(csv!$AJ235,範囲CSV,17,FALSE)))</f>
        <v/>
      </c>
      <c r="R235" s="139" t="str">
        <f>IF($A235="","",IF(VLOOKUP(csv!$AJ235,範囲CSV,18,FALSE)="","",VLOOKUP(csv!$AJ235,範囲CSV,18,FALSE)))</f>
        <v/>
      </c>
      <c r="S235" s="139" t="str">
        <f>IF($A235="","",IF(VLOOKUP(csv!$AJ235,範囲CSV,19,FALSE)="","",VLOOKUP(csv!$AJ235,範囲CSV,19,FALSE)))</f>
        <v/>
      </c>
      <c r="T235" s="139" t="str">
        <f>IF($A235="","",IF(VLOOKUP(csv!$AJ235,範囲CSV,20,FALSE)="","",VLOOKUP(csv!$AJ235,範囲CSV,20,FALSE)))</f>
        <v/>
      </c>
      <c r="U235" s="139" t="str">
        <f>IF($A235="","",IF(VLOOKUP(csv!$AJ235,範囲CSV,21,FALSE)="","",VLOOKUP(csv!$AJ235,範囲CSV,21,FALSE)))</f>
        <v/>
      </c>
      <c r="V235" s="139" t="str">
        <f>IF($A235="","",IF(VLOOKUP(csv!$AJ235,範囲CSV,22,FALSE)="","",VLOOKUP(csv!$AJ235,範囲CSV,22,FALSE)))</f>
        <v/>
      </c>
      <c r="W235" s="139" t="str">
        <f>IF($A235="","",IF(VLOOKUP(csv!$AJ235,範囲CSV,23,FALSE)="","",VLOOKUP(csv!$AJ235,範囲CSV,23,FALSE)))</f>
        <v/>
      </c>
      <c r="X235" s="139" t="str">
        <f>IF($A235="","",IF(VLOOKUP(csv!$AJ235,範囲CSV,24,FALSE)="","",VLOOKUP(csv!$AJ235,範囲CSV,24,FALSE)))</f>
        <v/>
      </c>
      <c r="Y235" s="139" t="str">
        <f>IF($A235="","",IF(VLOOKUP(csv!$AJ235,範囲CSV,25,FALSE)="","",VLOOKUP(csv!$AJ235,範囲CSV,25,FALSE)))</f>
        <v/>
      </c>
      <c r="Z235" s="139" t="str">
        <f>IF($A235="","",IF(VLOOKUP(csv!$AJ235,範囲CSV,26,FALSE)="","",VLOOKUP(csv!$AJ235,範囲CSV,26,FALSE)))</f>
        <v/>
      </c>
      <c r="AA235" s="139" t="str">
        <f>IF($A235="","",IF(VLOOKUP(csv!$AJ235,範囲CSV,27,FALSE)="","",VLOOKUP(csv!$AJ235,範囲CSV,27,FALSE)))</f>
        <v/>
      </c>
      <c r="AB235" s="139" t="str">
        <f>IF($A235="","",IF(VLOOKUP(csv!$AJ235,範囲CSV,28,FALSE)="","",VLOOKUP(csv!$AJ235,範囲CSV,28,FALSE)))</f>
        <v/>
      </c>
      <c r="AC235" s="139" t="str">
        <f>IF($A235="","",IF(VLOOKUP(csv!$AJ235,範囲CSV,29,FALSE)="","",VLOOKUP(csv!$AJ235,範囲CSV,29,FALSE)))</f>
        <v/>
      </c>
      <c r="AD235" s="139" t="str">
        <f>IF($A235="","",IF(VLOOKUP(csv!$AJ235,範囲CSV,30,FALSE)="","",VLOOKUP(csv!$AJ235,範囲CSV,30,FALSE)))</f>
        <v/>
      </c>
      <c r="AE235" s="139" t="str">
        <f>IF($A235="","",IF(VLOOKUP(csv!$AJ235,範囲CSV,31,FALSE)="","",VLOOKUP(csv!$AJ235,範囲CSV,31,FALSE)))</f>
        <v/>
      </c>
      <c r="AF235" s="139" t="str">
        <f>IF($A235="","",IF(VLOOKUP(csv!$AJ235,範囲CSV,32,FALSE)="","",VLOOKUP(csv!$AJ235,範囲CSV,32,FALSE)))</f>
        <v/>
      </c>
      <c r="AG235" s="139" t="str">
        <f>IF($A235="","",IF(VLOOKUP(csv!$AJ235,範囲CSV,33,FALSE)="","",VLOOKUP(csv!$AJ235,範囲CSV,33,FALSE)))</f>
        <v/>
      </c>
      <c r="AH235" s="139" t="str">
        <f>IF($A235="","",IF(VLOOKUP(csv!$AJ235,範囲CSV,34,FALSE)="","",VLOOKUP(csv!$AJ235,範囲CSV,34,FALSE)))</f>
        <v/>
      </c>
      <c r="AI235" s="139"/>
    </row>
    <row r="236" spans="1:35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139" t="str">
        <f>IF(A236="","",IF(VLOOKUP(csv!$AJ236,範囲CSV,9,FALSE)="","",VLOOKUP(csv!$AJ236,範囲CSV,9,FALSE)))</f>
        <v/>
      </c>
      <c r="J236" s="139" t="str">
        <f>IF($A236="","",IF(VLOOKUP(csv!$AJ236,範囲CSV,10,FALSE)="","",VLOOKUP(csv!$AJ236,範囲CSV,10,FALSE)))</f>
        <v/>
      </c>
      <c r="K236" s="216" t="str">
        <f t="shared" si="6"/>
        <v/>
      </c>
      <c r="L236" s="216" t="str">
        <f t="shared" si="7"/>
        <v/>
      </c>
      <c r="M236" s="139" t="str">
        <f>IF($A236="","",IF(VLOOKUP(csv!$AJ236,範囲CSV,13,FALSE)="","",VLOOKUP(csv!$AJ236,範囲CSV,13,FALSE)))</f>
        <v/>
      </c>
      <c r="N236" s="139" t="str">
        <f>IF($A236="","",IF(VLOOKUP(csv!$AJ236,範囲CSV,14,FALSE)="","",VLOOKUP(csv!$AJ236,範囲CSV,14,FALSE)))</f>
        <v/>
      </c>
      <c r="O236" s="139" t="str">
        <f>IF($A236="","",IF(VLOOKUP(csv!$AJ236,範囲CSV,15,FALSE)="","",VLOOKUP(csv!$AJ236,範囲CSV,15,FALSE)))</f>
        <v/>
      </c>
      <c r="P236" s="139" t="str">
        <f>IF($A236="","",IF(VLOOKUP(csv!$AJ236,範囲CSV,16,FALSE)="","",VLOOKUP(csv!$AJ236,範囲CSV,16,FALSE)))</f>
        <v/>
      </c>
      <c r="Q236" s="139" t="str">
        <f>IF($A236="","",IF(VLOOKUP(csv!$AJ236,範囲CSV,17,FALSE)="","",VLOOKUP(csv!$AJ236,範囲CSV,17,FALSE)))</f>
        <v/>
      </c>
      <c r="R236" s="139" t="str">
        <f>IF($A236="","",IF(VLOOKUP(csv!$AJ236,範囲CSV,18,FALSE)="","",VLOOKUP(csv!$AJ236,範囲CSV,18,FALSE)))</f>
        <v/>
      </c>
      <c r="S236" s="139" t="str">
        <f>IF($A236="","",IF(VLOOKUP(csv!$AJ236,範囲CSV,19,FALSE)="","",VLOOKUP(csv!$AJ236,範囲CSV,19,FALSE)))</f>
        <v/>
      </c>
      <c r="T236" s="139" t="str">
        <f>IF($A236="","",IF(VLOOKUP(csv!$AJ236,範囲CSV,20,FALSE)="","",VLOOKUP(csv!$AJ236,範囲CSV,20,FALSE)))</f>
        <v/>
      </c>
      <c r="U236" s="139" t="str">
        <f>IF($A236="","",IF(VLOOKUP(csv!$AJ236,範囲CSV,21,FALSE)="","",VLOOKUP(csv!$AJ236,範囲CSV,21,FALSE)))</f>
        <v/>
      </c>
      <c r="V236" s="139" t="str">
        <f>IF($A236="","",IF(VLOOKUP(csv!$AJ236,範囲CSV,22,FALSE)="","",VLOOKUP(csv!$AJ236,範囲CSV,22,FALSE)))</f>
        <v/>
      </c>
      <c r="W236" s="139" t="str">
        <f>IF($A236="","",IF(VLOOKUP(csv!$AJ236,範囲CSV,23,FALSE)="","",VLOOKUP(csv!$AJ236,範囲CSV,23,FALSE)))</f>
        <v/>
      </c>
      <c r="X236" s="139" t="str">
        <f>IF($A236="","",IF(VLOOKUP(csv!$AJ236,範囲CSV,24,FALSE)="","",VLOOKUP(csv!$AJ236,範囲CSV,24,FALSE)))</f>
        <v/>
      </c>
      <c r="Y236" s="139" t="str">
        <f>IF($A236="","",IF(VLOOKUP(csv!$AJ236,範囲CSV,25,FALSE)="","",VLOOKUP(csv!$AJ236,範囲CSV,25,FALSE)))</f>
        <v/>
      </c>
      <c r="Z236" s="139" t="str">
        <f>IF($A236="","",IF(VLOOKUP(csv!$AJ236,範囲CSV,26,FALSE)="","",VLOOKUP(csv!$AJ236,範囲CSV,26,FALSE)))</f>
        <v/>
      </c>
      <c r="AA236" s="139" t="str">
        <f>IF($A236="","",IF(VLOOKUP(csv!$AJ236,範囲CSV,27,FALSE)="","",VLOOKUP(csv!$AJ236,範囲CSV,27,FALSE)))</f>
        <v/>
      </c>
      <c r="AB236" s="139" t="str">
        <f>IF($A236="","",IF(VLOOKUP(csv!$AJ236,範囲CSV,28,FALSE)="","",VLOOKUP(csv!$AJ236,範囲CSV,28,FALSE)))</f>
        <v/>
      </c>
      <c r="AC236" s="139" t="str">
        <f>IF($A236="","",IF(VLOOKUP(csv!$AJ236,範囲CSV,29,FALSE)="","",VLOOKUP(csv!$AJ236,範囲CSV,29,FALSE)))</f>
        <v/>
      </c>
      <c r="AD236" s="139" t="str">
        <f>IF($A236="","",IF(VLOOKUP(csv!$AJ236,範囲CSV,30,FALSE)="","",VLOOKUP(csv!$AJ236,範囲CSV,30,FALSE)))</f>
        <v/>
      </c>
      <c r="AE236" s="139" t="str">
        <f>IF($A236="","",IF(VLOOKUP(csv!$AJ236,範囲CSV,31,FALSE)="","",VLOOKUP(csv!$AJ236,範囲CSV,31,FALSE)))</f>
        <v/>
      </c>
      <c r="AF236" s="139" t="str">
        <f>IF($A236="","",IF(VLOOKUP(csv!$AJ236,範囲CSV,32,FALSE)="","",VLOOKUP(csv!$AJ236,範囲CSV,32,FALSE)))</f>
        <v/>
      </c>
      <c r="AG236" s="139" t="str">
        <f>IF($A236="","",IF(VLOOKUP(csv!$AJ236,範囲CSV,33,FALSE)="","",VLOOKUP(csv!$AJ236,範囲CSV,33,FALSE)))</f>
        <v/>
      </c>
      <c r="AH236" s="139" t="str">
        <f>IF($A236="","",IF(VLOOKUP(csv!$AJ236,範囲CSV,34,FALSE)="","",VLOOKUP(csv!$AJ236,範囲CSV,34,FALSE)))</f>
        <v/>
      </c>
      <c r="AI236" s="139"/>
    </row>
    <row r="237" spans="1:35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139" t="str">
        <f>IF(A237="","",IF(VLOOKUP(csv!$AJ237,範囲CSV,9,FALSE)="","",VLOOKUP(csv!$AJ237,範囲CSV,9,FALSE)))</f>
        <v/>
      </c>
      <c r="J237" s="139" t="str">
        <f>IF($A237="","",IF(VLOOKUP(csv!$AJ237,範囲CSV,10,FALSE)="","",VLOOKUP(csv!$AJ237,範囲CSV,10,FALSE)))</f>
        <v/>
      </c>
      <c r="K237" s="216" t="str">
        <f t="shared" si="6"/>
        <v/>
      </c>
      <c r="L237" s="216" t="str">
        <f t="shared" si="7"/>
        <v/>
      </c>
      <c r="M237" s="139" t="str">
        <f>IF($A237="","",IF(VLOOKUP(csv!$AJ237,範囲CSV,13,FALSE)="","",VLOOKUP(csv!$AJ237,範囲CSV,13,FALSE)))</f>
        <v/>
      </c>
      <c r="N237" s="139" t="str">
        <f>IF($A237="","",IF(VLOOKUP(csv!$AJ237,範囲CSV,14,FALSE)="","",VLOOKUP(csv!$AJ237,範囲CSV,14,FALSE)))</f>
        <v/>
      </c>
      <c r="O237" s="139" t="str">
        <f>IF($A237="","",IF(VLOOKUP(csv!$AJ237,範囲CSV,15,FALSE)="","",VLOOKUP(csv!$AJ237,範囲CSV,15,FALSE)))</f>
        <v/>
      </c>
      <c r="P237" s="139" t="str">
        <f>IF($A237="","",IF(VLOOKUP(csv!$AJ237,範囲CSV,16,FALSE)="","",VLOOKUP(csv!$AJ237,範囲CSV,16,FALSE)))</f>
        <v/>
      </c>
      <c r="Q237" s="139" t="str">
        <f>IF($A237="","",IF(VLOOKUP(csv!$AJ237,範囲CSV,17,FALSE)="","",VLOOKUP(csv!$AJ237,範囲CSV,17,FALSE)))</f>
        <v/>
      </c>
      <c r="R237" s="139" t="str">
        <f>IF($A237="","",IF(VLOOKUP(csv!$AJ237,範囲CSV,18,FALSE)="","",VLOOKUP(csv!$AJ237,範囲CSV,18,FALSE)))</f>
        <v/>
      </c>
      <c r="S237" s="139" t="str">
        <f>IF($A237="","",IF(VLOOKUP(csv!$AJ237,範囲CSV,19,FALSE)="","",VLOOKUP(csv!$AJ237,範囲CSV,19,FALSE)))</f>
        <v/>
      </c>
      <c r="T237" s="139" t="str">
        <f>IF($A237="","",IF(VLOOKUP(csv!$AJ237,範囲CSV,20,FALSE)="","",VLOOKUP(csv!$AJ237,範囲CSV,20,FALSE)))</f>
        <v/>
      </c>
      <c r="U237" s="139" t="str">
        <f>IF($A237="","",IF(VLOOKUP(csv!$AJ237,範囲CSV,21,FALSE)="","",VLOOKUP(csv!$AJ237,範囲CSV,21,FALSE)))</f>
        <v/>
      </c>
      <c r="V237" s="139" t="str">
        <f>IF($A237="","",IF(VLOOKUP(csv!$AJ237,範囲CSV,22,FALSE)="","",VLOOKUP(csv!$AJ237,範囲CSV,22,FALSE)))</f>
        <v/>
      </c>
      <c r="W237" s="139" t="str">
        <f>IF($A237="","",IF(VLOOKUP(csv!$AJ237,範囲CSV,23,FALSE)="","",VLOOKUP(csv!$AJ237,範囲CSV,23,FALSE)))</f>
        <v/>
      </c>
      <c r="X237" s="139" t="str">
        <f>IF($A237="","",IF(VLOOKUP(csv!$AJ237,範囲CSV,24,FALSE)="","",VLOOKUP(csv!$AJ237,範囲CSV,24,FALSE)))</f>
        <v/>
      </c>
      <c r="Y237" s="139" t="str">
        <f>IF($A237="","",IF(VLOOKUP(csv!$AJ237,範囲CSV,25,FALSE)="","",VLOOKUP(csv!$AJ237,範囲CSV,25,FALSE)))</f>
        <v/>
      </c>
      <c r="Z237" s="139" t="str">
        <f>IF($A237="","",IF(VLOOKUP(csv!$AJ237,範囲CSV,26,FALSE)="","",VLOOKUP(csv!$AJ237,範囲CSV,26,FALSE)))</f>
        <v/>
      </c>
      <c r="AA237" s="139" t="str">
        <f>IF($A237="","",IF(VLOOKUP(csv!$AJ237,範囲CSV,27,FALSE)="","",VLOOKUP(csv!$AJ237,範囲CSV,27,FALSE)))</f>
        <v/>
      </c>
      <c r="AB237" s="139" t="str">
        <f>IF($A237="","",IF(VLOOKUP(csv!$AJ237,範囲CSV,28,FALSE)="","",VLOOKUP(csv!$AJ237,範囲CSV,28,FALSE)))</f>
        <v/>
      </c>
      <c r="AC237" s="139" t="str">
        <f>IF($A237="","",IF(VLOOKUP(csv!$AJ237,範囲CSV,29,FALSE)="","",VLOOKUP(csv!$AJ237,範囲CSV,29,FALSE)))</f>
        <v/>
      </c>
      <c r="AD237" s="139" t="str">
        <f>IF($A237="","",IF(VLOOKUP(csv!$AJ237,範囲CSV,30,FALSE)="","",VLOOKUP(csv!$AJ237,範囲CSV,30,FALSE)))</f>
        <v/>
      </c>
      <c r="AE237" s="139" t="str">
        <f>IF($A237="","",IF(VLOOKUP(csv!$AJ237,範囲CSV,31,FALSE)="","",VLOOKUP(csv!$AJ237,範囲CSV,31,FALSE)))</f>
        <v/>
      </c>
      <c r="AF237" s="139" t="str">
        <f>IF($A237="","",IF(VLOOKUP(csv!$AJ237,範囲CSV,32,FALSE)="","",VLOOKUP(csv!$AJ237,範囲CSV,32,FALSE)))</f>
        <v/>
      </c>
      <c r="AG237" s="139" t="str">
        <f>IF($A237="","",IF(VLOOKUP(csv!$AJ237,範囲CSV,33,FALSE)="","",VLOOKUP(csv!$AJ237,範囲CSV,33,FALSE)))</f>
        <v/>
      </c>
      <c r="AH237" s="139" t="str">
        <f>IF($A237="","",IF(VLOOKUP(csv!$AJ237,範囲CSV,34,FALSE)="","",VLOOKUP(csv!$AJ237,範囲CSV,34,FALSE)))</f>
        <v/>
      </c>
      <c r="AI237" s="139"/>
    </row>
    <row r="238" spans="1:35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139" t="str">
        <f>IF(A238="","",IF(VLOOKUP(csv!$AJ238,範囲CSV,9,FALSE)="","",VLOOKUP(csv!$AJ238,範囲CSV,9,FALSE)))</f>
        <v/>
      </c>
      <c r="J238" s="139" t="str">
        <f>IF($A238="","",IF(VLOOKUP(csv!$AJ238,範囲CSV,10,FALSE)="","",VLOOKUP(csv!$AJ238,範囲CSV,10,FALSE)))</f>
        <v/>
      </c>
      <c r="K238" s="216" t="str">
        <f t="shared" si="6"/>
        <v/>
      </c>
      <c r="L238" s="216" t="str">
        <f t="shared" si="7"/>
        <v/>
      </c>
      <c r="M238" s="139" t="str">
        <f>IF($A238="","",IF(VLOOKUP(csv!$AJ238,範囲CSV,13,FALSE)="","",VLOOKUP(csv!$AJ238,範囲CSV,13,FALSE)))</f>
        <v/>
      </c>
      <c r="N238" s="139" t="str">
        <f>IF($A238="","",IF(VLOOKUP(csv!$AJ238,範囲CSV,14,FALSE)="","",VLOOKUP(csv!$AJ238,範囲CSV,14,FALSE)))</f>
        <v/>
      </c>
      <c r="O238" s="139" t="str">
        <f>IF($A238="","",IF(VLOOKUP(csv!$AJ238,範囲CSV,15,FALSE)="","",VLOOKUP(csv!$AJ238,範囲CSV,15,FALSE)))</f>
        <v/>
      </c>
      <c r="P238" s="139" t="str">
        <f>IF($A238="","",IF(VLOOKUP(csv!$AJ238,範囲CSV,16,FALSE)="","",VLOOKUP(csv!$AJ238,範囲CSV,16,FALSE)))</f>
        <v/>
      </c>
      <c r="Q238" s="139" t="str">
        <f>IF($A238="","",IF(VLOOKUP(csv!$AJ238,範囲CSV,17,FALSE)="","",VLOOKUP(csv!$AJ238,範囲CSV,17,FALSE)))</f>
        <v/>
      </c>
      <c r="R238" s="139" t="str">
        <f>IF($A238="","",IF(VLOOKUP(csv!$AJ238,範囲CSV,18,FALSE)="","",VLOOKUP(csv!$AJ238,範囲CSV,18,FALSE)))</f>
        <v/>
      </c>
      <c r="S238" s="139" t="str">
        <f>IF($A238="","",IF(VLOOKUP(csv!$AJ238,範囲CSV,19,FALSE)="","",VLOOKUP(csv!$AJ238,範囲CSV,19,FALSE)))</f>
        <v/>
      </c>
      <c r="T238" s="139" t="str">
        <f>IF($A238="","",IF(VLOOKUP(csv!$AJ238,範囲CSV,20,FALSE)="","",VLOOKUP(csv!$AJ238,範囲CSV,20,FALSE)))</f>
        <v/>
      </c>
      <c r="U238" s="139" t="str">
        <f>IF($A238="","",IF(VLOOKUP(csv!$AJ238,範囲CSV,21,FALSE)="","",VLOOKUP(csv!$AJ238,範囲CSV,21,FALSE)))</f>
        <v/>
      </c>
      <c r="V238" s="139" t="str">
        <f>IF($A238="","",IF(VLOOKUP(csv!$AJ238,範囲CSV,22,FALSE)="","",VLOOKUP(csv!$AJ238,範囲CSV,22,FALSE)))</f>
        <v/>
      </c>
      <c r="W238" s="139" t="str">
        <f>IF($A238="","",IF(VLOOKUP(csv!$AJ238,範囲CSV,23,FALSE)="","",VLOOKUP(csv!$AJ238,範囲CSV,23,FALSE)))</f>
        <v/>
      </c>
      <c r="X238" s="139" t="str">
        <f>IF($A238="","",IF(VLOOKUP(csv!$AJ238,範囲CSV,24,FALSE)="","",VLOOKUP(csv!$AJ238,範囲CSV,24,FALSE)))</f>
        <v/>
      </c>
      <c r="Y238" s="139" t="str">
        <f>IF($A238="","",IF(VLOOKUP(csv!$AJ238,範囲CSV,25,FALSE)="","",VLOOKUP(csv!$AJ238,範囲CSV,25,FALSE)))</f>
        <v/>
      </c>
      <c r="Z238" s="139" t="str">
        <f>IF($A238="","",IF(VLOOKUP(csv!$AJ238,範囲CSV,26,FALSE)="","",VLOOKUP(csv!$AJ238,範囲CSV,26,FALSE)))</f>
        <v/>
      </c>
      <c r="AA238" s="139" t="str">
        <f>IF($A238="","",IF(VLOOKUP(csv!$AJ238,範囲CSV,27,FALSE)="","",VLOOKUP(csv!$AJ238,範囲CSV,27,FALSE)))</f>
        <v/>
      </c>
      <c r="AB238" s="139" t="str">
        <f>IF($A238="","",IF(VLOOKUP(csv!$AJ238,範囲CSV,28,FALSE)="","",VLOOKUP(csv!$AJ238,範囲CSV,28,FALSE)))</f>
        <v/>
      </c>
      <c r="AC238" s="139" t="str">
        <f>IF($A238="","",IF(VLOOKUP(csv!$AJ238,範囲CSV,29,FALSE)="","",VLOOKUP(csv!$AJ238,範囲CSV,29,FALSE)))</f>
        <v/>
      </c>
      <c r="AD238" s="139" t="str">
        <f>IF($A238="","",IF(VLOOKUP(csv!$AJ238,範囲CSV,30,FALSE)="","",VLOOKUP(csv!$AJ238,範囲CSV,30,FALSE)))</f>
        <v/>
      </c>
      <c r="AE238" s="139" t="str">
        <f>IF($A238="","",IF(VLOOKUP(csv!$AJ238,範囲CSV,31,FALSE)="","",VLOOKUP(csv!$AJ238,範囲CSV,31,FALSE)))</f>
        <v/>
      </c>
      <c r="AF238" s="139" t="str">
        <f>IF($A238="","",IF(VLOOKUP(csv!$AJ238,範囲CSV,32,FALSE)="","",VLOOKUP(csv!$AJ238,範囲CSV,32,FALSE)))</f>
        <v/>
      </c>
      <c r="AG238" s="139" t="str">
        <f>IF($A238="","",IF(VLOOKUP(csv!$AJ238,範囲CSV,33,FALSE)="","",VLOOKUP(csv!$AJ238,範囲CSV,33,FALSE)))</f>
        <v/>
      </c>
      <c r="AH238" s="139" t="str">
        <f>IF($A238="","",IF(VLOOKUP(csv!$AJ238,範囲CSV,34,FALSE)="","",VLOOKUP(csv!$AJ238,範囲CSV,34,FALSE)))</f>
        <v/>
      </c>
      <c r="AI238" s="139"/>
    </row>
    <row r="239" spans="1:35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139" t="str">
        <f>IF(A239="","",IF(VLOOKUP(csv!$AJ239,範囲CSV,9,FALSE)="","",VLOOKUP(csv!$AJ239,範囲CSV,9,FALSE)))</f>
        <v/>
      </c>
      <c r="J239" s="139" t="str">
        <f>IF($A239="","",IF(VLOOKUP(csv!$AJ239,範囲CSV,10,FALSE)="","",VLOOKUP(csv!$AJ239,範囲CSV,10,FALSE)))</f>
        <v/>
      </c>
      <c r="K239" s="216" t="str">
        <f t="shared" si="6"/>
        <v/>
      </c>
      <c r="L239" s="216" t="str">
        <f t="shared" si="7"/>
        <v/>
      </c>
      <c r="M239" s="139" t="str">
        <f>IF($A239="","",IF(VLOOKUP(csv!$AJ239,範囲CSV,13,FALSE)="","",VLOOKUP(csv!$AJ239,範囲CSV,13,FALSE)))</f>
        <v/>
      </c>
      <c r="N239" s="139" t="str">
        <f>IF($A239="","",IF(VLOOKUP(csv!$AJ239,範囲CSV,14,FALSE)="","",VLOOKUP(csv!$AJ239,範囲CSV,14,FALSE)))</f>
        <v/>
      </c>
      <c r="O239" s="139" t="str">
        <f>IF($A239="","",IF(VLOOKUP(csv!$AJ239,範囲CSV,15,FALSE)="","",VLOOKUP(csv!$AJ239,範囲CSV,15,FALSE)))</f>
        <v/>
      </c>
      <c r="P239" s="139" t="str">
        <f>IF($A239="","",IF(VLOOKUP(csv!$AJ239,範囲CSV,16,FALSE)="","",VLOOKUP(csv!$AJ239,範囲CSV,16,FALSE)))</f>
        <v/>
      </c>
      <c r="Q239" s="139" t="str">
        <f>IF($A239="","",IF(VLOOKUP(csv!$AJ239,範囲CSV,17,FALSE)="","",VLOOKUP(csv!$AJ239,範囲CSV,17,FALSE)))</f>
        <v/>
      </c>
      <c r="R239" s="139" t="str">
        <f>IF($A239="","",IF(VLOOKUP(csv!$AJ239,範囲CSV,18,FALSE)="","",VLOOKUP(csv!$AJ239,範囲CSV,18,FALSE)))</f>
        <v/>
      </c>
      <c r="S239" s="139" t="str">
        <f>IF($A239="","",IF(VLOOKUP(csv!$AJ239,範囲CSV,19,FALSE)="","",VLOOKUP(csv!$AJ239,範囲CSV,19,FALSE)))</f>
        <v/>
      </c>
      <c r="T239" s="139" t="str">
        <f>IF($A239="","",IF(VLOOKUP(csv!$AJ239,範囲CSV,20,FALSE)="","",VLOOKUP(csv!$AJ239,範囲CSV,20,FALSE)))</f>
        <v/>
      </c>
      <c r="U239" s="139" t="str">
        <f>IF($A239="","",IF(VLOOKUP(csv!$AJ239,範囲CSV,21,FALSE)="","",VLOOKUP(csv!$AJ239,範囲CSV,21,FALSE)))</f>
        <v/>
      </c>
      <c r="V239" s="139" t="str">
        <f>IF($A239="","",IF(VLOOKUP(csv!$AJ239,範囲CSV,22,FALSE)="","",VLOOKUP(csv!$AJ239,範囲CSV,22,FALSE)))</f>
        <v/>
      </c>
      <c r="W239" s="139" t="str">
        <f>IF($A239="","",IF(VLOOKUP(csv!$AJ239,範囲CSV,23,FALSE)="","",VLOOKUP(csv!$AJ239,範囲CSV,23,FALSE)))</f>
        <v/>
      </c>
      <c r="X239" s="139" t="str">
        <f>IF($A239="","",IF(VLOOKUP(csv!$AJ239,範囲CSV,24,FALSE)="","",VLOOKUP(csv!$AJ239,範囲CSV,24,FALSE)))</f>
        <v/>
      </c>
      <c r="Y239" s="139" t="str">
        <f>IF($A239="","",IF(VLOOKUP(csv!$AJ239,範囲CSV,25,FALSE)="","",VLOOKUP(csv!$AJ239,範囲CSV,25,FALSE)))</f>
        <v/>
      </c>
      <c r="Z239" s="139" t="str">
        <f>IF($A239="","",IF(VLOOKUP(csv!$AJ239,範囲CSV,26,FALSE)="","",VLOOKUP(csv!$AJ239,範囲CSV,26,FALSE)))</f>
        <v/>
      </c>
      <c r="AA239" s="139" t="str">
        <f>IF($A239="","",IF(VLOOKUP(csv!$AJ239,範囲CSV,27,FALSE)="","",VLOOKUP(csv!$AJ239,範囲CSV,27,FALSE)))</f>
        <v/>
      </c>
      <c r="AB239" s="139" t="str">
        <f>IF($A239="","",IF(VLOOKUP(csv!$AJ239,範囲CSV,28,FALSE)="","",VLOOKUP(csv!$AJ239,範囲CSV,28,FALSE)))</f>
        <v/>
      </c>
      <c r="AC239" s="139" t="str">
        <f>IF($A239="","",IF(VLOOKUP(csv!$AJ239,範囲CSV,29,FALSE)="","",VLOOKUP(csv!$AJ239,範囲CSV,29,FALSE)))</f>
        <v/>
      </c>
      <c r="AD239" s="139" t="str">
        <f>IF($A239="","",IF(VLOOKUP(csv!$AJ239,範囲CSV,30,FALSE)="","",VLOOKUP(csv!$AJ239,範囲CSV,30,FALSE)))</f>
        <v/>
      </c>
      <c r="AE239" s="139" t="str">
        <f>IF($A239="","",IF(VLOOKUP(csv!$AJ239,範囲CSV,31,FALSE)="","",VLOOKUP(csv!$AJ239,範囲CSV,31,FALSE)))</f>
        <v/>
      </c>
      <c r="AF239" s="139" t="str">
        <f>IF($A239="","",IF(VLOOKUP(csv!$AJ239,範囲CSV,32,FALSE)="","",VLOOKUP(csv!$AJ239,範囲CSV,32,FALSE)))</f>
        <v/>
      </c>
      <c r="AG239" s="139" t="str">
        <f>IF($A239="","",IF(VLOOKUP(csv!$AJ239,範囲CSV,33,FALSE)="","",VLOOKUP(csv!$AJ239,範囲CSV,33,FALSE)))</f>
        <v/>
      </c>
      <c r="AH239" s="139" t="str">
        <f>IF($A239="","",IF(VLOOKUP(csv!$AJ239,範囲CSV,34,FALSE)="","",VLOOKUP(csv!$AJ239,範囲CSV,34,FALSE)))</f>
        <v/>
      </c>
      <c r="AI239" s="139"/>
    </row>
    <row r="240" spans="1:35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139" t="str">
        <f>IF(A240="","",IF(VLOOKUP(csv!$AJ240,範囲CSV,9,FALSE)="","",VLOOKUP(csv!$AJ240,範囲CSV,9,FALSE)))</f>
        <v/>
      </c>
      <c r="J240" s="139" t="str">
        <f>IF($A240="","",IF(VLOOKUP(csv!$AJ240,範囲CSV,10,FALSE)="","",VLOOKUP(csv!$AJ240,範囲CSV,10,FALSE)))</f>
        <v/>
      </c>
      <c r="K240" s="216" t="str">
        <f t="shared" si="6"/>
        <v/>
      </c>
      <c r="L240" s="216" t="str">
        <f t="shared" si="7"/>
        <v/>
      </c>
      <c r="M240" s="139" t="str">
        <f>IF($A240="","",IF(VLOOKUP(csv!$AJ240,範囲CSV,13,FALSE)="","",VLOOKUP(csv!$AJ240,範囲CSV,13,FALSE)))</f>
        <v/>
      </c>
      <c r="N240" s="139" t="str">
        <f>IF($A240="","",IF(VLOOKUP(csv!$AJ240,範囲CSV,14,FALSE)="","",VLOOKUP(csv!$AJ240,範囲CSV,14,FALSE)))</f>
        <v/>
      </c>
      <c r="O240" s="139" t="str">
        <f>IF($A240="","",IF(VLOOKUP(csv!$AJ240,範囲CSV,15,FALSE)="","",VLOOKUP(csv!$AJ240,範囲CSV,15,FALSE)))</f>
        <v/>
      </c>
      <c r="P240" s="139" t="str">
        <f>IF($A240="","",IF(VLOOKUP(csv!$AJ240,範囲CSV,16,FALSE)="","",VLOOKUP(csv!$AJ240,範囲CSV,16,FALSE)))</f>
        <v/>
      </c>
      <c r="Q240" s="139" t="str">
        <f>IF($A240="","",IF(VLOOKUP(csv!$AJ240,範囲CSV,17,FALSE)="","",VLOOKUP(csv!$AJ240,範囲CSV,17,FALSE)))</f>
        <v/>
      </c>
      <c r="R240" s="139" t="str">
        <f>IF($A240="","",IF(VLOOKUP(csv!$AJ240,範囲CSV,18,FALSE)="","",VLOOKUP(csv!$AJ240,範囲CSV,18,FALSE)))</f>
        <v/>
      </c>
      <c r="S240" s="139" t="str">
        <f>IF($A240="","",IF(VLOOKUP(csv!$AJ240,範囲CSV,19,FALSE)="","",VLOOKUP(csv!$AJ240,範囲CSV,19,FALSE)))</f>
        <v/>
      </c>
      <c r="T240" s="139" t="str">
        <f>IF($A240="","",IF(VLOOKUP(csv!$AJ240,範囲CSV,20,FALSE)="","",VLOOKUP(csv!$AJ240,範囲CSV,20,FALSE)))</f>
        <v/>
      </c>
      <c r="U240" s="139" t="str">
        <f>IF($A240="","",IF(VLOOKUP(csv!$AJ240,範囲CSV,21,FALSE)="","",VLOOKUP(csv!$AJ240,範囲CSV,21,FALSE)))</f>
        <v/>
      </c>
      <c r="V240" s="139" t="str">
        <f>IF($A240="","",IF(VLOOKUP(csv!$AJ240,範囲CSV,22,FALSE)="","",VLOOKUP(csv!$AJ240,範囲CSV,22,FALSE)))</f>
        <v/>
      </c>
      <c r="W240" s="139" t="str">
        <f>IF($A240="","",IF(VLOOKUP(csv!$AJ240,範囲CSV,23,FALSE)="","",VLOOKUP(csv!$AJ240,範囲CSV,23,FALSE)))</f>
        <v/>
      </c>
      <c r="X240" s="139" t="str">
        <f>IF($A240="","",IF(VLOOKUP(csv!$AJ240,範囲CSV,24,FALSE)="","",VLOOKUP(csv!$AJ240,範囲CSV,24,FALSE)))</f>
        <v/>
      </c>
      <c r="Y240" s="139" t="str">
        <f>IF($A240="","",IF(VLOOKUP(csv!$AJ240,範囲CSV,25,FALSE)="","",VLOOKUP(csv!$AJ240,範囲CSV,25,FALSE)))</f>
        <v/>
      </c>
      <c r="Z240" s="139" t="str">
        <f>IF($A240="","",IF(VLOOKUP(csv!$AJ240,範囲CSV,26,FALSE)="","",VLOOKUP(csv!$AJ240,範囲CSV,26,FALSE)))</f>
        <v/>
      </c>
      <c r="AA240" s="139" t="str">
        <f>IF($A240="","",IF(VLOOKUP(csv!$AJ240,範囲CSV,27,FALSE)="","",VLOOKUP(csv!$AJ240,範囲CSV,27,FALSE)))</f>
        <v/>
      </c>
      <c r="AB240" s="139" t="str">
        <f>IF($A240="","",IF(VLOOKUP(csv!$AJ240,範囲CSV,28,FALSE)="","",VLOOKUP(csv!$AJ240,範囲CSV,28,FALSE)))</f>
        <v/>
      </c>
      <c r="AC240" s="139" t="str">
        <f>IF($A240="","",IF(VLOOKUP(csv!$AJ240,範囲CSV,29,FALSE)="","",VLOOKUP(csv!$AJ240,範囲CSV,29,FALSE)))</f>
        <v/>
      </c>
      <c r="AD240" s="139" t="str">
        <f>IF($A240="","",IF(VLOOKUP(csv!$AJ240,範囲CSV,30,FALSE)="","",VLOOKUP(csv!$AJ240,範囲CSV,30,FALSE)))</f>
        <v/>
      </c>
      <c r="AE240" s="139" t="str">
        <f>IF($A240="","",IF(VLOOKUP(csv!$AJ240,範囲CSV,31,FALSE)="","",VLOOKUP(csv!$AJ240,範囲CSV,31,FALSE)))</f>
        <v/>
      </c>
      <c r="AF240" s="139" t="str">
        <f>IF($A240="","",IF(VLOOKUP(csv!$AJ240,範囲CSV,32,FALSE)="","",VLOOKUP(csv!$AJ240,範囲CSV,32,FALSE)))</f>
        <v/>
      </c>
      <c r="AG240" s="139" t="str">
        <f>IF($A240="","",IF(VLOOKUP(csv!$AJ240,範囲CSV,33,FALSE)="","",VLOOKUP(csv!$AJ240,範囲CSV,33,FALSE)))</f>
        <v/>
      </c>
      <c r="AH240" s="139" t="str">
        <f>IF($A240="","",IF(VLOOKUP(csv!$AJ240,範囲CSV,34,FALSE)="","",VLOOKUP(csv!$AJ240,範囲CSV,34,FALSE)))</f>
        <v/>
      </c>
      <c r="AI240" s="139"/>
    </row>
    <row r="241" spans="1:35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139" t="str">
        <f>IF(A241="","",IF(VLOOKUP(csv!$AJ241,範囲CSV,9,FALSE)="","",VLOOKUP(csv!$AJ241,範囲CSV,9,FALSE)))</f>
        <v/>
      </c>
      <c r="J241" s="139" t="str">
        <f>IF($A241="","",IF(VLOOKUP(csv!$AJ241,範囲CSV,10,FALSE)="","",VLOOKUP(csv!$AJ241,範囲CSV,10,FALSE)))</f>
        <v/>
      </c>
      <c r="K241" s="216" t="str">
        <f t="shared" si="6"/>
        <v/>
      </c>
      <c r="L241" s="216" t="str">
        <f t="shared" si="7"/>
        <v/>
      </c>
      <c r="M241" s="139" t="str">
        <f>IF($A241="","",IF(VLOOKUP(csv!$AJ241,範囲CSV,13,FALSE)="","",VLOOKUP(csv!$AJ241,範囲CSV,13,FALSE)))</f>
        <v/>
      </c>
      <c r="N241" s="139" t="str">
        <f>IF($A241="","",IF(VLOOKUP(csv!$AJ241,範囲CSV,14,FALSE)="","",VLOOKUP(csv!$AJ241,範囲CSV,14,FALSE)))</f>
        <v/>
      </c>
      <c r="O241" s="139" t="str">
        <f>IF($A241="","",IF(VLOOKUP(csv!$AJ241,範囲CSV,15,FALSE)="","",VLOOKUP(csv!$AJ241,範囲CSV,15,FALSE)))</f>
        <v/>
      </c>
      <c r="P241" s="139" t="str">
        <f>IF($A241="","",IF(VLOOKUP(csv!$AJ241,範囲CSV,16,FALSE)="","",VLOOKUP(csv!$AJ241,範囲CSV,16,FALSE)))</f>
        <v/>
      </c>
      <c r="Q241" s="139" t="str">
        <f>IF($A241="","",IF(VLOOKUP(csv!$AJ241,範囲CSV,17,FALSE)="","",VLOOKUP(csv!$AJ241,範囲CSV,17,FALSE)))</f>
        <v/>
      </c>
      <c r="R241" s="139" t="str">
        <f>IF($A241="","",IF(VLOOKUP(csv!$AJ241,範囲CSV,18,FALSE)="","",VLOOKUP(csv!$AJ241,範囲CSV,18,FALSE)))</f>
        <v/>
      </c>
      <c r="S241" s="139" t="str">
        <f>IF($A241="","",IF(VLOOKUP(csv!$AJ241,範囲CSV,19,FALSE)="","",VLOOKUP(csv!$AJ241,範囲CSV,19,FALSE)))</f>
        <v/>
      </c>
      <c r="T241" s="139" t="str">
        <f>IF($A241="","",IF(VLOOKUP(csv!$AJ241,範囲CSV,20,FALSE)="","",VLOOKUP(csv!$AJ241,範囲CSV,20,FALSE)))</f>
        <v/>
      </c>
      <c r="U241" s="139" t="str">
        <f>IF($A241="","",IF(VLOOKUP(csv!$AJ241,範囲CSV,21,FALSE)="","",VLOOKUP(csv!$AJ241,範囲CSV,21,FALSE)))</f>
        <v/>
      </c>
      <c r="V241" s="139" t="str">
        <f>IF($A241="","",IF(VLOOKUP(csv!$AJ241,範囲CSV,22,FALSE)="","",VLOOKUP(csv!$AJ241,範囲CSV,22,FALSE)))</f>
        <v/>
      </c>
      <c r="W241" s="139" t="str">
        <f>IF($A241="","",IF(VLOOKUP(csv!$AJ241,範囲CSV,23,FALSE)="","",VLOOKUP(csv!$AJ241,範囲CSV,23,FALSE)))</f>
        <v/>
      </c>
      <c r="X241" s="139" t="str">
        <f>IF($A241="","",IF(VLOOKUP(csv!$AJ241,範囲CSV,24,FALSE)="","",VLOOKUP(csv!$AJ241,範囲CSV,24,FALSE)))</f>
        <v/>
      </c>
      <c r="Y241" s="139" t="str">
        <f>IF($A241="","",IF(VLOOKUP(csv!$AJ241,範囲CSV,25,FALSE)="","",VLOOKUP(csv!$AJ241,範囲CSV,25,FALSE)))</f>
        <v/>
      </c>
      <c r="Z241" s="139" t="str">
        <f>IF($A241="","",IF(VLOOKUP(csv!$AJ241,範囲CSV,26,FALSE)="","",VLOOKUP(csv!$AJ241,範囲CSV,26,FALSE)))</f>
        <v/>
      </c>
      <c r="AA241" s="139" t="str">
        <f>IF($A241="","",IF(VLOOKUP(csv!$AJ241,範囲CSV,27,FALSE)="","",VLOOKUP(csv!$AJ241,範囲CSV,27,FALSE)))</f>
        <v/>
      </c>
      <c r="AB241" s="139" t="str">
        <f>IF($A241="","",IF(VLOOKUP(csv!$AJ241,範囲CSV,28,FALSE)="","",VLOOKUP(csv!$AJ241,範囲CSV,28,FALSE)))</f>
        <v/>
      </c>
      <c r="AC241" s="139" t="str">
        <f>IF($A241="","",IF(VLOOKUP(csv!$AJ241,範囲CSV,29,FALSE)="","",VLOOKUP(csv!$AJ241,範囲CSV,29,FALSE)))</f>
        <v/>
      </c>
      <c r="AD241" s="139" t="str">
        <f>IF($A241="","",IF(VLOOKUP(csv!$AJ241,範囲CSV,30,FALSE)="","",VLOOKUP(csv!$AJ241,範囲CSV,30,FALSE)))</f>
        <v/>
      </c>
      <c r="AE241" s="139" t="str">
        <f>IF($A241="","",IF(VLOOKUP(csv!$AJ241,範囲CSV,31,FALSE)="","",VLOOKUP(csv!$AJ241,範囲CSV,31,FALSE)))</f>
        <v/>
      </c>
      <c r="AF241" s="139" t="str">
        <f>IF($A241="","",IF(VLOOKUP(csv!$AJ241,範囲CSV,32,FALSE)="","",VLOOKUP(csv!$AJ241,範囲CSV,32,FALSE)))</f>
        <v/>
      </c>
      <c r="AG241" s="139" t="str">
        <f>IF($A241="","",IF(VLOOKUP(csv!$AJ241,範囲CSV,33,FALSE)="","",VLOOKUP(csv!$AJ241,範囲CSV,33,FALSE)))</f>
        <v/>
      </c>
      <c r="AH241" s="139" t="str">
        <f>IF($A241="","",IF(VLOOKUP(csv!$AJ241,範囲CSV,34,FALSE)="","",VLOOKUP(csv!$AJ241,範囲CSV,34,FALSE)))</f>
        <v/>
      </c>
      <c r="AI241" s="139"/>
    </row>
    <row r="242" spans="1:35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139" t="str">
        <f>IF(A242="","",IF(VLOOKUP(csv!$AJ242,範囲CSV,9,FALSE)="","",VLOOKUP(csv!$AJ242,範囲CSV,9,FALSE)))</f>
        <v/>
      </c>
      <c r="J242" s="139" t="str">
        <f>IF($A242="","",IF(VLOOKUP(csv!$AJ242,範囲CSV,10,FALSE)="","",VLOOKUP(csv!$AJ242,範囲CSV,10,FALSE)))</f>
        <v/>
      </c>
      <c r="K242" s="216" t="str">
        <f t="shared" si="6"/>
        <v/>
      </c>
      <c r="L242" s="216" t="str">
        <f t="shared" si="7"/>
        <v/>
      </c>
      <c r="M242" s="139" t="str">
        <f>IF($A242="","",IF(VLOOKUP(csv!$AJ242,範囲CSV,13,FALSE)="","",VLOOKUP(csv!$AJ242,範囲CSV,13,FALSE)))</f>
        <v/>
      </c>
      <c r="N242" s="139" t="str">
        <f>IF($A242="","",IF(VLOOKUP(csv!$AJ242,範囲CSV,14,FALSE)="","",VLOOKUP(csv!$AJ242,範囲CSV,14,FALSE)))</f>
        <v/>
      </c>
      <c r="O242" s="139" t="str">
        <f>IF($A242="","",IF(VLOOKUP(csv!$AJ242,範囲CSV,15,FALSE)="","",VLOOKUP(csv!$AJ242,範囲CSV,15,FALSE)))</f>
        <v/>
      </c>
      <c r="P242" s="139" t="str">
        <f>IF($A242="","",IF(VLOOKUP(csv!$AJ242,範囲CSV,16,FALSE)="","",VLOOKUP(csv!$AJ242,範囲CSV,16,FALSE)))</f>
        <v/>
      </c>
      <c r="Q242" s="139" t="str">
        <f>IF($A242="","",IF(VLOOKUP(csv!$AJ242,範囲CSV,17,FALSE)="","",VLOOKUP(csv!$AJ242,範囲CSV,17,FALSE)))</f>
        <v/>
      </c>
      <c r="R242" s="139" t="str">
        <f>IF($A242="","",IF(VLOOKUP(csv!$AJ242,範囲CSV,18,FALSE)="","",VLOOKUP(csv!$AJ242,範囲CSV,18,FALSE)))</f>
        <v/>
      </c>
      <c r="S242" s="139" t="str">
        <f>IF($A242="","",IF(VLOOKUP(csv!$AJ242,範囲CSV,19,FALSE)="","",VLOOKUP(csv!$AJ242,範囲CSV,19,FALSE)))</f>
        <v/>
      </c>
      <c r="T242" s="139" t="str">
        <f>IF($A242="","",IF(VLOOKUP(csv!$AJ242,範囲CSV,20,FALSE)="","",VLOOKUP(csv!$AJ242,範囲CSV,20,FALSE)))</f>
        <v/>
      </c>
      <c r="U242" s="139" t="str">
        <f>IF($A242="","",IF(VLOOKUP(csv!$AJ242,範囲CSV,21,FALSE)="","",VLOOKUP(csv!$AJ242,範囲CSV,21,FALSE)))</f>
        <v/>
      </c>
      <c r="V242" s="139" t="str">
        <f>IF($A242="","",IF(VLOOKUP(csv!$AJ242,範囲CSV,22,FALSE)="","",VLOOKUP(csv!$AJ242,範囲CSV,22,FALSE)))</f>
        <v/>
      </c>
      <c r="W242" s="139" t="str">
        <f>IF($A242="","",IF(VLOOKUP(csv!$AJ242,範囲CSV,23,FALSE)="","",VLOOKUP(csv!$AJ242,範囲CSV,23,FALSE)))</f>
        <v/>
      </c>
      <c r="X242" s="139" t="str">
        <f>IF($A242="","",IF(VLOOKUP(csv!$AJ242,範囲CSV,24,FALSE)="","",VLOOKUP(csv!$AJ242,範囲CSV,24,FALSE)))</f>
        <v/>
      </c>
      <c r="Y242" s="139" t="str">
        <f>IF($A242="","",IF(VLOOKUP(csv!$AJ242,範囲CSV,25,FALSE)="","",VLOOKUP(csv!$AJ242,範囲CSV,25,FALSE)))</f>
        <v/>
      </c>
      <c r="Z242" s="139" t="str">
        <f>IF($A242="","",IF(VLOOKUP(csv!$AJ242,範囲CSV,26,FALSE)="","",VLOOKUP(csv!$AJ242,範囲CSV,26,FALSE)))</f>
        <v/>
      </c>
      <c r="AA242" s="139" t="str">
        <f>IF($A242="","",IF(VLOOKUP(csv!$AJ242,範囲CSV,27,FALSE)="","",VLOOKUP(csv!$AJ242,範囲CSV,27,FALSE)))</f>
        <v/>
      </c>
      <c r="AB242" s="139" t="str">
        <f>IF($A242="","",IF(VLOOKUP(csv!$AJ242,範囲CSV,28,FALSE)="","",VLOOKUP(csv!$AJ242,範囲CSV,28,FALSE)))</f>
        <v/>
      </c>
      <c r="AC242" s="139" t="str">
        <f>IF($A242="","",IF(VLOOKUP(csv!$AJ242,範囲CSV,29,FALSE)="","",VLOOKUP(csv!$AJ242,範囲CSV,29,FALSE)))</f>
        <v/>
      </c>
      <c r="AD242" s="139" t="str">
        <f>IF($A242="","",IF(VLOOKUP(csv!$AJ242,範囲CSV,30,FALSE)="","",VLOOKUP(csv!$AJ242,範囲CSV,30,FALSE)))</f>
        <v/>
      </c>
      <c r="AE242" s="139" t="str">
        <f>IF($A242="","",IF(VLOOKUP(csv!$AJ242,範囲CSV,31,FALSE)="","",VLOOKUP(csv!$AJ242,範囲CSV,31,FALSE)))</f>
        <v/>
      </c>
      <c r="AF242" s="139" t="str">
        <f>IF($A242="","",IF(VLOOKUP(csv!$AJ242,範囲CSV,32,FALSE)="","",VLOOKUP(csv!$AJ242,範囲CSV,32,FALSE)))</f>
        <v/>
      </c>
      <c r="AG242" s="139" t="str">
        <f>IF($A242="","",IF(VLOOKUP(csv!$AJ242,範囲CSV,33,FALSE)="","",VLOOKUP(csv!$AJ242,範囲CSV,33,FALSE)))</f>
        <v/>
      </c>
      <c r="AH242" s="139" t="str">
        <f>IF($A242="","",IF(VLOOKUP(csv!$AJ242,範囲CSV,34,FALSE)="","",VLOOKUP(csv!$AJ242,範囲CSV,34,FALSE)))</f>
        <v/>
      </c>
      <c r="AI242" s="139"/>
    </row>
    <row r="243" spans="1:35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139" t="str">
        <f>IF(A243="","",IF(VLOOKUP(csv!$AJ243,範囲CSV,9,FALSE)="","",VLOOKUP(csv!$AJ243,範囲CSV,9,FALSE)))</f>
        <v/>
      </c>
      <c r="J243" s="139" t="str">
        <f>IF($A243="","",IF(VLOOKUP(csv!$AJ243,範囲CSV,10,FALSE)="","",VLOOKUP(csv!$AJ243,範囲CSV,10,FALSE)))</f>
        <v/>
      </c>
      <c r="K243" s="216" t="str">
        <f t="shared" si="6"/>
        <v/>
      </c>
      <c r="L243" s="216" t="str">
        <f t="shared" si="7"/>
        <v/>
      </c>
      <c r="M243" s="139" t="str">
        <f>IF($A243="","",IF(VLOOKUP(csv!$AJ243,範囲CSV,13,FALSE)="","",VLOOKUP(csv!$AJ243,範囲CSV,13,FALSE)))</f>
        <v/>
      </c>
      <c r="N243" s="139" t="str">
        <f>IF($A243="","",IF(VLOOKUP(csv!$AJ243,範囲CSV,14,FALSE)="","",VLOOKUP(csv!$AJ243,範囲CSV,14,FALSE)))</f>
        <v/>
      </c>
      <c r="O243" s="139" t="str">
        <f>IF($A243="","",IF(VLOOKUP(csv!$AJ243,範囲CSV,15,FALSE)="","",VLOOKUP(csv!$AJ243,範囲CSV,15,FALSE)))</f>
        <v/>
      </c>
      <c r="P243" s="139" t="str">
        <f>IF($A243="","",IF(VLOOKUP(csv!$AJ243,範囲CSV,16,FALSE)="","",VLOOKUP(csv!$AJ243,範囲CSV,16,FALSE)))</f>
        <v/>
      </c>
      <c r="Q243" s="139" t="str">
        <f>IF($A243="","",IF(VLOOKUP(csv!$AJ243,範囲CSV,17,FALSE)="","",VLOOKUP(csv!$AJ243,範囲CSV,17,FALSE)))</f>
        <v/>
      </c>
      <c r="R243" s="139" t="str">
        <f>IF($A243="","",IF(VLOOKUP(csv!$AJ243,範囲CSV,18,FALSE)="","",VLOOKUP(csv!$AJ243,範囲CSV,18,FALSE)))</f>
        <v/>
      </c>
      <c r="S243" s="139" t="str">
        <f>IF($A243="","",IF(VLOOKUP(csv!$AJ243,範囲CSV,19,FALSE)="","",VLOOKUP(csv!$AJ243,範囲CSV,19,FALSE)))</f>
        <v/>
      </c>
      <c r="T243" s="139" t="str">
        <f>IF($A243="","",IF(VLOOKUP(csv!$AJ243,範囲CSV,20,FALSE)="","",VLOOKUP(csv!$AJ243,範囲CSV,20,FALSE)))</f>
        <v/>
      </c>
      <c r="U243" s="139" t="str">
        <f>IF($A243="","",IF(VLOOKUP(csv!$AJ243,範囲CSV,21,FALSE)="","",VLOOKUP(csv!$AJ243,範囲CSV,21,FALSE)))</f>
        <v/>
      </c>
      <c r="V243" s="139" t="str">
        <f>IF($A243="","",IF(VLOOKUP(csv!$AJ243,範囲CSV,22,FALSE)="","",VLOOKUP(csv!$AJ243,範囲CSV,22,FALSE)))</f>
        <v/>
      </c>
      <c r="W243" s="139" t="str">
        <f>IF($A243="","",IF(VLOOKUP(csv!$AJ243,範囲CSV,23,FALSE)="","",VLOOKUP(csv!$AJ243,範囲CSV,23,FALSE)))</f>
        <v/>
      </c>
      <c r="X243" s="139" t="str">
        <f>IF($A243="","",IF(VLOOKUP(csv!$AJ243,範囲CSV,24,FALSE)="","",VLOOKUP(csv!$AJ243,範囲CSV,24,FALSE)))</f>
        <v/>
      </c>
      <c r="Y243" s="139" t="str">
        <f>IF($A243="","",IF(VLOOKUP(csv!$AJ243,範囲CSV,25,FALSE)="","",VLOOKUP(csv!$AJ243,範囲CSV,25,FALSE)))</f>
        <v/>
      </c>
      <c r="Z243" s="139" t="str">
        <f>IF($A243="","",IF(VLOOKUP(csv!$AJ243,範囲CSV,26,FALSE)="","",VLOOKUP(csv!$AJ243,範囲CSV,26,FALSE)))</f>
        <v/>
      </c>
      <c r="AA243" s="139" t="str">
        <f>IF($A243="","",IF(VLOOKUP(csv!$AJ243,範囲CSV,27,FALSE)="","",VLOOKUP(csv!$AJ243,範囲CSV,27,FALSE)))</f>
        <v/>
      </c>
      <c r="AB243" s="139" t="str">
        <f>IF($A243="","",IF(VLOOKUP(csv!$AJ243,範囲CSV,28,FALSE)="","",VLOOKUP(csv!$AJ243,範囲CSV,28,FALSE)))</f>
        <v/>
      </c>
      <c r="AC243" s="139" t="str">
        <f>IF($A243="","",IF(VLOOKUP(csv!$AJ243,範囲CSV,29,FALSE)="","",VLOOKUP(csv!$AJ243,範囲CSV,29,FALSE)))</f>
        <v/>
      </c>
      <c r="AD243" s="139" t="str">
        <f>IF($A243="","",IF(VLOOKUP(csv!$AJ243,範囲CSV,30,FALSE)="","",VLOOKUP(csv!$AJ243,範囲CSV,30,FALSE)))</f>
        <v/>
      </c>
      <c r="AE243" s="139" t="str">
        <f>IF($A243="","",IF(VLOOKUP(csv!$AJ243,範囲CSV,31,FALSE)="","",VLOOKUP(csv!$AJ243,範囲CSV,31,FALSE)))</f>
        <v/>
      </c>
      <c r="AF243" s="139" t="str">
        <f>IF($A243="","",IF(VLOOKUP(csv!$AJ243,範囲CSV,32,FALSE)="","",VLOOKUP(csv!$AJ243,範囲CSV,32,FALSE)))</f>
        <v/>
      </c>
      <c r="AG243" s="139" t="str">
        <f>IF($A243="","",IF(VLOOKUP(csv!$AJ243,範囲CSV,33,FALSE)="","",VLOOKUP(csv!$AJ243,範囲CSV,33,FALSE)))</f>
        <v/>
      </c>
      <c r="AH243" s="139" t="str">
        <f>IF($A243="","",IF(VLOOKUP(csv!$AJ243,範囲CSV,34,FALSE)="","",VLOOKUP(csv!$AJ243,範囲CSV,34,FALSE)))</f>
        <v/>
      </c>
      <c r="AI243" s="139"/>
    </row>
    <row r="244" spans="1:35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139" t="str">
        <f>IF(A244="","",IF(VLOOKUP(csv!$AJ244,範囲CSV,9,FALSE)="","",VLOOKUP(csv!$AJ244,範囲CSV,9,FALSE)))</f>
        <v/>
      </c>
      <c r="J244" s="139" t="str">
        <f>IF($A244="","",IF(VLOOKUP(csv!$AJ244,範囲CSV,10,FALSE)="","",VLOOKUP(csv!$AJ244,範囲CSV,10,FALSE)))</f>
        <v/>
      </c>
      <c r="K244" s="216" t="str">
        <f t="shared" si="6"/>
        <v/>
      </c>
      <c r="L244" s="216" t="str">
        <f t="shared" si="7"/>
        <v/>
      </c>
      <c r="M244" s="139" t="str">
        <f>IF($A244="","",IF(VLOOKUP(csv!$AJ244,範囲CSV,13,FALSE)="","",VLOOKUP(csv!$AJ244,範囲CSV,13,FALSE)))</f>
        <v/>
      </c>
      <c r="N244" s="139" t="str">
        <f>IF($A244="","",IF(VLOOKUP(csv!$AJ244,範囲CSV,14,FALSE)="","",VLOOKUP(csv!$AJ244,範囲CSV,14,FALSE)))</f>
        <v/>
      </c>
      <c r="O244" s="139" t="str">
        <f>IF($A244="","",IF(VLOOKUP(csv!$AJ244,範囲CSV,15,FALSE)="","",VLOOKUP(csv!$AJ244,範囲CSV,15,FALSE)))</f>
        <v/>
      </c>
      <c r="P244" s="139" t="str">
        <f>IF($A244="","",IF(VLOOKUP(csv!$AJ244,範囲CSV,16,FALSE)="","",VLOOKUP(csv!$AJ244,範囲CSV,16,FALSE)))</f>
        <v/>
      </c>
      <c r="Q244" s="139" t="str">
        <f>IF($A244="","",IF(VLOOKUP(csv!$AJ244,範囲CSV,17,FALSE)="","",VLOOKUP(csv!$AJ244,範囲CSV,17,FALSE)))</f>
        <v/>
      </c>
      <c r="R244" s="139" t="str">
        <f>IF($A244="","",IF(VLOOKUP(csv!$AJ244,範囲CSV,18,FALSE)="","",VLOOKUP(csv!$AJ244,範囲CSV,18,FALSE)))</f>
        <v/>
      </c>
      <c r="S244" s="139" t="str">
        <f>IF($A244="","",IF(VLOOKUP(csv!$AJ244,範囲CSV,19,FALSE)="","",VLOOKUP(csv!$AJ244,範囲CSV,19,FALSE)))</f>
        <v/>
      </c>
      <c r="T244" s="139" t="str">
        <f>IF($A244="","",IF(VLOOKUP(csv!$AJ244,範囲CSV,20,FALSE)="","",VLOOKUP(csv!$AJ244,範囲CSV,20,FALSE)))</f>
        <v/>
      </c>
      <c r="U244" s="139" t="str">
        <f>IF($A244="","",IF(VLOOKUP(csv!$AJ244,範囲CSV,21,FALSE)="","",VLOOKUP(csv!$AJ244,範囲CSV,21,FALSE)))</f>
        <v/>
      </c>
      <c r="V244" s="139" t="str">
        <f>IF($A244="","",IF(VLOOKUP(csv!$AJ244,範囲CSV,22,FALSE)="","",VLOOKUP(csv!$AJ244,範囲CSV,22,FALSE)))</f>
        <v/>
      </c>
      <c r="W244" s="139" t="str">
        <f>IF($A244="","",IF(VLOOKUP(csv!$AJ244,範囲CSV,23,FALSE)="","",VLOOKUP(csv!$AJ244,範囲CSV,23,FALSE)))</f>
        <v/>
      </c>
      <c r="X244" s="139" t="str">
        <f>IF($A244="","",IF(VLOOKUP(csv!$AJ244,範囲CSV,24,FALSE)="","",VLOOKUP(csv!$AJ244,範囲CSV,24,FALSE)))</f>
        <v/>
      </c>
      <c r="Y244" s="139" t="str">
        <f>IF($A244="","",IF(VLOOKUP(csv!$AJ244,範囲CSV,25,FALSE)="","",VLOOKUP(csv!$AJ244,範囲CSV,25,FALSE)))</f>
        <v/>
      </c>
      <c r="Z244" s="139" t="str">
        <f>IF($A244="","",IF(VLOOKUP(csv!$AJ244,範囲CSV,26,FALSE)="","",VLOOKUP(csv!$AJ244,範囲CSV,26,FALSE)))</f>
        <v/>
      </c>
      <c r="AA244" s="139" t="str">
        <f>IF($A244="","",IF(VLOOKUP(csv!$AJ244,範囲CSV,27,FALSE)="","",VLOOKUP(csv!$AJ244,範囲CSV,27,FALSE)))</f>
        <v/>
      </c>
      <c r="AB244" s="139" t="str">
        <f>IF($A244="","",IF(VLOOKUP(csv!$AJ244,範囲CSV,28,FALSE)="","",VLOOKUP(csv!$AJ244,範囲CSV,28,FALSE)))</f>
        <v/>
      </c>
      <c r="AC244" s="139" t="str">
        <f>IF($A244="","",IF(VLOOKUP(csv!$AJ244,範囲CSV,29,FALSE)="","",VLOOKUP(csv!$AJ244,範囲CSV,29,FALSE)))</f>
        <v/>
      </c>
      <c r="AD244" s="139" t="str">
        <f>IF($A244="","",IF(VLOOKUP(csv!$AJ244,範囲CSV,30,FALSE)="","",VLOOKUP(csv!$AJ244,範囲CSV,30,FALSE)))</f>
        <v/>
      </c>
      <c r="AE244" s="139" t="str">
        <f>IF($A244="","",IF(VLOOKUP(csv!$AJ244,範囲CSV,31,FALSE)="","",VLOOKUP(csv!$AJ244,範囲CSV,31,FALSE)))</f>
        <v/>
      </c>
      <c r="AF244" s="139" t="str">
        <f>IF($A244="","",IF(VLOOKUP(csv!$AJ244,範囲CSV,32,FALSE)="","",VLOOKUP(csv!$AJ244,範囲CSV,32,FALSE)))</f>
        <v/>
      </c>
      <c r="AG244" s="139" t="str">
        <f>IF($A244="","",IF(VLOOKUP(csv!$AJ244,範囲CSV,33,FALSE)="","",VLOOKUP(csv!$AJ244,範囲CSV,33,FALSE)))</f>
        <v/>
      </c>
      <c r="AH244" s="139" t="str">
        <f>IF($A244="","",IF(VLOOKUP(csv!$AJ244,範囲CSV,34,FALSE)="","",VLOOKUP(csv!$AJ244,範囲CSV,34,FALSE)))</f>
        <v/>
      </c>
      <c r="AI244" s="139"/>
    </row>
    <row r="245" spans="1:35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139" t="str">
        <f>IF(A245="","",IF(VLOOKUP(csv!$AJ245,範囲CSV,9,FALSE)="","",VLOOKUP(csv!$AJ245,範囲CSV,9,FALSE)))</f>
        <v/>
      </c>
      <c r="J245" s="139" t="str">
        <f>IF($A245="","",IF(VLOOKUP(csv!$AJ245,範囲CSV,10,FALSE)="","",VLOOKUP(csv!$AJ245,範囲CSV,10,FALSE)))</f>
        <v/>
      </c>
      <c r="K245" s="216" t="str">
        <f t="shared" si="6"/>
        <v/>
      </c>
      <c r="L245" s="216" t="str">
        <f t="shared" si="7"/>
        <v/>
      </c>
      <c r="M245" s="139" t="str">
        <f>IF($A245="","",IF(VLOOKUP(csv!$AJ245,範囲CSV,13,FALSE)="","",VLOOKUP(csv!$AJ245,範囲CSV,13,FALSE)))</f>
        <v/>
      </c>
      <c r="N245" s="139" t="str">
        <f>IF($A245="","",IF(VLOOKUP(csv!$AJ245,範囲CSV,14,FALSE)="","",VLOOKUP(csv!$AJ245,範囲CSV,14,FALSE)))</f>
        <v/>
      </c>
      <c r="O245" s="139" t="str">
        <f>IF($A245="","",IF(VLOOKUP(csv!$AJ245,範囲CSV,15,FALSE)="","",VLOOKUP(csv!$AJ245,範囲CSV,15,FALSE)))</f>
        <v/>
      </c>
      <c r="P245" s="139" t="str">
        <f>IF($A245="","",IF(VLOOKUP(csv!$AJ245,範囲CSV,16,FALSE)="","",VLOOKUP(csv!$AJ245,範囲CSV,16,FALSE)))</f>
        <v/>
      </c>
      <c r="Q245" s="139" t="str">
        <f>IF($A245="","",IF(VLOOKUP(csv!$AJ245,範囲CSV,17,FALSE)="","",VLOOKUP(csv!$AJ245,範囲CSV,17,FALSE)))</f>
        <v/>
      </c>
      <c r="R245" s="139" t="str">
        <f>IF($A245="","",IF(VLOOKUP(csv!$AJ245,範囲CSV,18,FALSE)="","",VLOOKUP(csv!$AJ245,範囲CSV,18,FALSE)))</f>
        <v/>
      </c>
      <c r="S245" s="139" t="str">
        <f>IF($A245="","",IF(VLOOKUP(csv!$AJ245,範囲CSV,19,FALSE)="","",VLOOKUP(csv!$AJ245,範囲CSV,19,FALSE)))</f>
        <v/>
      </c>
      <c r="T245" s="139" t="str">
        <f>IF($A245="","",IF(VLOOKUP(csv!$AJ245,範囲CSV,20,FALSE)="","",VLOOKUP(csv!$AJ245,範囲CSV,20,FALSE)))</f>
        <v/>
      </c>
      <c r="U245" s="139" t="str">
        <f>IF($A245="","",IF(VLOOKUP(csv!$AJ245,範囲CSV,21,FALSE)="","",VLOOKUP(csv!$AJ245,範囲CSV,21,FALSE)))</f>
        <v/>
      </c>
      <c r="V245" s="139" t="str">
        <f>IF($A245="","",IF(VLOOKUP(csv!$AJ245,範囲CSV,22,FALSE)="","",VLOOKUP(csv!$AJ245,範囲CSV,22,FALSE)))</f>
        <v/>
      </c>
      <c r="W245" s="139" t="str">
        <f>IF($A245="","",IF(VLOOKUP(csv!$AJ245,範囲CSV,23,FALSE)="","",VLOOKUP(csv!$AJ245,範囲CSV,23,FALSE)))</f>
        <v/>
      </c>
      <c r="X245" s="139" t="str">
        <f>IF($A245="","",IF(VLOOKUP(csv!$AJ245,範囲CSV,24,FALSE)="","",VLOOKUP(csv!$AJ245,範囲CSV,24,FALSE)))</f>
        <v/>
      </c>
      <c r="Y245" s="139" t="str">
        <f>IF($A245="","",IF(VLOOKUP(csv!$AJ245,範囲CSV,25,FALSE)="","",VLOOKUP(csv!$AJ245,範囲CSV,25,FALSE)))</f>
        <v/>
      </c>
      <c r="Z245" s="139" t="str">
        <f>IF($A245="","",IF(VLOOKUP(csv!$AJ245,範囲CSV,26,FALSE)="","",VLOOKUP(csv!$AJ245,範囲CSV,26,FALSE)))</f>
        <v/>
      </c>
      <c r="AA245" s="139" t="str">
        <f>IF($A245="","",IF(VLOOKUP(csv!$AJ245,範囲CSV,27,FALSE)="","",VLOOKUP(csv!$AJ245,範囲CSV,27,FALSE)))</f>
        <v/>
      </c>
      <c r="AB245" s="139" t="str">
        <f>IF($A245="","",IF(VLOOKUP(csv!$AJ245,範囲CSV,28,FALSE)="","",VLOOKUP(csv!$AJ245,範囲CSV,28,FALSE)))</f>
        <v/>
      </c>
      <c r="AC245" s="139" t="str">
        <f>IF($A245="","",IF(VLOOKUP(csv!$AJ245,範囲CSV,29,FALSE)="","",VLOOKUP(csv!$AJ245,範囲CSV,29,FALSE)))</f>
        <v/>
      </c>
      <c r="AD245" s="139" t="str">
        <f>IF($A245="","",IF(VLOOKUP(csv!$AJ245,範囲CSV,30,FALSE)="","",VLOOKUP(csv!$AJ245,範囲CSV,30,FALSE)))</f>
        <v/>
      </c>
      <c r="AE245" s="139" t="str">
        <f>IF($A245="","",IF(VLOOKUP(csv!$AJ245,範囲CSV,31,FALSE)="","",VLOOKUP(csv!$AJ245,範囲CSV,31,FALSE)))</f>
        <v/>
      </c>
      <c r="AF245" s="139" t="str">
        <f>IF($A245="","",IF(VLOOKUP(csv!$AJ245,範囲CSV,32,FALSE)="","",VLOOKUP(csv!$AJ245,範囲CSV,32,FALSE)))</f>
        <v/>
      </c>
      <c r="AG245" s="139" t="str">
        <f>IF($A245="","",IF(VLOOKUP(csv!$AJ245,範囲CSV,33,FALSE)="","",VLOOKUP(csv!$AJ245,範囲CSV,33,FALSE)))</f>
        <v/>
      </c>
      <c r="AH245" s="139" t="str">
        <f>IF($A245="","",IF(VLOOKUP(csv!$AJ245,範囲CSV,34,FALSE)="","",VLOOKUP(csv!$AJ245,範囲CSV,34,FALSE)))</f>
        <v/>
      </c>
      <c r="AI245" s="139"/>
    </row>
    <row r="246" spans="1:35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139" t="str">
        <f>IF(A246="","",IF(VLOOKUP(csv!$AJ246,範囲CSV,9,FALSE)="","",VLOOKUP(csv!$AJ246,範囲CSV,9,FALSE)))</f>
        <v/>
      </c>
      <c r="J246" s="139" t="str">
        <f>IF($A246="","",IF(VLOOKUP(csv!$AJ246,範囲CSV,10,FALSE)="","",VLOOKUP(csv!$AJ246,範囲CSV,10,FALSE)))</f>
        <v/>
      </c>
      <c r="K246" s="216" t="str">
        <f t="shared" si="6"/>
        <v/>
      </c>
      <c r="L246" s="216" t="str">
        <f t="shared" si="7"/>
        <v/>
      </c>
      <c r="M246" s="139" t="str">
        <f>IF($A246="","",IF(VLOOKUP(csv!$AJ246,範囲CSV,13,FALSE)="","",VLOOKUP(csv!$AJ246,範囲CSV,13,FALSE)))</f>
        <v/>
      </c>
      <c r="N246" s="139" t="str">
        <f>IF($A246="","",IF(VLOOKUP(csv!$AJ246,範囲CSV,14,FALSE)="","",VLOOKUP(csv!$AJ246,範囲CSV,14,FALSE)))</f>
        <v/>
      </c>
      <c r="O246" s="139" t="str">
        <f>IF($A246="","",IF(VLOOKUP(csv!$AJ246,範囲CSV,15,FALSE)="","",VLOOKUP(csv!$AJ246,範囲CSV,15,FALSE)))</f>
        <v/>
      </c>
      <c r="P246" s="139" t="str">
        <f>IF($A246="","",IF(VLOOKUP(csv!$AJ246,範囲CSV,16,FALSE)="","",VLOOKUP(csv!$AJ246,範囲CSV,16,FALSE)))</f>
        <v/>
      </c>
      <c r="Q246" s="139" t="str">
        <f>IF($A246="","",IF(VLOOKUP(csv!$AJ246,範囲CSV,17,FALSE)="","",VLOOKUP(csv!$AJ246,範囲CSV,17,FALSE)))</f>
        <v/>
      </c>
      <c r="R246" s="139" t="str">
        <f>IF($A246="","",IF(VLOOKUP(csv!$AJ246,範囲CSV,18,FALSE)="","",VLOOKUP(csv!$AJ246,範囲CSV,18,FALSE)))</f>
        <v/>
      </c>
      <c r="S246" s="139" t="str">
        <f>IF($A246="","",IF(VLOOKUP(csv!$AJ246,範囲CSV,19,FALSE)="","",VLOOKUP(csv!$AJ246,範囲CSV,19,FALSE)))</f>
        <v/>
      </c>
      <c r="T246" s="139" t="str">
        <f>IF($A246="","",IF(VLOOKUP(csv!$AJ246,範囲CSV,20,FALSE)="","",VLOOKUP(csv!$AJ246,範囲CSV,20,FALSE)))</f>
        <v/>
      </c>
      <c r="U246" s="139" t="str">
        <f>IF($A246="","",IF(VLOOKUP(csv!$AJ246,範囲CSV,21,FALSE)="","",VLOOKUP(csv!$AJ246,範囲CSV,21,FALSE)))</f>
        <v/>
      </c>
      <c r="V246" s="139" t="str">
        <f>IF($A246="","",IF(VLOOKUP(csv!$AJ246,範囲CSV,22,FALSE)="","",VLOOKUP(csv!$AJ246,範囲CSV,22,FALSE)))</f>
        <v/>
      </c>
      <c r="W246" s="139" t="str">
        <f>IF($A246="","",IF(VLOOKUP(csv!$AJ246,範囲CSV,23,FALSE)="","",VLOOKUP(csv!$AJ246,範囲CSV,23,FALSE)))</f>
        <v/>
      </c>
      <c r="X246" s="139" t="str">
        <f>IF($A246="","",IF(VLOOKUP(csv!$AJ246,範囲CSV,24,FALSE)="","",VLOOKUP(csv!$AJ246,範囲CSV,24,FALSE)))</f>
        <v/>
      </c>
      <c r="Y246" s="139" t="str">
        <f>IF($A246="","",IF(VLOOKUP(csv!$AJ246,範囲CSV,25,FALSE)="","",VLOOKUP(csv!$AJ246,範囲CSV,25,FALSE)))</f>
        <v/>
      </c>
      <c r="Z246" s="139" t="str">
        <f>IF($A246="","",IF(VLOOKUP(csv!$AJ246,範囲CSV,26,FALSE)="","",VLOOKUP(csv!$AJ246,範囲CSV,26,FALSE)))</f>
        <v/>
      </c>
      <c r="AA246" s="139" t="str">
        <f>IF($A246="","",IF(VLOOKUP(csv!$AJ246,範囲CSV,27,FALSE)="","",VLOOKUP(csv!$AJ246,範囲CSV,27,FALSE)))</f>
        <v/>
      </c>
      <c r="AB246" s="139" t="str">
        <f>IF($A246="","",IF(VLOOKUP(csv!$AJ246,範囲CSV,28,FALSE)="","",VLOOKUP(csv!$AJ246,範囲CSV,28,FALSE)))</f>
        <v/>
      </c>
      <c r="AC246" s="139" t="str">
        <f>IF($A246="","",IF(VLOOKUP(csv!$AJ246,範囲CSV,29,FALSE)="","",VLOOKUP(csv!$AJ246,範囲CSV,29,FALSE)))</f>
        <v/>
      </c>
      <c r="AD246" s="139" t="str">
        <f>IF($A246="","",IF(VLOOKUP(csv!$AJ246,範囲CSV,30,FALSE)="","",VLOOKUP(csv!$AJ246,範囲CSV,30,FALSE)))</f>
        <v/>
      </c>
      <c r="AE246" s="139" t="str">
        <f>IF($A246="","",IF(VLOOKUP(csv!$AJ246,範囲CSV,31,FALSE)="","",VLOOKUP(csv!$AJ246,範囲CSV,31,FALSE)))</f>
        <v/>
      </c>
      <c r="AF246" s="139" t="str">
        <f>IF($A246="","",IF(VLOOKUP(csv!$AJ246,範囲CSV,32,FALSE)="","",VLOOKUP(csv!$AJ246,範囲CSV,32,FALSE)))</f>
        <v/>
      </c>
      <c r="AG246" s="139" t="str">
        <f>IF($A246="","",IF(VLOOKUP(csv!$AJ246,範囲CSV,33,FALSE)="","",VLOOKUP(csv!$AJ246,範囲CSV,33,FALSE)))</f>
        <v/>
      </c>
      <c r="AH246" s="139" t="str">
        <f>IF($A246="","",IF(VLOOKUP(csv!$AJ246,範囲CSV,34,FALSE)="","",VLOOKUP(csv!$AJ246,範囲CSV,34,FALSE)))</f>
        <v/>
      </c>
      <c r="AI246" s="139"/>
    </row>
    <row r="247" spans="1:35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139" t="str">
        <f>IF(A247="","",IF(VLOOKUP(csv!$AJ247,範囲CSV,9,FALSE)="","",VLOOKUP(csv!$AJ247,範囲CSV,9,FALSE)))</f>
        <v/>
      </c>
      <c r="J247" s="139" t="str">
        <f>IF($A247="","",IF(VLOOKUP(csv!$AJ247,範囲CSV,10,FALSE)="","",VLOOKUP(csv!$AJ247,範囲CSV,10,FALSE)))</f>
        <v/>
      </c>
      <c r="K247" s="216" t="str">
        <f t="shared" si="6"/>
        <v/>
      </c>
      <c r="L247" s="216" t="str">
        <f t="shared" si="7"/>
        <v/>
      </c>
      <c r="M247" s="139" t="str">
        <f>IF($A247="","",IF(VLOOKUP(csv!$AJ247,範囲CSV,13,FALSE)="","",VLOOKUP(csv!$AJ247,範囲CSV,13,FALSE)))</f>
        <v/>
      </c>
      <c r="N247" s="139" t="str">
        <f>IF($A247="","",IF(VLOOKUP(csv!$AJ247,範囲CSV,14,FALSE)="","",VLOOKUP(csv!$AJ247,範囲CSV,14,FALSE)))</f>
        <v/>
      </c>
      <c r="O247" s="139" t="str">
        <f>IF($A247="","",IF(VLOOKUP(csv!$AJ247,範囲CSV,15,FALSE)="","",VLOOKUP(csv!$AJ247,範囲CSV,15,FALSE)))</f>
        <v/>
      </c>
      <c r="P247" s="139" t="str">
        <f>IF($A247="","",IF(VLOOKUP(csv!$AJ247,範囲CSV,16,FALSE)="","",VLOOKUP(csv!$AJ247,範囲CSV,16,FALSE)))</f>
        <v/>
      </c>
      <c r="Q247" s="139" t="str">
        <f>IF($A247="","",IF(VLOOKUP(csv!$AJ247,範囲CSV,17,FALSE)="","",VLOOKUP(csv!$AJ247,範囲CSV,17,FALSE)))</f>
        <v/>
      </c>
      <c r="R247" s="139" t="str">
        <f>IF($A247="","",IF(VLOOKUP(csv!$AJ247,範囲CSV,18,FALSE)="","",VLOOKUP(csv!$AJ247,範囲CSV,18,FALSE)))</f>
        <v/>
      </c>
      <c r="S247" s="139" t="str">
        <f>IF($A247="","",IF(VLOOKUP(csv!$AJ247,範囲CSV,19,FALSE)="","",VLOOKUP(csv!$AJ247,範囲CSV,19,FALSE)))</f>
        <v/>
      </c>
      <c r="T247" s="139" t="str">
        <f>IF($A247="","",IF(VLOOKUP(csv!$AJ247,範囲CSV,20,FALSE)="","",VLOOKUP(csv!$AJ247,範囲CSV,20,FALSE)))</f>
        <v/>
      </c>
      <c r="U247" s="139" t="str">
        <f>IF($A247="","",IF(VLOOKUP(csv!$AJ247,範囲CSV,21,FALSE)="","",VLOOKUP(csv!$AJ247,範囲CSV,21,FALSE)))</f>
        <v/>
      </c>
      <c r="V247" s="139" t="str">
        <f>IF($A247="","",IF(VLOOKUP(csv!$AJ247,範囲CSV,22,FALSE)="","",VLOOKUP(csv!$AJ247,範囲CSV,22,FALSE)))</f>
        <v/>
      </c>
      <c r="W247" s="139" t="str">
        <f>IF($A247="","",IF(VLOOKUP(csv!$AJ247,範囲CSV,23,FALSE)="","",VLOOKUP(csv!$AJ247,範囲CSV,23,FALSE)))</f>
        <v/>
      </c>
      <c r="X247" s="139" t="str">
        <f>IF($A247="","",IF(VLOOKUP(csv!$AJ247,範囲CSV,24,FALSE)="","",VLOOKUP(csv!$AJ247,範囲CSV,24,FALSE)))</f>
        <v/>
      </c>
      <c r="Y247" s="139" t="str">
        <f>IF($A247="","",IF(VLOOKUP(csv!$AJ247,範囲CSV,25,FALSE)="","",VLOOKUP(csv!$AJ247,範囲CSV,25,FALSE)))</f>
        <v/>
      </c>
      <c r="Z247" s="139" t="str">
        <f>IF($A247="","",IF(VLOOKUP(csv!$AJ247,範囲CSV,26,FALSE)="","",VLOOKUP(csv!$AJ247,範囲CSV,26,FALSE)))</f>
        <v/>
      </c>
      <c r="AA247" s="139" t="str">
        <f>IF($A247="","",IF(VLOOKUP(csv!$AJ247,範囲CSV,27,FALSE)="","",VLOOKUP(csv!$AJ247,範囲CSV,27,FALSE)))</f>
        <v/>
      </c>
      <c r="AB247" s="139" t="str">
        <f>IF($A247="","",IF(VLOOKUP(csv!$AJ247,範囲CSV,28,FALSE)="","",VLOOKUP(csv!$AJ247,範囲CSV,28,FALSE)))</f>
        <v/>
      </c>
      <c r="AC247" s="139" t="str">
        <f>IF($A247="","",IF(VLOOKUP(csv!$AJ247,範囲CSV,29,FALSE)="","",VLOOKUP(csv!$AJ247,範囲CSV,29,FALSE)))</f>
        <v/>
      </c>
      <c r="AD247" s="139" t="str">
        <f>IF($A247="","",IF(VLOOKUP(csv!$AJ247,範囲CSV,30,FALSE)="","",VLOOKUP(csv!$AJ247,範囲CSV,30,FALSE)))</f>
        <v/>
      </c>
      <c r="AE247" s="139" t="str">
        <f>IF($A247="","",IF(VLOOKUP(csv!$AJ247,範囲CSV,31,FALSE)="","",VLOOKUP(csv!$AJ247,範囲CSV,31,FALSE)))</f>
        <v/>
      </c>
      <c r="AF247" s="139" t="str">
        <f>IF($A247="","",IF(VLOOKUP(csv!$AJ247,範囲CSV,32,FALSE)="","",VLOOKUP(csv!$AJ247,範囲CSV,32,FALSE)))</f>
        <v/>
      </c>
      <c r="AG247" s="139" t="str">
        <f>IF($A247="","",IF(VLOOKUP(csv!$AJ247,範囲CSV,33,FALSE)="","",VLOOKUP(csv!$AJ247,範囲CSV,33,FALSE)))</f>
        <v/>
      </c>
      <c r="AH247" s="139" t="str">
        <f>IF($A247="","",IF(VLOOKUP(csv!$AJ247,範囲CSV,34,FALSE)="","",VLOOKUP(csv!$AJ247,範囲CSV,34,FALSE)))</f>
        <v/>
      </c>
      <c r="AI247" s="139"/>
    </row>
    <row r="248" spans="1:35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139" t="str">
        <f>IF(A248="","",IF(VLOOKUP(csv!$AJ248,範囲CSV,9,FALSE)="","",VLOOKUP(csv!$AJ248,範囲CSV,9,FALSE)))</f>
        <v/>
      </c>
      <c r="J248" s="139" t="str">
        <f>IF($A248="","",IF(VLOOKUP(csv!$AJ248,範囲CSV,10,FALSE)="","",VLOOKUP(csv!$AJ248,範囲CSV,10,FALSE)))</f>
        <v/>
      </c>
      <c r="K248" s="216" t="str">
        <f t="shared" si="6"/>
        <v/>
      </c>
      <c r="L248" s="216" t="str">
        <f t="shared" si="7"/>
        <v/>
      </c>
      <c r="M248" s="139" t="str">
        <f>IF($A248="","",IF(VLOOKUP(csv!$AJ248,範囲CSV,13,FALSE)="","",VLOOKUP(csv!$AJ248,範囲CSV,13,FALSE)))</f>
        <v/>
      </c>
      <c r="N248" s="139" t="str">
        <f>IF($A248="","",IF(VLOOKUP(csv!$AJ248,範囲CSV,14,FALSE)="","",VLOOKUP(csv!$AJ248,範囲CSV,14,FALSE)))</f>
        <v/>
      </c>
      <c r="O248" s="139" t="str">
        <f>IF($A248="","",IF(VLOOKUP(csv!$AJ248,範囲CSV,15,FALSE)="","",VLOOKUP(csv!$AJ248,範囲CSV,15,FALSE)))</f>
        <v/>
      </c>
      <c r="P248" s="139" t="str">
        <f>IF($A248="","",IF(VLOOKUP(csv!$AJ248,範囲CSV,16,FALSE)="","",VLOOKUP(csv!$AJ248,範囲CSV,16,FALSE)))</f>
        <v/>
      </c>
      <c r="Q248" s="139" t="str">
        <f>IF($A248="","",IF(VLOOKUP(csv!$AJ248,範囲CSV,17,FALSE)="","",VLOOKUP(csv!$AJ248,範囲CSV,17,FALSE)))</f>
        <v/>
      </c>
      <c r="R248" s="139" t="str">
        <f>IF($A248="","",IF(VLOOKUP(csv!$AJ248,範囲CSV,18,FALSE)="","",VLOOKUP(csv!$AJ248,範囲CSV,18,FALSE)))</f>
        <v/>
      </c>
      <c r="S248" s="139" t="str">
        <f>IF($A248="","",IF(VLOOKUP(csv!$AJ248,範囲CSV,19,FALSE)="","",VLOOKUP(csv!$AJ248,範囲CSV,19,FALSE)))</f>
        <v/>
      </c>
      <c r="T248" s="139" t="str">
        <f>IF($A248="","",IF(VLOOKUP(csv!$AJ248,範囲CSV,20,FALSE)="","",VLOOKUP(csv!$AJ248,範囲CSV,20,FALSE)))</f>
        <v/>
      </c>
      <c r="U248" s="139" t="str">
        <f>IF($A248="","",IF(VLOOKUP(csv!$AJ248,範囲CSV,21,FALSE)="","",VLOOKUP(csv!$AJ248,範囲CSV,21,FALSE)))</f>
        <v/>
      </c>
      <c r="V248" s="139" t="str">
        <f>IF($A248="","",IF(VLOOKUP(csv!$AJ248,範囲CSV,22,FALSE)="","",VLOOKUP(csv!$AJ248,範囲CSV,22,FALSE)))</f>
        <v/>
      </c>
      <c r="W248" s="139" t="str">
        <f>IF($A248="","",IF(VLOOKUP(csv!$AJ248,範囲CSV,23,FALSE)="","",VLOOKUP(csv!$AJ248,範囲CSV,23,FALSE)))</f>
        <v/>
      </c>
      <c r="X248" s="139" t="str">
        <f>IF($A248="","",IF(VLOOKUP(csv!$AJ248,範囲CSV,24,FALSE)="","",VLOOKUP(csv!$AJ248,範囲CSV,24,FALSE)))</f>
        <v/>
      </c>
      <c r="Y248" s="139" t="str">
        <f>IF($A248="","",IF(VLOOKUP(csv!$AJ248,範囲CSV,25,FALSE)="","",VLOOKUP(csv!$AJ248,範囲CSV,25,FALSE)))</f>
        <v/>
      </c>
      <c r="Z248" s="139" t="str">
        <f>IF($A248="","",IF(VLOOKUP(csv!$AJ248,範囲CSV,26,FALSE)="","",VLOOKUP(csv!$AJ248,範囲CSV,26,FALSE)))</f>
        <v/>
      </c>
      <c r="AA248" s="139" t="str">
        <f>IF($A248="","",IF(VLOOKUP(csv!$AJ248,範囲CSV,27,FALSE)="","",VLOOKUP(csv!$AJ248,範囲CSV,27,FALSE)))</f>
        <v/>
      </c>
      <c r="AB248" s="139" t="str">
        <f>IF($A248="","",IF(VLOOKUP(csv!$AJ248,範囲CSV,28,FALSE)="","",VLOOKUP(csv!$AJ248,範囲CSV,28,FALSE)))</f>
        <v/>
      </c>
      <c r="AC248" s="139" t="str">
        <f>IF($A248="","",IF(VLOOKUP(csv!$AJ248,範囲CSV,29,FALSE)="","",VLOOKUP(csv!$AJ248,範囲CSV,29,FALSE)))</f>
        <v/>
      </c>
      <c r="AD248" s="139" t="str">
        <f>IF($A248="","",IF(VLOOKUP(csv!$AJ248,範囲CSV,30,FALSE)="","",VLOOKUP(csv!$AJ248,範囲CSV,30,FALSE)))</f>
        <v/>
      </c>
      <c r="AE248" s="139" t="str">
        <f>IF($A248="","",IF(VLOOKUP(csv!$AJ248,範囲CSV,31,FALSE)="","",VLOOKUP(csv!$AJ248,範囲CSV,31,FALSE)))</f>
        <v/>
      </c>
      <c r="AF248" s="139" t="str">
        <f>IF($A248="","",IF(VLOOKUP(csv!$AJ248,範囲CSV,32,FALSE)="","",VLOOKUP(csv!$AJ248,範囲CSV,32,FALSE)))</f>
        <v/>
      </c>
      <c r="AG248" s="139" t="str">
        <f>IF($A248="","",IF(VLOOKUP(csv!$AJ248,範囲CSV,33,FALSE)="","",VLOOKUP(csv!$AJ248,範囲CSV,33,FALSE)))</f>
        <v/>
      </c>
      <c r="AH248" s="139" t="str">
        <f>IF($A248="","",IF(VLOOKUP(csv!$AJ248,範囲CSV,34,FALSE)="","",VLOOKUP(csv!$AJ248,範囲CSV,34,FALSE)))</f>
        <v/>
      </c>
      <c r="AI248" s="139"/>
    </row>
    <row r="249" spans="1:35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139" t="str">
        <f>IF(A249="","",IF(VLOOKUP(csv!$AJ249,範囲CSV,9,FALSE)="","",VLOOKUP(csv!$AJ249,範囲CSV,9,FALSE)))</f>
        <v/>
      </c>
      <c r="J249" s="139" t="str">
        <f>IF($A249="","",IF(VLOOKUP(csv!$AJ249,範囲CSV,10,FALSE)="","",VLOOKUP(csv!$AJ249,範囲CSV,10,FALSE)))</f>
        <v/>
      </c>
      <c r="K249" s="216" t="str">
        <f t="shared" si="6"/>
        <v/>
      </c>
      <c r="L249" s="216" t="str">
        <f t="shared" si="7"/>
        <v/>
      </c>
      <c r="M249" s="139" t="str">
        <f>IF($A249="","",IF(VLOOKUP(csv!$AJ249,範囲CSV,13,FALSE)="","",VLOOKUP(csv!$AJ249,範囲CSV,13,FALSE)))</f>
        <v/>
      </c>
      <c r="N249" s="139" t="str">
        <f>IF($A249="","",IF(VLOOKUP(csv!$AJ249,範囲CSV,14,FALSE)="","",VLOOKUP(csv!$AJ249,範囲CSV,14,FALSE)))</f>
        <v/>
      </c>
      <c r="O249" s="139" t="str">
        <f>IF($A249="","",IF(VLOOKUP(csv!$AJ249,範囲CSV,15,FALSE)="","",VLOOKUP(csv!$AJ249,範囲CSV,15,FALSE)))</f>
        <v/>
      </c>
      <c r="P249" s="139" t="str">
        <f>IF($A249="","",IF(VLOOKUP(csv!$AJ249,範囲CSV,16,FALSE)="","",VLOOKUP(csv!$AJ249,範囲CSV,16,FALSE)))</f>
        <v/>
      </c>
      <c r="Q249" s="139" t="str">
        <f>IF($A249="","",IF(VLOOKUP(csv!$AJ249,範囲CSV,17,FALSE)="","",VLOOKUP(csv!$AJ249,範囲CSV,17,FALSE)))</f>
        <v/>
      </c>
      <c r="R249" s="139" t="str">
        <f>IF($A249="","",IF(VLOOKUP(csv!$AJ249,範囲CSV,18,FALSE)="","",VLOOKUP(csv!$AJ249,範囲CSV,18,FALSE)))</f>
        <v/>
      </c>
      <c r="S249" s="139" t="str">
        <f>IF($A249="","",IF(VLOOKUP(csv!$AJ249,範囲CSV,19,FALSE)="","",VLOOKUP(csv!$AJ249,範囲CSV,19,FALSE)))</f>
        <v/>
      </c>
      <c r="T249" s="139" t="str">
        <f>IF($A249="","",IF(VLOOKUP(csv!$AJ249,範囲CSV,20,FALSE)="","",VLOOKUP(csv!$AJ249,範囲CSV,20,FALSE)))</f>
        <v/>
      </c>
      <c r="U249" s="139" t="str">
        <f>IF($A249="","",IF(VLOOKUP(csv!$AJ249,範囲CSV,21,FALSE)="","",VLOOKUP(csv!$AJ249,範囲CSV,21,FALSE)))</f>
        <v/>
      </c>
      <c r="V249" s="139" t="str">
        <f>IF($A249="","",IF(VLOOKUP(csv!$AJ249,範囲CSV,22,FALSE)="","",VLOOKUP(csv!$AJ249,範囲CSV,22,FALSE)))</f>
        <v/>
      </c>
      <c r="W249" s="139" t="str">
        <f>IF($A249="","",IF(VLOOKUP(csv!$AJ249,範囲CSV,23,FALSE)="","",VLOOKUP(csv!$AJ249,範囲CSV,23,FALSE)))</f>
        <v/>
      </c>
      <c r="X249" s="139" t="str">
        <f>IF($A249="","",IF(VLOOKUP(csv!$AJ249,範囲CSV,24,FALSE)="","",VLOOKUP(csv!$AJ249,範囲CSV,24,FALSE)))</f>
        <v/>
      </c>
      <c r="Y249" s="139" t="str">
        <f>IF($A249="","",IF(VLOOKUP(csv!$AJ249,範囲CSV,25,FALSE)="","",VLOOKUP(csv!$AJ249,範囲CSV,25,FALSE)))</f>
        <v/>
      </c>
      <c r="Z249" s="139" t="str">
        <f>IF($A249="","",IF(VLOOKUP(csv!$AJ249,範囲CSV,26,FALSE)="","",VLOOKUP(csv!$AJ249,範囲CSV,26,FALSE)))</f>
        <v/>
      </c>
      <c r="AA249" s="139" t="str">
        <f>IF($A249="","",IF(VLOOKUP(csv!$AJ249,範囲CSV,27,FALSE)="","",VLOOKUP(csv!$AJ249,範囲CSV,27,FALSE)))</f>
        <v/>
      </c>
      <c r="AB249" s="139" t="str">
        <f>IF($A249="","",IF(VLOOKUP(csv!$AJ249,範囲CSV,28,FALSE)="","",VLOOKUP(csv!$AJ249,範囲CSV,28,FALSE)))</f>
        <v/>
      </c>
      <c r="AC249" s="139" t="str">
        <f>IF($A249="","",IF(VLOOKUP(csv!$AJ249,範囲CSV,29,FALSE)="","",VLOOKUP(csv!$AJ249,範囲CSV,29,FALSE)))</f>
        <v/>
      </c>
      <c r="AD249" s="139" t="str">
        <f>IF($A249="","",IF(VLOOKUP(csv!$AJ249,範囲CSV,30,FALSE)="","",VLOOKUP(csv!$AJ249,範囲CSV,30,FALSE)))</f>
        <v/>
      </c>
      <c r="AE249" s="139" t="str">
        <f>IF($A249="","",IF(VLOOKUP(csv!$AJ249,範囲CSV,31,FALSE)="","",VLOOKUP(csv!$AJ249,範囲CSV,31,FALSE)))</f>
        <v/>
      </c>
      <c r="AF249" s="139" t="str">
        <f>IF($A249="","",IF(VLOOKUP(csv!$AJ249,範囲CSV,32,FALSE)="","",VLOOKUP(csv!$AJ249,範囲CSV,32,FALSE)))</f>
        <v/>
      </c>
      <c r="AG249" s="139" t="str">
        <f>IF($A249="","",IF(VLOOKUP(csv!$AJ249,範囲CSV,33,FALSE)="","",VLOOKUP(csv!$AJ249,範囲CSV,33,FALSE)))</f>
        <v/>
      </c>
      <c r="AH249" s="139" t="str">
        <f>IF($A249="","",IF(VLOOKUP(csv!$AJ249,範囲CSV,34,FALSE)="","",VLOOKUP(csv!$AJ249,範囲CSV,34,FALSE)))</f>
        <v/>
      </c>
      <c r="AI249" s="139"/>
    </row>
    <row r="250" spans="1:35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139" t="str">
        <f>IF(A250="","",IF(VLOOKUP(csv!$AJ250,範囲CSV,9,FALSE)="","",VLOOKUP(csv!$AJ250,範囲CSV,9,FALSE)))</f>
        <v/>
      </c>
      <c r="J250" s="139" t="str">
        <f>IF($A250="","",IF(VLOOKUP(csv!$AJ250,範囲CSV,10,FALSE)="","",VLOOKUP(csv!$AJ250,範囲CSV,10,FALSE)))</f>
        <v/>
      </c>
      <c r="K250" s="216" t="str">
        <f t="shared" si="6"/>
        <v/>
      </c>
      <c r="L250" s="216" t="str">
        <f t="shared" si="7"/>
        <v/>
      </c>
      <c r="M250" s="139" t="str">
        <f>IF($A250="","",IF(VLOOKUP(csv!$AJ250,範囲CSV,13,FALSE)="","",VLOOKUP(csv!$AJ250,範囲CSV,13,FALSE)))</f>
        <v/>
      </c>
      <c r="N250" s="139" t="str">
        <f>IF($A250="","",IF(VLOOKUP(csv!$AJ250,範囲CSV,14,FALSE)="","",VLOOKUP(csv!$AJ250,範囲CSV,14,FALSE)))</f>
        <v/>
      </c>
      <c r="O250" s="139" t="str">
        <f>IF($A250="","",IF(VLOOKUP(csv!$AJ250,範囲CSV,15,FALSE)="","",VLOOKUP(csv!$AJ250,範囲CSV,15,FALSE)))</f>
        <v/>
      </c>
      <c r="P250" s="139" t="str">
        <f>IF($A250="","",IF(VLOOKUP(csv!$AJ250,範囲CSV,16,FALSE)="","",VLOOKUP(csv!$AJ250,範囲CSV,16,FALSE)))</f>
        <v/>
      </c>
      <c r="Q250" s="139" t="str">
        <f>IF($A250="","",IF(VLOOKUP(csv!$AJ250,範囲CSV,17,FALSE)="","",VLOOKUP(csv!$AJ250,範囲CSV,17,FALSE)))</f>
        <v/>
      </c>
      <c r="R250" s="139" t="str">
        <f>IF($A250="","",IF(VLOOKUP(csv!$AJ250,範囲CSV,18,FALSE)="","",VLOOKUP(csv!$AJ250,範囲CSV,18,FALSE)))</f>
        <v/>
      </c>
      <c r="S250" s="139" t="str">
        <f>IF($A250="","",IF(VLOOKUP(csv!$AJ250,範囲CSV,19,FALSE)="","",VLOOKUP(csv!$AJ250,範囲CSV,19,FALSE)))</f>
        <v/>
      </c>
      <c r="T250" s="139" t="str">
        <f>IF($A250="","",IF(VLOOKUP(csv!$AJ250,範囲CSV,20,FALSE)="","",VLOOKUP(csv!$AJ250,範囲CSV,20,FALSE)))</f>
        <v/>
      </c>
      <c r="U250" s="139" t="str">
        <f>IF($A250="","",IF(VLOOKUP(csv!$AJ250,範囲CSV,21,FALSE)="","",VLOOKUP(csv!$AJ250,範囲CSV,21,FALSE)))</f>
        <v/>
      </c>
      <c r="V250" s="139" t="str">
        <f>IF($A250="","",IF(VLOOKUP(csv!$AJ250,範囲CSV,22,FALSE)="","",VLOOKUP(csv!$AJ250,範囲CSV,22,FALSE)))</f>
        <v/>
      </c>
      <c r="W250" s="139" t="str">
        <f>IF($A250="","",IF(VLOOKUP(csv!$AJ250,範囲CSV,23,FALSE)="","",VLOOKUP(csv!$AJ250,範囲CSV,23,FALSE)))</f>
        <v/>
      </c>
      <c r="X250" s="139" t="str">
        <f>IF($A250="","",IF(VLOOKUP(csv!$AJ250,範囲CSV,24,FALSE)="","",VLOOKUP(csv!$AJ250,範囲CSV,24,FALSE)))</f>
        <v/>
      </c>
      <c r="Y250" s="139" t="str">
        <f>IF($A250="","",IF(VLOOKUP(csv!$AJ250,範囲CSV,25,FALSE)="","",VLOOKUP(csv!$AJ250,範囲CSV,25,FALSE)))</f>
        <v/>
      </c>
      <c r="Z250" s="139" t="str">
        <f>IF($A250="","",IF(VLOOKUP(csv!$AJ250,範囲CSV,26,FALSE)="","",VLOOKUP(csv!$AJ250,範囲CSV,26,FALSE)))</f>
        <v/>
      </c>
      <c r="AA250" s="139" t="str">
        <f>IF($A250="","",IF(VLOOKUP(csv!$AJ250,範囲CSV,27,FALSE)="","",VLOOKUP(csv!$AJ250,範囲CSV,27,FALSE)))</f>
        <v/>
      </c>
      <c r="AB250" s="139" t="str">
        <f>IF($A250="","",IF(VLOOKUP(csv!$AJ250,範囲CSV,28,FALSE)="","",VLOOKUP(csv!$AJ250,範囲CSV,28,FALSE)))</f>
        <v/>
      </c>
      <c r="AC250" s="139" t="str">
        <f>IF($A250="","",IF(VLOOKUP(csv!$AJ250,範囲CSV,29,FALSE)="","",VLOOKUP(csv!$AJ250,範囲CSV,29,FALSE)))</f>
        <v/>
      </c>
      <c r="AD250" s="139" t="str">
        <f>IF($A250="","",IF(VLOOKUP(csv!$AJ250,範囲CSV,30,FALSE)="","",VLOOKUP(csv!$AJ250,範囲CSV,30,FALSE)))</f>
        <v/>
      </c>
      <c r="AE250" s="139" t="str">
        <f>IF($A250="","",IF(VLOOKUP(csv!$AJ250,範囲CSV,31,FALSE)="","",VLOOKUP(csv!$AJ250,範囲CSV,31,FALSE)))</f>
        <v/>
      </c>
      <c r="AF250" s="139" t="str">
        <f>IF($A250="","",IF(VLOOKUP(csv!$AJ250,範囲CSV,32,FALSE)="","",VLOOKUP(csv!$AJ250,範囲CSV,32,FALSE)))</f>
        <v/>
      </c>
      <c r="AG250" s="139" t="str">
        <f>IF($A250="","",IF(VLOOKUP(csv!$AJ250,範囲CSV,33,FALSE)="","",VLOOKUP(csv!$AJ250,範囲CSV,33,FALSE)))</f>
        <v/>
      </c>
      <c r="AH250" s="139" t="str">
        <f>IF($A250="","",IF(VLOOKUP(csv!$AJ250,範囲CSV,34,FALSE)="","",VLOOKUP(csv!$AJ250,範囲CSV,34,FALSE)))</f>
        <v/>
      </c>
      <c r="AI250" s="139"/>
    </row>
    <row r="251" spans="1:35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139" t="str">
        <f>IF(A251="","",IF(VLOOKUP(csv!$AJ251,範囲CSV,9,FALSE)="","",VLOOKUP(csv!$AJ251,範囲CSV,9,FALSE)))</f>
        <v/>
      </c>
      <c r="J251" s="139" t="str">
        <f>IF($A251="","",IF(VLOOKUP(csv!$AJ251,範囲CSV,10,FALSE)="","",VLOOKUP(csv!$AJ251,範囲CSV,10,FALSE)))</f>
        <v/>
      </c>
      <c r="K251" s="216" t="str">
        <f t="shared" si="6"/>
        <v/>
      </c>
      <c r="L251" s="216" t="str">
        <f t="shared" si="7"/>
        <v/>
      </c>
      <c r="M251" s="139" t="str">
        <f>IF($A251="","",IF(VLOOKUP(csv!$AJ251,範囲CSV,13,FALSE)="","",VLOOKUP(csv!$AJ251,範囲CSV,13,FALSE)))</f>
        <v/>
      </c>
      <c r="N251" s="139" t="str">
        <f>IF($A251="","",IF(VLOOKUP(csv!$AJ251,範囲CSV,14,FALSE)="","",VLOOKUP(csv!$AJ251,範囲CSV,14,FALSE)))</f>
        <v/>
      </c>
      <c r="O251" s="139" t="str">
        <f>IF($A251="","",IF(VLOOKUP(csv!$AJ251,範囲CSV,15,FALSE)="","",VLOOKUP(csv!$AJ251,範囲CSV,15,FALSE)))</f>
        <v/>
      </c>
      <c r="P251" s="139" t="str">
        <f>IF($A251="","",IF(VLOOKUP(csv!$AJ251,範囲CSV,16,FALSE)="","",VLOOKUP(csv!$AJ251,範囲CSV,16,FALSE)))</f>
        <v/>
      </c>
      <c r="Q251" s="139" t="str">
        <f>IF($A251="","",IF(VLOOKUP(csv!$AJ251,範囲CSV,17,FALSE)="","",VLOOKUP(csv!$AJ251,範囲CSV,17,FALSE)))</f>
        <v/>
      </c>
      <c r="R251" s="139" t="str">
        <f>IF($A251="","",IF(VLOOKUP(csv!$AJ251,範囲CSV,18,FALSE)="","",VLOOKUP(csv!$AJ251,範囲CSV,18,FALSE)))</f>
        <v/>
      </c>
      <c r="S251" s="139" t="str">
        <f>IF($A251="","",IF(VLOOKUP(csv!$AJ251,範囲CSV,19,FALSE)="","",VLOOKUP(csv!$AJ251,範囲CSV,19,FALSE)))</f>
        <v/>
      </c>
      <c r="T251" s="139" t="str">
        <f>IF($A251="","",IF(VLOOKUP(csv!$AJ251,範囲CSV,20,FALSE)="","",VLOOKUP(csv!$AJ251,範囲CSV,20,FALSE)))</f>
        <v/>
      </c>
      <c r="U251" s="139" t="str">
        <f>IF($A251="","",IF(VLOOKUP(csv!$AJ251,範囲CSV,21,FALSE)="","",VLOOKUP(csv!$AJ251,範囲CSV,21,FALSE)))</f>
        <v/>
      </c>
      <c r="V251" s="139" t="str">
        <f>IF($A251="","",IF(VLOOKUP(csv!$AJ251,範囲CSV,22,FALSE)="","",VLOOKUP(csv!$AJ251,範囲CSV,22,FALSE)))</f>
        <v/>
      </c>
      <c r="W251" s="139" t="str">
        <f>IF($A251="","",IF(VLOOKUP(csv!$AJ251,範囲CSV,23,FALSE)="","",VLOOKUP(csv!$AJ251,範囲CSV,23,FALSE)))</f>
        <v/>
      </c>
      <c r="X251" s="139" t="str">
        <f>IF($A251="","",IF(VLOOKUP(csv!$AJ251,範囲CSV,24,FALSE)="","",VLOOKUP(csv!$AJ251,範囲CSV,24,FALSE)))</f>
        <v/>
      </c>
      <c r="Y251" s="139" t="str">
        <f>IF($A251="","",IF(VLOOKUP(csv!$AJ251,範囲CSV,25,FALSE)="","",VLOOKUP(csv!$AJ251,範囲CSV,25,FALSE)))</f>
        <v/>
      </c>
      <c r="Z251" s="139" t="str">
        <f>IF($A251="","",IF(VLOOKUP(csv!$AJ251,範囲CSV,26,FALSE)="","",VLOOKUP(csv!$AJ251,範囲CSV,26,FALSE)))</f>
        <v/>
      </c>
      <c r="AA251" s="139" t="str">
        <f>IF($A251="","",IF(VLOOKUP(csv!$AJ251,範囲CSV,27,FALSE)="","",VLOOKUP(csv!$AJ251,範囲CSV,27,FALSE)))</f>
        <v/>
      </c>
      <c r="AB251" s="139" t="str">
        <f>IF($A251="","",IF(VLOOKUP(csv!$AJ251,範囲CSV,28,FALSE)="","",VLOOKUP(csv!$AJ251,範囲CSV,28,FALSE)))</f>
        <v/>
      </c>
      <c r="AC251" s="139" t="str">
        <f>IF($A251="","",IF(VLOOKUP(csv!$AJ251,範囲CSV,29,FALSE)="","",VLOOKUP(csv!$AJ251,範囲CSV,29,FALSE)))</f>
        <v/>
      </c>
      <c r="AD251" s="139" t="str">
        <f>IF($A251="","",IF(VLOOKUP(csv!$AJ251,範囲CSV,30,FALSE)="","",VLOOKUP(csv!$AJ251,範囲CSV,30,FALSE)))</f>
        <v/>
      </c>
      <c r="AE251" s="139" t="str">
        <f>IF($A251="","",IF(VLOOKUP(csv!$AJ251,範囲CSV,31,FALSE)="","",VLOOKUP(csv!$AJ251,範囲CSV,31,FALSE)))</f>
        <v/>
      </c>
      <c r="AF251" s="139" t="str">
        <f>IF($A251="","",IF(VLOOKUP(csv!$AJ251,範囲CSV,32,FALSE)="","",VLOOKUP(csv!$AJ251,範囲CSV,32,FALSE)))</f>
        <v/>
      </c>
      <c r="AG251" s="139" t="str">
        <f>IF($A251="","",IF(VLOOKUP(csv!$AJ251,範囲CSV,33,FALSE)="","",VLOOKUP(csv!$AJ251,範囲CSV,33,FALSE)))</f>
        <v/>
      </c>
      <c r="AH251" s="139" t="str">
        <f>IF($A251="","",IF(VLOOKUP(csv!$AJ251,範囲CSV,34,FALSE)="","",VLOOKUP(csv!$AJ251,範囲CSV,34,FALSE)))</f>
        <v/>
      </c>
      <c r="AI251" s="139"/>
    </row>
    <row r="252" spans="1:35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139" t="str">
        <f>IF(A252="","",IF(VLOOKUP(csv!$AJ252,範囲CSV,9,FALSE)="","",VLOOKUP(csv!$AJ252,範囲CSV,9,FALSE)))</f>
        <v/>
      </c>
      <c r="J252" s="139" t="str">
        <f>IF($A252="","",IF(VLOOKUP(csv!$AJ252,範囲CSV,10,FALSE)="","",VLOOKUP(csv!$AJ252,範囲CSV,10,FALSE)))</f>
        <v/>
      </c>
      <c r="K252" s="216" t="str">
        <f t="shared" si="6"/>
        <v/>
      </c>
      <c r="L252" s="216" t="str">
        <f t="shared" si="7"/>
        <v/>
      </c>
      <c r="M252" s="139" t="str">
        <f>IF($A252="","",IF(VLOOKUP(csv!$AJ252,範囲CSV,13,FALSE)="","",VLOOKUP(csv!$AJ252,範囲CSV,13,FALSE)))</f>
        <v/>
      </c>
      <c r="N252" s="139" t="str">
        <f>IF($A252="","",IF(VLOOKUP(csv!$AJ252,範囲CSV,14,FALSE)="","",VLOOKUP(csv!$AJ252,範囲CSV,14,FALSE)))</f>
        <v/>
      </c>
      <c r="O252" s="139" t="str">
        <f>IF($A252="","",IF(VLOOKUP(csv!$AJ252,範囲CSV,15,FALSE)="","",VLOOKUP(csv!$AJ252,範囲CSV,15,FALSE)))</f>
        <v/>
      </c>
      <c r="P252" s="139" t="str">
        <f>IF($A252="","",IF(VLOOKUP(csv!$AJ252,範囲CSV,16,FALSE)="","",VLOOKUP(csv!$AJ252,範囲CSV,16,FALSE)))</f>
        <v/>
      </c>
      <c r="Q252" s="139" t="str">
        <f>IF($A252="","",IF(VLOOKUP(csv!$AJ252,範囲CSV,17,FALSE)="","",VLOOKUP(csv!$AJ252,範囲CSV,17,FALSE)))</f>
        <v/>
      </c>
      <c r="R252" s="139" t="str">
        <f>IF($A252="","",IF(VLOOKUP(csv!$AJ252,範囲CSV,18,FALSE)="","",VLOOKUP(csv!$AJ252,範囲CSV,18,FALSE)))</f>
        <v/>
      </c>
      <c r="S252" s="139" t="str">
        <f>IF($A252="","",IF(VLOOKUP(csv!$AJ252,範囲CSV,19,FALSE)="","",VLOOKUP(csv!$AJ252,範囲CSV,19,FALSE)))</f>
        <v/>
      </c>
      <c r="T252" s="139" t="str">
        <f>IF($A252="","",IF(VLOOKUP(csv!$AJ252,範囲CSV,20,FALSE)="","",VLOOKUP(csv!$AJ252,範囲CSV,20,FALSE)))</f>
        <v/>
      </c>
      <c r="U252" s="139" t="str">
        <f>IF($A252="","",IF(VLOOKUP(csv!$AJ252,範囲CSV,21,FALSE)="","",VLOOKUP(csv!$AJ252,範囲CSV,21,FALSE)))</f>
        <v/>
      </c>
      <c r="V252" s="139" t="str">
        <f>IF($A252="","",IF(VLOOKUP(csv!$AJ252,範囲CSV,22,FALSE)="","",VLOOKUP(csv!$AJ252,範囲CSV,22,FALSE)))</f>
        <v/>
      </c>
      <c r="W252" s="139" t="str">
        <f>IF($A252="","",IF(VLOOKUP(csv!$AJ252,範囲CSV,23,FALSE)="","",VLOOKUP(csv!$AJ252,範囲CSV,23,FALSE)))</f>
        <v/>
      </c>
      <c r="X252" s="139" t="str">
        <f>IF($A252="","",IF(VLOOKUP(csv!$AJ252,範囲CSV,24,FALSE)="","",VLOOKUP(csv!$AJ252,範囲CSV,24,FALSE)))</f>
        <v/>
      </c>
      <c r="Y252" s="139" t="str">
        <f>IF($A252="","",IF(VLOOKUP(csv!$AJ252,範囲CSV,25,FALSE)="","",VLOOKUP(csv!$AJ252,範囲CSV,25,FALSE)))</f>
        <v/>
      </c>
      <c r="Z252" s="139" t="str">
        <f>IF($A252="","",IF(VLOOKUP(csv!$AJ252,範囲CSV,26,FALSE)="","",VLOOKUP(csv!$AJ252,範囲CSV,26,FALSE)))</f>
        <v/>
      </c>
      <c r="AA252" s="139" t="str">
        <f>IF($A252="","",IF(VLOOKUP(csv!$AJ252,範囲CSV,27,FALSE)="","",VLOOKUP(csv!$AJ252,範囲CSV,27,FALSE)))</f>
        <v/>
      </c>
      <c r="AB252" s="139" t="str">
        <f>IF($A252="","",IF(VLOOKUP(csv!$AJ252,範囲CSV,28,FALSE)="","",VLOOKUP(csv!$AJ252,範囲CSV,28,FALSE)))</f>
        <v/>
      </c>
      <c r="AC252" s="139" t="str">
        <f>IF($A252="","",IF(VLOOKUP(csv!$AJ252,範囲CSV,29,FALSE)="","",VLOOKUP(csv!$AJ252,範囲CSV,29,FALSE)))</f>
        <v/>
      </c>
      <c r="AD252" s="139" t="str">
        <f>IF($A252="","",IF(VLOOKUP(csv!$AJ252,範囲CSV,30,FALSE)="","",VLOOKUP(csv!$AJ252,範囲CSV,30,FALSE)))</f>
        <v/>
      </c>
      <c r="AE252" s="139" t="str">
        <f>IF($A252="","",IF(VLOOKUP(csv!$AJ252,範囲CSV,31,FALSE)="","",VLOOKUP(csv!$AJ252,範囲CSV,31,FALSE)))</f>
        <v/>
      </c>
      <c r="AF252" s="139" t="str">
        <f>IF($A252="","",IF(VLOOKUP(csv!$AJ252,範囲CSV,32,FALSE)="","",VLOOKUP(csv!$AJ252,範囲CSV,32,FALSE)))</f>
        <v/>
      </c>
      <c r="AG252" s="139" t="str">
        <f>IF($A252="","",IF(VLOOKUP(csv!$AJ252,範囲CSV,33,FALSE)="","",VLOOKUP(csv!$AJ252,範囲CSV,33,FALSE)))</f>
        <v/>
      </c>
      <c r="AH252" s="139" t="str">
        <f>IF($A252="","",IF(VLOOKUP(csv!$AJ252,範囲CSV,34,FALSE)="","",VLOOKUP(csv!$AJ252,範囲CSV,34,FALSE)))</f>
        <v/>
      </c>
      <c r="AI252" s="139"/>
    </row>
    <row r="253" spans="1:35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139" t="str">
        <f>IF(A253="","",IF(VLOOKUP(csv!$AJ253,範囲CSV,9,FALSE)="","",VLOOKUP(csv!$AJ253,範囲CSV,9,FALSE)))</f>
        <v/>
      </c>
      <c r="J253" s="139" t="str">
        <f>IF($A253="","",IF(VLOOKUP(csv!$AJ253,範囲CSV,10,FALSE)="","",VLOOKUP(csv!$AJ253,範囲CSV,10,FALSE)))</f>
        <v/>
      </c>
      <c r="K253" s="216" t="str">
        <f t="shared" si="6"/>
        <v/>
      </c>
      <c r="L253" s="216" t="str">
        <f t="shared" si="7"/>
        <v/>
      </c>
      <c r="M253" s="139" t="str">
        <f>IF($A253="","",IF(VLOOKUP(csv!$AJ253,範囲CSV,13,FALSE)="","",VLOOKUP(csv!$AJ253,範囲CSV,13,FALSE)))</f>
        <v/>
      </c>
      <c r="N253" s="139" t="str">
        <f>IF($A253="","",IF(VLOOKUP(csv!$AJ253,範囲CSV,14,FALSE)="","",VLOOKUP(csv!$AJ253,範囲CSV,14,FALSE)))</f>
        <v/>
      </c>
      <c r="O253" s="139" t="str">
        <f>IF($A253="","",IF(VLOOKUP(csv!$AJ253,範囲CSV,15,FALSE)="","",VLOOKUP(csv!$AJ253,範囲CSV,15,FALSE)))</f>
        <v/>
      </c>
      <c r="P253" s="139" t="str">
        <f>IF($A253="","",IF(VLOOKUP(csv!$AJ253,範囲CSV,16,FALSE)="","",VLOOKUP(csv!$AJ253,範囲CSV,16,FALSE)))</f>
        <v/>
      </c>
      <c r="Q253" s="139" t="str">
        <f>IF($A253="","",IF(VLOOKUP(csv!$AJ253,範囲CSV,17,FALSE)="","",VLOOKUP(csv!$AJ253,範囲CSV,17,FALSE)))</f>
        <v/>
      </c>
      <c r="R253" s="139" t="str">
        <f>IF($A253="","",IF(VLOOKUP(csv!$AJ253,範囲CSV,18,FALSE)="","",VLOOKUP(csv!$AJ253,範囲CSV,18,FALSE)))</f>
        <v/>
      </c>
      <c r="S253" s="139" t="str">
        <f>IF($A253="","",IF(VLOOKUP(csv!$AJ253,範囲CSV,19,FALSE)="","",VLOOKUP(csv!$AJ253,範囲CSV,19,FALSE)))</f>
        <v/>
      </c>
      <c r="T253" s="139" t="str">
        <f>IF($A253="","",IF(VLOOKUP(csv!$AJ253,範囲CSV,20,FALSE)="","",VLOOKUP(csv!$AJ253,範囲CSV,20,FALSE)))</f>
        <v/>
      </c>
      <c r="U253" s="139" t="str">
        <f>IF($A253="","",IF(VLOOKUP(csv!$AJ253,範囲CSV,21,FALSE)="","",VLOOKUP(csv!$AJ253,範囲CSV,21,FALSE)))</f>
        <v/>
      </c>
      <c r="V253" s="139" t="str">
        <f>IF($A253="","",IF(VLOOKUP(csv!$AJ253,範囲CSV,22,FALSE)="","",VLOOKUP(csv!$AJ253,範囲CSV,22,FALSE)))</f>
        <v/>
      </c>
      <c r="W253" s="139" t="str">
        <f>IF($A253="","",IF(VLOOKUP(csv!$AJ253,範囲CSV,23,FALSE)="","",VLOOKUP(csv!$AJ253,範囲CSV,23,FALSE)))</f>
        <v/>
      </c>
      <c r="X253" s="139" t="str">
        <f>IF($A253="","",IF(VLOOKUP(csv!$AJ253,範囲CSV,24,FALSE)="","",VLOOKUP(csv!$AJ253,範囲CSV,24,FALSE)))</f>
        <v/>
      </c>
      <c r="Y253" s="139" t="str">
        <f>IF($A253="","",IF(VLOOKUP(csv!$AJ253,範囲CSV,25,FALSE)="","",VLOOKUP(csv!$AJ253,範囲CSV,25,FALSE)))</f>
        <v/>
      </c>
      <c r="Z253" s="139" t="str">
        <f>IF($A253="","",IF(VLOOKUP(csv!$AJ253,範囲CSV,26,FALSE)="","",VLOOKUP(csv!$AJ253,範囲CSV,26,FALSE)))</f>
        <v/>
      </c>
      <c r="AA253" s="139" t="str">
        <f>IF($A253="","",IF(VLOOKUP(csv!$AJ253,範囲CSV,27,FALSE)="","",VLOOKUP(csv!$AJ253,範囲CSV,27,FALSE)))</f>
        <v/>
      </c>
      <c r="AB253" s="139" t="str">
        <f>IF($A253="","",IF(VLOOKUP(csv!$AJ253,範囲CSV,28,FALSE)="","",VLOOKUP(csv!$AJ253,範囲CSV,28,FALSE)))</f>
        <v/>
      </c>
      <c r="AC253" s="139" t="str">
        <f>IF($A253="","",IF(VLOOKUP(csv!$AJ253,範囲CSV,29,FALSE)="","",VLOOKUP(csv!$AJ253,範囲CSV,29,FALSE)))</f>
        <v/>
      </c>
      <c r="AD253" s="139" t="str">
        <f>IF($A253="","",IF(VLOOKUP(csv!$AJ253,範囲CSV,30,FALSE)="","",VLOOKUP(csv!$AJ253,範囲CSV,30,FALSE)))</f>
        <v/>
      </c>
      <c r="AE253" s="139" t="str">
        <f>IF($A253="","",IF(VLOOKUP(csv!$AJ253,範囲CSV,31,FALSE)="","",VLOOKUP(csv!$AJ253,範囲CSV,31,FALSE)))</f>
        <v/>
      </c>
      <c r="AF253" s="139" t="str">
        <f>IF($A253="","",IF(VLOOKUP(csv!$AJ253,範囲CSV,32,FALSE)="","",VLOOKUP(csv!$AJ253,範囲CSV,32,FALSE)))</f>
        <v/>
      </c>
      <c r="AG253" s="139" t="str">
        <f>IF($A253="","",IF(VLOOKUP(csv!$AJ253,範囲CSV,33,FALSE)="","",VLOOKUP(csv!$AJ253,範囲CSV,33,FALSE)))</f>
        <v/>
      </c>
      <c r="AH253" s="139" t="str">
        <f>IF($A253="","",IF(VLOOKUP(csv!$AJ253,範囲CSV,34,FALSE)="","",VLOOKUP(csv!$AJ253,範囲CSV,34,FALSE)))</f>
        <v/>
      </c>
      <c r="AI253" s="139"/>
    </row>
    <row r="254" spans="1:35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139" t="str">
        <f>IF(A254="","",IF(VLOOKUP(csv!$AJ254,範囲CSV,9,FALSE)="","",VLOOKUP(csv!$AJ254,範囲CSV,9,FALSE)))</f>
        <v/>
      </c>
      <c r="J254" s="139" t="str">
        <f>IF($A254="","",IF(VLOOKUP(csv!$AJ254,範囲CSV,10,FALSE)="","",VLOOKUP(csv!$AJ254,範囲CSV,10,FALSE)))</f>
        <v/>
      </c>
      <c r="K254" s="216" t="str">
        <f t="shared" si="6"/>
        <v/>
      </c>
      <c r="L254" s="216" t="str">
        <f t="shared" si="7"/>
        <v/>
      </c>
      <c r="M254" s="139" t="str">
        <f>IF($A254="","",IF(VLOOKUP(csv!$AJ254,範囲CSV,13,FALSE)="","",VLOOKUP(csv!$AJ254,範囲CSV,13,FALSE)))</f>
        <v/>
      </c>
      <c r="N254" s="139" t="str">
        <f>IF($A254="","",IF(VLOOKUP(csv!$AJ254,範囲CSV,14,FALSE)="","",VLOOKUP(csv!$AJ254,範囲CSV,14,FALSE)))</f>
        <v/>
      </c>
      <c r="O254" s="139" t="str">
        <f>IF($A254="","",IF(VLOOKUP(csv!$AJ254,範囲CSV,15,FALSE)="","",VLOOKUP(csv!$AJ254,範囲CSV,15,FALSE)))</f>
        <v/>
      </c>
      <c r="P254" s="139" t="str">
        <f>IF($A254="","",IF(VLOOKUP(csv!$AJ254,範囲CSV,16,FALSE)="","",VLOOKUP(csv!$AJ254,範囲CSV,16,FALSE)))</f>
        <v/>
      </c>
      <c r="Q254" s="139" t="str">
        <f>IF($A254="","",IF(VLOOKUP(csv!$AJ254,範囲CSV,17,FALSE)="","",VLOOKUP(csv!$AJ254,範囲CSV,17,FALSE)))</f>
        <v/>
      </c>
      <c r="R254" s="139" t="str">
        <f>IF($A254="","",IF(VLOOKUP(csv!$AJ254,範囲CSV,18,FALSE)="","",VLOOKUP(csv!$AJ254,範囲CSV,18,FALSE)))</f>
        <v/>
      </c>
      <c r="S254" s="139" t="str">
        <f>IF($A254="","",IF(VLOOKUP(csv!$AJ254,範囲CSV,19,FALSE)="","",VLOOKUP(csv!$AJ254,範囲CSV,19,FALSE)))</f>
        <v/>
      </c>
      <c r="T254" s="139" t="str">
        <f>IF($A254="","",IF(VLOOKUP(csv!$AJ254,範囲CSV,20,FALSE)="","",VLOOKUP(csv!$AJ254,範囲CSV,20,FALSE)))</f>
        <v/>
      </c>
      <c r="U254" s="139" t="str">
        <f>IF($A254="","",IF(VLOOKUP(csv!$AJ254,範囲CSV,21,FALSE)="","",VLOOKUP(csv!$AJ254,範囲CSV,21,FALSE)))</f>
        <v/>
      </c>
      <c r="V254" s="139" t="str">
        <f>IF($A254="","",IF(VLOOKUP(csv!$AJ254,範囲CSV,22,FALSE)="","",VLOOKUP(csv!$AJ254,範囲CSV,22,FALSE)))</f>
        <v/>
      </c>
      <c r="W254" s="139" t="str">
        <f>IF($A254="","",IF(VLOOKUP(csv!$AJ254,範囲CSV,23,FALSE)="","",VLOOKUP(csv!$AJ254,範囲CSV,23,FALSE)))</f>
        <v/>
      </c>
      <c r="X254" s="139" t="str">
        <f>IF($A254="","",IF(VLOOKUP(csv!$AJ254,範囲CSV,24,FALSE)="","",VLOOKUP(csv!$AJ254,範囲CSV,24,FALSE)))</f>
        <v/>
      </c>
      <c r="Y254" s="139" t="str">
        <f>IF($A254="","",IF(VLOOKUP(csv!$AJ254,範囲CSV,25,FALSE)="","",VLOOKUP(csv!$AJ254,範囲CSV,25,FALSE)))</f>
        <v/>
      </c>
      <c r="Z254" s="139" t="str">
        <f>IF($A254="","",IF(VLOOKUP(csv!$AJ254,範囲CSV,26,FALSE)="","",VLOOKUP(csv!$AJ254,範囲CSV,26,FALSE)))</f>
        <v/>
      </c>
      <c r="AA254" s="139" t="str">
        <f>IF($A254="","",IF(VLOOKUP(csv!$AJ254,範囲CSV,27,FALSE)="","",VLOOKUP(csv!$AJ254,範囲CSV,27,FALSE)))</f>
        <v/>
      </c>
      <c r="AB254" s="139" t="str">
        <f>IF($A254="","",IF(VLOOKUP(csv!$AJ254,範囲CSV,28,FALSE)="","",VLOOKUP(csv!$AJ254,範囲CSV,28,FALSE)))</f>
        <v/>
      </c>
      <c r="AC254" s="139" t="str">
        <f>IF($A254="","",IF(VLOOKUP(csv!$AJ254,範囲CSV,29,FALSE)="","",VLOOKUP(csv!$AJ254,範囲CSV,29,FALSE)))</f>
        <v/>
      </c>
      <c r="AD254" s="139" t="str">
        <f>IF($A254="","",IF(VLOOKUP(csv!$AJ254,範囲CSV,30,FALSE)="","",VLOOKUP(csv!$AJ254,範囲CSV,30,FALSE)))</f>
        <v/>
      </c>
      <c r="AE254" s="139" t="str">
        <f>IF($A254="","",IF(VLOOKUP(csv!$AJ254,範囲CSV,31,FALSE)="","",VLOOKUP(csv!$AJ254,範囲CSV,31,FALSE)))</f>
        <v/>
      </c>
      <c r="AF254" s="139" t="str">
        <f>IF($A254="","",IF(VLOOKUP(csv!$AJ254,範囲CSV,32,FALSE)="","",VLOOKUP(csv!$AJ254,範囲CSV,32,FALSE)))</f>
        <v/>
      </c>
      <c r="AG254" s="139" t="str">
        <f>IF($A254="","",IF(VLOOKUP(csv!$AJ254,範囲CSV,33,FALSE)="","",VLOOKUP(csv!$AJ254,範囲CSV,33,FALSE)))</f>
        <v/>
      </c>
      <c r="AH254" s="139" t="str">
        <f>IF($A254="","",IF(VLOOKUP(csv!$AJ254,範囲CSV,34,FALSE)="","",VLOOKUP(csv!$AJ254,範囲CSV,34,FALSE)))</f>
        <v/>
      </c>
      <c r="AI254" s="139"/>
    </row>
    <row r="255" spans="1:35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139" t="str">
        <f>IF(A255="","",IF(VLOOKUP(csv!$AJ255,範囲CSV,9,FALSE)="","",VLOOKUP(csv!$AJ255,範囲CSV,9,FALSE)))</f>
        <v/>
      </c>
      <c r="J255" s="139" t="str">
        <f>IF($A255="","",IF(VLOOKUP(csv!$AJ255,範囲CSV,10,FALSE)="","",VLOOKUP(csv!$AJ255,範囲CSV,10,FALSE)))</f>
        <v/>
      </c>
      <c r="K255" s="216" t="str">
        <f t="shared" si="6"/>
        <v/>
      </c>
      <c r="L255" s="216" t="str">
        <f t="shared" si="7"/>
        <v/>
      </c>
      <c r="M255" s="139" t="str">
        <f>IF($A255="","",IF(VLOOKUP(csv!$AJ255,範囲CSV,13,FALSE)="","",VLOOKUP(csv!$AJ255,範囲CSV,13,FALSE)))</f>
        <v/>
      </c>
      <c r="N255" s="139" t="str">
        <f>IF($A255="","",IF(VLOOKUP(csv!$AJ255,範囲CSV,14,FALSE)="","",VLOOKUP(csv!$AJ255,範囲CSV,14,FALSE)))</f>
        <v/>
      </c>
      <c r="O255" s="139" t="str">
        <f>IF($A255="","",IF(VLOOKUP(csv!$AJ255,範囲CSV,15,FALSE)="","",VLOOKUP(csv!$AJ255,範囲CSV,15,FALSE)))</f>
        <v/>
      </c>
      <c r="P255" s="139" t="str">
        <f>IF($A255="","",IF(VLOOKUP(csv!$AJ255,範囲CSV,16,FALSE)="","",VLOOKUP(csv!$AJ255,範囲CSV,16,FALSE)))</f>
        <v/>
      </c>
      <c r="Q255" s="139" t="str">
        <f>IF($A255="","",IF(VLOOKUP(csv!$AJ255,範囲CSV,17,FALSE)="","",VLOOKUP(csv!$AJ255,範囲CSV,17,FALSE)))</f>
        <v/>
      </c>
      <c r="R255" s="139" t="str">
        <f>IF($A255="","",IF(VLOOKUP(csv!$AJ255,範囲CSV,18,FALSE)="","",VLOOKUP(csv!$AJ255,範囲CSV,18,FALSE)))</f>
        <v/>
      </c>
      <c r="S255" s="139" t="str">
        <f>IF($A255="","",IF(VLOOKUP(csv!$AJ255,範囲CSV,19,FALSE)="","",VLOOKUP(csv!$AJ255,範囲CSV,19,FALSE)))</f>
        <v/>
      </c>
      <c r="T255" s="139" t="str">
        <f>IF($A255="","",IF(VLOOKUP(csv!$AJ255,範囲CSV,20,FALSE)="","",VLOOKUP(csv!$AJ255,範囲CSV,20,FALSE)))</f>
        <v/>
      </c>
      <c r="U255" s="139" t="str">
        <f>IF($A255="","",IF(VLOOKUP(csv!$AJ255,範囲CSV,21,FALSE)="","",VLOOKUP(csv!$AJ255,範囲CSV,21,FALSE)))</f>
        <v/>
      </c>
      <c r="V255" s="139" t="str">
        <f>IF($A255="","",IF(VLOOKUP(csv!$AJ255,範囲CSV,22,FALSE)="","",VLOOKUP(csv!$AJ255,範囲CSV,22,FALSE)))</f>
        <v/>
      </c>
      <c r="W255" s="139" t="str">
        <f>IF($A255="","",IF(VLOOKUP(csv!$AJ255,範囲CSV,23,FALSE)="","",VLOOKUP(csv!$AJ255,範囲CSV,23,FALSE)))</f>
        <v/>
      </c>
      <c r="X255" s="139" t="str">
        <f>IF($A255="","",IF(VLOOKUP(csv!$AJ255,範囲CSV,24,FALSE)="","",VLOOKUP(csv!$AJ255,範囲CSV,24,FALSE)))</f>
        <v/>
      </c>
      <c r="Y255" s="139" t="str">
        <f>IF($A255="","",IF(VLOOKUP(csv!$AJ255,範囲CSV,25,FALSE)="","",VLOOKUP(csv!$AJ255,範囲CSV,25,FALSE)))</f>
        <v/>
      </c>
      <c r="Z255" s="139" t="str">
        <f>IF($A255="","",IF(VLOOKUP(csv!$AJ255,範囲CSV,26,FALSE)="","",VLOOKUP(csv!$AJ255,範囲CSV,26,FALSE)))</f>
        <v/>
      </c>
      <c r="AA255" s="139" t="str">
        <f>IF($A255="","",IF(VLOOKUP(csv!$AJ255,範囲CSV,27,FALSE)="","",VLOOKUP(csv!$AJ255,範囲CSV,27,FALSE)))</f>
        <v/>
      </c>
      <c r="AB255" s="139" t="str">
        <f>IF($A255="","",IF(VLOOKUP(csv!$AJ255,範囲CSV,28,FALSE)="","",VLOOKUP(csv!$AJ255,範囲CSV,28,FALSE)))</f>
        <v/>
      </c>
      <c r="AC255" s="139" t="str">
        <f>IF($A255="","",IF(VLOOKUP(csv!$AJ255,範囲CSV,29,FALSE)="","",VLOOKUP(csv!$AJ255,範囲CSV,29,FALSE)))</f>
        <v/>
      </c>
      <c r="AD255" s="139" t="str">
        <f>IF($A255="","",IF(VLOOKUP(csv!$AJ255,範囲CSV,30,FALSE)="","",VLOOKUP(csv!$AJ255,範囲CSV,30,FALSE)))</f>
        <v/>
      </c>
      <c r="AE255" s="139" t="str">
        <f>IF($A255="","",IF(VLOOKUP(csv!$AJ255,範囲CSV,31,FALSE)="","",VLOOKUP(csv!$AJ255,範囲CSV,31,FALSE)))</f>
        <v/>
      </c>
      <c r="AF255" s="139" t="str">
        <f>IF($A255="","",IF(VLOOKUP(csv!$AJ255,範囲CSV,32,FALSE)="","",VLOOKUP(csv!$AJ255,範囲CSV,32,FALSE)))</f>
        <v/>
      </c>
      <c r="AG255" s="139" t="str">
        <f>IF($A255="","",IF(VLOOKUP(csv!$AJ255,範囲CSV,33,FALSE)="","",VLOOKUP(csv!$AJ255,範囲CSV,33,FALSE)))</f>
        <v/>
      </c>
      <c r="AH255" s="139" t="str">
        <f>IF($A255="","",IF(VLOOKUP(csv!$AJ255,範囲CSV,34,FALSE)="","",VLOOKUP(csv!$AJ255,範囲CSV,34,FALSE)))</f>
        <v/>
      </c>
      <c r="AI255" s="139"/>
    </row>
    <row r="256" spans="1:35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139" t="str">
        <f>IF(A256="","",IF(VLOOKUP(csv!$AJ256,範囲CSV,9,FALSE)="","",VLOOKUP(csv!$AJ256,範囲CSV,9,FALSE)))</f>
        <v/>
      </c>
      <c r="J256" s="139" t="str">
        <f>IF($A256="","",IF(VLOOKUP(csv!$AJ256,範囲CSV,10,FALSE)="","",VLOOKUP(csv!$AJ256,範囲CSV,10,FALSE)))</f>
        <v/>
      </c>
      <c r="K256" s="216" t="str">
        <f t="shared" si="6"/>
        <v/>
      </c>
      <c r="L256" s="216" t="str">
        <f t="shared" si="7"/>
        <v/>
      </c>
      <c r="M256" s="139" t="str">
        <f>IF($A256="","",IF(VLOOKUP(csv!$AJ256,範囲CSV,13,FALSE)="","",VLOOKUP(csv!$AJ256,範囲CSV,13,FALSE)))</f>
        <v/>
      </c>
      <c r="N256" s="139" t="str">
        <f>IF($A256="","",IF(VLOOKUP(csv!$AJ256,範囲CSV,14,FALSE)="","",VLOOKUP(csv!$AJ256,範囲CSV,14,FALSE)))</f>
        <v/>
      </c>
      <c r="O256" s="139" t="str">
        <f>IF($A256="","",IF(VLOOKUP(csv!$AJ256,範囲CSV,15,FALSE)="","",VLOOKUP(csv!$AJ256,範囲CSV,15,FALSE)))</f>
        <v/>
      </c>
      <c r="P256" s="139" t="str">
        <f>IF($A256="","",IF(VLOOKUP(csv!$AJ256,範囲CSV,16,FALSE)="","",VLOOKUP(csv!$AJ256,範囲CSV,16,FALSE)))</f>
        <v/>
      </c>
      <c r="Q256" s="139" t="str">
        <f>IF($A256="","",IF(VLOOKUP(csv!$AJ256,範囲CSV,17,FALSE)="","",VLOOKUP(csv!$AJ256,範囲CSV,17,FALSE)))</f>
        <v/>
      </c>
      <c r="R256" s="139" t="str">
        <f>IF($A256="","",IF(VLOOKUP(csv!$AJ256,範囲CSV,18,FALSE)="","",VLOOKUP(csv!$AJ256,範囲CSV,18,FALSE)))</f>
        <v/>
      </c>
      <c r="S256" s="139" t="str">
        <f>IF($A256="","",IF(VLOOKUP(csv!$AJ256,範囲CSV,19,FALSE)="","",VLOOKUP(csv!$AJ256,範囲CSV,19,FALSE)))</f>
        <v/>
      </c>
      <c r="T256" s="139" t="str">
        <f>IF($A256="","",IF(VLOOKUP(csv!$AJ256,範囲CSV,20,FALSE)="","",VLOOKUP(csv!$AJ256,範囲CSV,20,FALSE)))</f>
        <v/>
      </c>
      <c r="U256" s="139" t="str">
        <f>IF($A256="","",IF(VLOOKUP(csv!$AJ256,範囲CSV,21,FALSE)="","",VLOOKUP(csv!$AJ256,範囲CSV,21,FALSE)))</f>
        <v/>
      </c>
      <c r="V256" s="139" t="str">
        <f>IF($A256="","",IF(VLOOKUP(csv!$AJ256,範囲CSV,22,FALSE)="","",VLOOKUP(csv!$AJ256,範囲CSV,22,FALSE)))</f>
        <v/>
      </c>
      <c r="W256" s="139" t="str">
        <f>IF($A256="","",IF(VLOOKUP(csv!$AJ256,範囲CSV,23,FALSE)="","",VLOOKUP(csv!$AJ256,範囲CSV,23,FALSE)))</f>
        <v/>
      </c>
      <c r="X256" s="139" t="str">
        <f>IF($A256="","",IF(VLOOKUP(csv!$AJ256,範囲CSV,24,FALSE)="","",VLOOKUP(csv!$AJ256,範囲CSV,24,FALSE)))</f>
        <v/>
      </c>
      <c r="Y256" s="139" t="str">
        <f>IF($A256="","",IF(VLOOKUP(csv!$AJ256,範囲CSV,25,FALSE)="","",VLOOKUP(csv!$AJ256,範囲CSV,25,FALSE)))</f>
        <v/>
      </c>
      <c r="Z256" s="139" t="str">
        <f>IF($A256="","",IF(VLOOKUP(csv!$AJ256,範囲CSV,26,FALSE)="","",VLOOKUP(csv!$AJ256,範囲CSV,26,FALSE)))</f>
        <v/>
      </c>
      <c r="AA256" s="139" t="str">
        <f>IF($A256="","",IF(VLOOKUP(csv!$AJ256,範囲CSV,27,FALSE)="","",VLOOKUP(csv!$AJ256,範囲CSV,27,FALSE)))</f>
        <v/>
      </c>
      <c r="AB256" s="139" t="str">
        <f>IF($A256="","",IF(VLOOKUP(csv!$AJ256,範囲CSV,28,FALSE)="","",VLOOKUP(csv!$AJ256,範囲CSV,28,FALSE)))</f>
        <v/>
      </c>
      <c r="AC256" s="139" t="str">
        <f>IF($A256="","",IF(VLOOKUP(csv!$AJ256,範囲CSV,29,FALSE)="","",VLOOKUP(csv!$AJ256,範囲CSV,29,FALSE)))</f>
        <v/>
      </c>
      <c r="AD256" s="139" t="str">
        <f>IF($A256="","",IF(VLOOKUP(csv!$AJ256,範囲CSV,30,FALSE)="","",VLOOKUP(csv!$AJ256,範囲CSV,30,FALSE)))</f>
        <v/>
      </c>
      <c r="AE256" s="139" t="str">
        <f>IF($A256="","",IF(VLOOKUP(csv!$AJ256,範囲CSV,31,FALSE)="","",VLOOKUP(csv!$AJ256,範囲CSV,31,FALSE)))</f>
        <v/>
      </c>
      <c r="AF256" s="139" t="str">
        <f>IF($A256="","",IF(VLOOKUP(csv!$AJ256,範囲CSV,32,FALSE)="","",VLOOKUP(csv!$AJ256,範囲CSV,32,FALSE)))</f>
        <v/>
      </c>
      <c r="AG256" s="139" t="str">
        <f>IF($A256="","",IF(VLOOKUP(csv!$AJ256,範囲CSV,33,FALSE)="","",VLOOKUP(csv!$AJ256,範囲CSV,33,FALSE)))</f>
        <v/>
      </c>
      <c r="AH256" s="139" t="str">
        <f>IF($A256="","",IF(VLOOKUP(csv!$AJ256,範囲CSV,34,FALSE)="","",VLOOKUP(csv!$AJ256,範囲CSV,34,FALSE)))</f>
        <v/>
      </c>
      <c r="AI256" s="139"/>
    </row>
    <row r="257" spans="1:35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139" t="str">
        <f>IF(A257="","",IF(VLOOKUP(csv!$AJ257,範囲CSV,9,FALSE)="","",VLOOKUP(csv!$AJ257,範囲CSV,9,FALSE)))</f>
        <v/>
      </c>
      <c r="J257" s="139" t="str">
        <f>IF($A257="","",IF(VLOOKUP(csv!$AJ257,範囲CSV,10,FALSE)="","",VLOOKUP(csv!$AJ257,範囲CSV,10,FALSE)))</f>
        <v/>
      </c>
      <c r="K257" s="216" t="str">
        <f t="shared" si="6"/>
        <v/>
      </c>
      <c r="L257" s="216" t="str">
        <f t="shared" si="7"/>
        <v/>
      </c>
      <c r="M257" s="139" t="str">
        <f>IF($A257="","",IF(VLOOKUP(csv!$AJ257,範囲CSV,13,FALSE)="","",VLOOKUP(csv!$AJ257,範囲CSV,13,FALSE)))</f>
        <v/>
      </c>
      <c r="N257" s="139" t="str">
        <f>IF($A257="","",IF(VLOOKUP(csv!$AJ257,範囲CSV,14,FALSE)="","",VLOOKUP(csv!$AJ257,範囲CSV,14,FALSE)))</f>
        <v/>
      </c>
      <c r="O257" s="139" t="str">
        <f>IF($A257="","",IF(VLOOKUP(csv!$AJ257,範囲CSV,15,FALSE)="","",VLOOKUP(csv!$AJ257,範囲CSV,15,FALSE)))</f>
        <v/>
      </c>
      <c r="P257" s="139" t="str">
        <f>IF($A257="","",IF(VLOOKUP(csv!$AJ257,範囲CSV,16,FALSE)="","",VLOOKUP(csv!$AJ257,範囲CSV,16,FALSE)))</f>
        <v/>
      </c>
      <c r="Q257" s="139" t="str">
        <f>IF($A257="","",IF(VLOOKUP(csv!$AJ257,範囲CSV,17,FALSE)="","",VLOOKUP(csv!$AJ257,範囲CSV,17,FALSE)))</f>
        <v/>
      </c>
      <c r="R257" s="139" t="str">
        <f>IF($A257="","",IF(VLOOKUP(csv!$AJ257,範囲CSV,18,FALSE)="","",VLOOKUP(csv!$AJ257,範囲CSV,18,FALSE)))</f>
        <v/>
      </c>
      <c r="S257" s="139" t="str">
        <f>IF($A257="","",IF(VLOOKUP(csv!$AJ257,範囲CSV,19,FALSE)="","",VLOOKUP(csv!$AJ257,範囲CSV,19,FALSE)))</f>
        <v/>
      </c>
      <c r="T257" s="139" t="str">
        <f>IF($A257="","",IF(VLOOKUP(csv!$AJ257,範囲CSV,20,FALSE)="","",VLOOKUP(csv!$AJ257,範囲CSV,20,FALSE)))</f>
        <v/>
      </c>
      <c r="U257" s="139" t="str">
        <f>IF($A257="","",IF(VLOOKUP(csv!$AJ257,範囲CSV,21,FALSE)="","",VLOOKUP(csv!$AJ257,範囲CSV,21,FALSE)))</f>
        <v/>
      </c>
      <c r="V257" s="139" t="str">
        <f>IF($A257="","",IF(VLOOKUP(csv!$AJ257,範囲CSV,22,FALSE)="","",VLOOKUP(csv!$AJ257,範囲CSV,22,FALSE)))</f>
        <v/>
      </c>
      <c r="W257" s="139" t="str">
        <f>IF($A257="","",IF(VLOOKUP(csv!$AJ257,範囲CSV,23,FALSE)="","",VLOOKUP(csv!$AJ257,範囲CSV,23,FALSE)))</f>
        <v/>
      </c>
      <c r="X257" s="139" t="str">
        <f>IF($A257="","",IF(VLOOKUP(csv!$AJ257,範囲CSV,24,FALSE)="","",VLOOKUP(csv!$AJ257,範囲CSV,24,FALSE)))</f>
        <v/>
      </c>
      <c r="Y257" s="139" t="str">
        <f>IF($A257="","",IF(VLOOKUP(csv!$AJ257,範囲CSV,25,FALSE)="","",VLOOKUP(csv!$AJ257,範囲CSV,25,FALSE)))</f>
        <v/>
      </c>
      <c r="Z257" s="139" t="str">
        <f>IF($A257="","",IF(VLOOKUP(csv!$AJ257,範囲CSV,26,FALSE)="","",VLOOKUP(csv!$AJ257,範囲CSV,26,FALSE)))</f>
        <v/>
      </c>
      <c r="AA257" s="139" t="str">
        <f>IF($A257="","",IF(VLOOKUP(csv!$AJ257,範囲CSV,27,FALSE)="","",VLOOKUP(csv!$AJ257,範囲CSV,27,FALSE)))</f>
        <v/>
      </c>
      <c r="AB257" s="139" t="str">
        <f>IF($A257="","",IF(VLOOKUP(csv!$AJ257,範囲CSV,28,FALSE)="","",VLOOKUP(csv!$AJ257,範囲CSV,28,FALSE)))</f>
        <v/>
      </c>
      <c r="AC257" s="139" t="str">
        <f>IF($A257="","",IF(VLOOKUP(csv!$AJ257,範囲CSV,29,FALSE)="","",VLOOKUP(csv!$AJ257,範囲CSV,29,FALSE)))</f>
        <v/>
      </c>
      <c r="AD257" s="139" t="str">
        <f>IF($A257="","",IF(VLOOKUP(csv!$AJ257,範囲CSV,30,FALSE)="","",VLOOKUP(csv!$AJ257,範囲CSV,30,FALSE)))</f>
        <v/>
      </c>
      <c r="AE257" s="139" t="str">
        <f>IF($A257="","",IF(VLOOKUP(csv!$AJ257,範囲CSV,31,FALSE)="","",VLOOKUP(csv!$AJ257,範囲CSV,31,FALSE)))</f>
        <v/>
      </c>
      <c r="AF257" s="139" t="str">
        <f>IF($A257="","",IF(VLOOKUP(csv!$AJ257,範囲CSV,32,FALSE)="","",VLOOKUP(csv!$AJ257,範囲CSV,32,FALSE)))</f>
        <v/>
      </c>
      <c r="AG257" s="139" t="str">
        <f>IF($A257="","",IF(VLOOKUP(csv!$AJ257,範囲CSV,33,FALSE)="","",VLOOKUP(csv!$AJ257,範囲CSV,33,FALSE)))</f>
        <v/>
      </c>
      <c r="AH257" s="139" t="str">
        <f>IF($A257="","",IF(VLOOKUP(csv!$AJ257,範囲CSV,34,FALSE)="","",VLOOKUP(csv!$AJ257,範囲CSV,34,FALSE)))</f>
        <v/>
      </c>
      <c r="AI257" s="139"/>
    </row>
    <row r="258" spans="1:35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139" t="str">
        <f>IF(A258="","",IF(VLOOKUP(csv!$AJ258,範囲CSV,9,FALSE)="","",VLOOKUP(csv!$AJ258,範囲CSV,9,FALSE)))</f>
        <v/>
      </c>
      <c r="J258" s="139" t="str">
        <f>IF($A258="","",IF(VLOOKUP(csv!$AJ258,範囲CSV,10,FALSE)="","",VLOOKUP(csv!$AJ258,範囲CSV,10,FALSE)))</f>
        <v/>
      </c>
      <c r="K258" s="216" t="str">
        <f t="shared" ref="K258:K321" si="8">IF($A258="","",IF(VLOOKUP($A258,生年,21,FALSE)="","",VLOOKUP($A258,生年,21,FALSE)))</f>
        <v/>
      </c>
      <c r="L258" s="216" t="str">
        <f t="shared" ref="L258:L321" si="9">IF($A258="","",IF(VLOOKUP($A258,生年,22,FALSE)="","",VLOOKUP($A258,生年,22,FALSE)))</f>
        <v/>
      </c>
      <c r="M258" s="139" t="str">
        <f>IF($A258="","",IF(VLOOKUP(csv!$AJ258,範囲CSV,13,FALSE)="","",VLOOKUP(csv!$AJ258,範囲CSV,13,FALSE)))</f>
        <v/>
      </c>
      <c r="N258" s="139" t="str">
        <f>IF($A258="","",IF(VLOOKUP(csv!$AJ258,範囲CSV,14,FALSE)="","",VLOOKUP(csv!$AJ258,範囲CSV,14,FALSE)))</f>
        <v/>
      </c>
      <c r="O258" s="139" t="str">
        <f>IF($A258="","",IF(VLOOKUP(csv!$AJ258,範囲CSV,15,FALSE)="","",VLOOKUP(csv!$AJ258,範囲CSV,15,FALSE)))</f>
        <v/>
      </c>
      <c r="P258" s="139" t="str">
        <f>IF($A258="","",IF(VLOOKUP(csv!$AJ258,範囲CSV,16,FALSE)="","",VLOOKUP(csv!$AJ258,範囲CSV,16,FALSE)))</f>
        <v/>
      </c>
      <c r="Q258" s="139" t="str">
        <f>IF($A258="","",IF(VLOOKUP(csv!$AJ258,範囲CSV,17,FALSE)="","",VLOOKUP(csv!$AJ258,範囲CSV,17,FALSE)))</f>
        <v/>
      </c>
      <c r="R258" s="139" t="str">
        <f>IF($A258="","",IF(VLOOKUP(csv!$AJ258,範囲CSV,18,FALSE)="","",VLOOKUP(csv!$AJ258,範囲CSV,18,FALSE)))</f>
        <v/>
      </c>
      <c r="S258" s="139" t="str">
        <f>IF($A258="","",IF(VLOOKUP(csv!$AJ258,範囲CSV,19,FALSE)="","",VLOOKUP(csv!$AJ258,範囲CSV,19,FALSE)))</f>
        <v/>
      </c>
      <c r="T258" s="139" t="str">
        <f>IF($A258="","",IF(VLOOKUP(csv!$AJ258,範囲CSV,20,FALSE)="","",VLOOKUP(csv!$AJ258,範囲CSV,20,FALSE)))</f>
        <v/>
      </c>
      <c r="U258" s="139" t="str">
        <f>IF($A258="","",IF(VLOOKUP(csv!$AJ258,範囲CSV,21,FALSE)="","",VLOOKUP(csv!$AJ258,範囲CSV,21,FALSE)))</f>
        <v/>
      </c>
      <c r="V258" s="139" t="str">
        <f>IF($A258="","",IF(VLOOKUP(csv!$AJ258,範囲CSV,22,FALSE)="","",VLOOKUP(csv!$AJ258,範囲CSV,22,FALSE)))</f>
        <v/>
      </c>
      <c r="W258" s="139" t="str">
        <f>IF($A258="","",IF(VLOOKUP(csv!$AJ258,範囲CSV,23,FALSE)="","",VLOOKUP(csv!$AJ258,範囲CSV,23,FALSE)))</f>
        <v/>
      </c>
      <c r="X258" s="139" t="str">
        <f>IF($A258="","",IF(VLOOKUP(csv!$AJ258,範囲CSV,24,FALSE)="","",VLOOKUP(csv!$AJ258,範囲CSV,24,FALSE)))</f>
        <v/>
      </c>
      <c r="Y258" s="139" t="str">
        <f>IF($A258="","",IF(VLOOKUP(csv!$AJ258,範囲CSV,25,FALSE)="","",VLOOKUP(csv!$AJ258,範囲CSV,25,FALSE)))</f>
        <v/>
      </c>
      <c r="Z258" s="139" t="str">
        <f>IF($A258="","",IF(VLOOKUP(csv!$AJ258,範囲CSV,26,FALSE)="","",VLOOKUP(csv!$AJ258,範囲CSV,26,FALSE)))</f>
        <v/>
      </c>
      <c r="AA258" s="139" t="str">
        <f>IF($A258="","",IF(VLOOKUP(csv!$AJ258,範囲CSV,27,FALSE)="","",VLOOKUP(csv!$AJ258,範囲CSV,27,FALSE)))</f>
        <v/>
      </c>
      <c r="AB258" s="139" t="str">
        <f>IF($A258="","",IF(VLOOKUP(csv!$AJ258,範囲CSV,28,FALSE)="","",VLOOKUP(csv!$AJ258,範囲CSV,28,FALSE)))</f>
        <v/>
      </c>
      <c r="AC258" s="139" t="str">
        <f>IF($A258="","",IF(VLOOKUP(csv!$AJ258,範囲CSV,29,FALSE)="","",VLOOKUP(csv!$AJ258,範囲CSV,29,FALSE)))</f>
        <v/>
      </c>
      <c r="AD258" s="139" t="str">
        <f>IF($A258="","",IF(VLOOKUP(csv!$AJ258,範囲CSV,30,FALSE)="","",VLOOKUP(csv!$AJ258,範囲CSV,30,FALSE)))</f>
        <v/>
      </c>
      <c r="AE258" s="139" t="str">
        <f>IF($A258="","",IF(VLOOKUP(csv!$AJ258,範囲CSV,31,FALSE)="","",VLOOKUP(csv!$AJ258,範囲CSV,31,FALSE)))</f>
        <v/>
      </c>
      <c r="AF258" s="139" t="str">
        <f>IF($A258="","",IF(VLOOKUP(csv!$AJ258,範囲CSV,32,FALSE)="","",VLOOKUP(csv!$AJ258,範囲CSV,32,FALSE)))</f>
        <v/>
      </c>
      <c r="AG258" s="139" t="str">
        <f>IF($A258="","",IF(VLOOKUP(csv!$AJ258,範囲CSV,33,FALSE)="","",VLOOKUP(csv!$AJ258,範囲CSV,33,FALSE)))</f>
        <v/>
      </c>
      <c r="AH258" s="139" t="str">
        <f>IF($A258="","",IF(VLOOKUP(csv!$AJ258,範囲CSV,34,FALSE)="","",VLOOKUP(csv!$AJ258,範囲CSV,34,FALSE)))</f>
        <v/>
      </c>
      <c r="AI258" s="139"/>
    </row>
    <row r="259" spans="1:35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139" t="str">
        <f>IF(A259="","",IF(VLOOKUP(csv!$AJ259,範囲CSV,9,FALSE)="","",VLOOKUP(csv!$AJ259,範囲CSV,9,FALSE)))</f>
        <v/>
      </c>
      <c r="J259" s="139" t="str">
        <f>IF($A259="","",IF(VLOOKUP(csv!$AJ259,範囲CSV,10,FALSE)="","",VLOOKUP(csv!$AJ259,範囲CSV,10,FALSE)))</f>
        <v/>
      </c>
      <c r="K259" s="216" t="str">
        <f t="shared" si="8"/>
        <v/>
      </c>
      <c r="L259" s="216" t="str">
        <f t="shared" si="9"/>
        <v/>
      </c>
      <c r="M259" s="139" t="str">
        <f>IF($A259="","",IF(VLOOKUP(csv!$AJ259,範囲CSV,13,FALSE)="","",VLOOKUP(csv!$AJ259,範囲CSV,13,FALSE)))</f>
        <v/>
      </c>
      <c r="N259" s="139" t="str">
        <f>IF($A259="","",IF(VLOOKUP(csv!$AJ259,範囲CSV,14,FALSE)="","",VLOOKUP(csv!$AJ259,範囲CSV,14,FALSE)))</f>
        <v/>
      </c>
      <c r="O259" s="139" t="str">
        <f>IF($A259="","",IF(VLOOKUP(csv!$AJ259,範囲CSV,15,FALSE)="","",VLOOKUP(csv!$AJ259,範囲CSV,15,FALSE)))</f>
        <v/>
      </c>
      <c r="P259" s="139" t="str">
        <f>IF($A259="","",IF(VLOOKUP(csv!$AJ259,範囲CSV,16,FALSE)="","",VLOOKUP(csv!$AJ259,範囲CSV,16,FALSE)))</f>
        <v/>
      </c>
      <c r="Q259" s="139" t="str">
        <f>IF($A259="","",IF(VLOOKUP(csv!$AJ259,範囲CSV,17,FALSE)="","",VLOOKUP(csv!$AJ259,範囲CSV,17,FALSE)))</f>
        <v/>
      </c>
      <c r="R259" s="139" t="str">
        <f>IF($A259="","",IF(VLOOKUP(csv!$AJ259,範囲CSV,18,FALSE)="","",VLOOKUP(csv!$AJ259,範囲CSV,18,FALSE)))</f>
        <v/>
      </c>
      <c r="S259" s="139" t="str">
        <f>IF($A259="","",IF(VLOOKUP(csv!$AJ259,範囲CSV,19,FALSE)="","",VLOOKUP(csv!$AJ259,範囲CSV,19,FALSE)))</f>
        <v/>
      </c>
      <c r="T259" s="139" t="str">
        <f>IF($A259="","",IF(VLOOKUP(csv!$AJ259,範囲CSV,20,FALSE)="","",VLOOKUP(csv!$AJ259,範囲CSV,20,FALSE)))</f>
        <v/>
      </c>
      <c r="U259" s="139" t="str">
        <f>IF($A259="","",IF(VLOOKUP(csv!$AJ259,範囲CSV,21,FALSE)="","",VLOOKUP(csv!$AJ259,範囲CSV,21,FALSE)))</f>
        <v/>
      </c>
      <c r="V259" s="139" t="str">
        <f>IF($A259="","",IF(VLOOKUP(csv!$AJ259,範囲CSV,22,FALSE)="","",VLOOKUP(csv!$AJ259,範囲CSV,22,FALSE)))</f>
        <v/>
      </c>
      <c r="W259" s="139" t="str">
        <f>IF($A259="","",IF(VLOOKUP(csv!$AJ259,範囲CSV,23,FALSE)="","",VLOOKUP(csv!$AJ259,範囲CSV,23,FALSE)))</f>
        <v/>
      </c>
      <c r="X259" s="139" t="str">
        <f>IF($A259="","",IF(VLOOKUP(csv!$AJ259,範囲CSV,24,FALSE)="","",VLOOKUP(csv!$AJ259,範囲CSV,24,FALSE)))</f>
        <v/>
      </c>
      <c r="Y259" s="139" t="str">
        <f>IF($A259="","",IF(VLOOKUP(csv!$AJ259,範囲CSV,25,FALSE)="","",VLOOKUP(csv!$AJ259,範囲CSV,25,FALSE)))</f>
        <v/>
      </c>
      <c r="Z259" s="139" t="str">
        <f>IF($A259="","",IF(VLOOKUP(csv!$AJ259,範囲CSV,26,FALSE)="","",VLOOKUP(csv!$AJ259,範囲CSV,26,FALSE)))</f>
        <v/>
      </c>
      <c r="AA259" s="139" t="str">
        <f>IF($A259="","",IF(VLOOKUP(csv!$AJ259,範囲CSV,27,FALSE)="","",VLOOKUP(csv!$AJ259,範囲CSV,27,FALSE)))</f>
        <v/>
      </c>
      <c r="AB259" s="139" t="str">
        <f>IF($A259="","",IF(VLOOKUP(csv!$AJ259,範囲CSV,28,FALSE)="","",VLOOKUP(csv!$AJ259,範囲CSV,28,FALSE)))</f>
        <v/>
      </c>
      <c r="AC259" s="139" t="str">
        <f>IF($A259="","",IF(VLOOKUP(csv!$AJ259,範囲CSV,29,FALSE)="","",VLOOKUP(csv!$AJ259,範囲CSV,29,FALSE)))</f>
        <v/>
      </c>
      <c r="AD259" s="139" t="str">
        <f>IF($A259="","",IF(VLOOKUP(csv!$AJ259,範囲CSV,30,FALSE)="","",VLOOKUP(csv!$AJ259,範囲CSV,30,FALSE)))</f>
        <v/>
      </c>
      <c r="AE259" s="139" t="str">
        <f>IF($A259="","",IF(VLOOKUP(csv!$AJ259,範囲CSV,31,FALSE)="","",VLOOKUP(csv!$AJ259,範囲CSV,31,FALSE)))</f>
        <v/>
      </c>
      <c r="AF259" s="139" t="str">
        <f>IF($A259="","",IF(VLOOKUP(csv!$AJ259,範囲CSV,32,FALSE)="","",VLOOKUP(csv!$AJ259,範囲CSV,32,FALSE)))</f>
        <v/>
      </c>
      <c r="AG259" s="139" t="str">
        <f>IF($A259="","",IF(VLOOKUP(csv!$AJ259,範囲CSV,33,FALSE)="","",VLOOKUP(csv!$AJ259,範囲CSV,33,FALSE)))</f>
        <v/>
      </c>
      <c r="AH259" s="139" t="str">
        <f>IF($A259="","",IF(VLOOKUP(csv!$AJ259,範囲CSV,34,FALSE)="","",VLOOKUP(csv!$AJ259,範囲CSV,34,FALSE)))</f>
        <v/>
      </c>
      <c r="AI259" s="139"/>
    </row>
    <row r="260" spans="1:35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139" t="str">
        <f>IF(A260="","",IF(VLOOKUP(csv!$AJ260,範囲CSV,9,FALSE)="","",VLOOKUP(csv!$AJ260,範囲CSV,9,FALSE)))</f>
        <v/>
      </c>
      <c r="J260" s="139" t="str">
        <f>IF($A260="","",IF(VLOOKUP(csv!$AJ260,範囲CSV,10,FALSE)="","",VLOOKUP(csv!$AJ260,範囲CSV,10,FALSE)))</f>
        <v/>
      </c>
      <c r="K260" s="216" t="str">
        <f t="shared" si="8"/>
        <v/>
      </c>
      <c r="L260" s="216" t="str">
        <f t="shared" si="9"/>
        <v/>
      </c>
      <c r="M260" s="139" t="str">
        <f>IF($A260="","",IF(VLOOKUP(csv!$AJ260,範囲CSV,13,FALSE)="","",VLOOKUP(csv!$AJ260,範囲CSV,13,FALSE)))</f>
        <v/>
      </c>
      <c r="N260" s="139" t="str">
        <f>IF($A260="","",IF(VLOOKUP(csv!$AJ260,範囲CSV,14,FALSE)="","",VLOOKUP(csv!$AJ260,範囲CSV,14,FALSE)))</f>
        <v/>
      </c>
      <c r="O260" s="139" t="str">
        <f>IF($A260="","",IF(VLOOKUP(csv!$AJ260,範囲CSV,15,FALSE)="","",VLOOKUP(csv!$AJ260,範囲CSV,15,FALSE)))</f>
        <v/>
      </c>
      <c r="P260" s="139" t="str">
        <f>IF($A260="","",IF(VLOOKUP(csv!$AJ260,範囲CSV,16,FALSE)="","",VLOOKUP(csv!$AJ260,範囲CSV,16,FALSE)))</f>
        <v/>
      </c>
      <c r="Q260" s="139" t="str">
        <f>IF($A260="","",IF(VLOOKUP(csv!$AJ260,範囲CSV,17,FALSE)="","",VLOOKUP(csv!$AJ260,範囲CSV,17,FALSE)))</f>
        <v/>
      </c>
      <c r="R260" s="139" t="str">
        <f>IF($A260="","",IF(VLOOKUP(csv!$AJ260,範囲CSV,18,FALSE)="","",VLOOKUP(csv!$AJ260,範囲CSV,18,FALSE)))</f>
        <v/>
      </c>
      <c r="S260" s="139" t="str">
        <f>IF($A260="","",IF(VLOOKUP(csv!$AJ260,範囲CSV,19,FALSE)="","",VLOOKUP(csv!$AJ260,範囲CSV,19,FALSE)))</f>
        <v/>
      </c>
      <c r="T260" s="139" t="str">
        <f>IF($A260="","",IF(VLOOKUP(csv!$AJ260,範囲CSV,20,FALSE)="","",VLOOKUP(csv!$AJ260,範囲CSV,20,FALSE)))</f>
        <v/>
      </c>
      <c r="U260" s="139" t="str">
        <f>IF($A260="","",IF(VLOOKUP(csv!$AJ260,範囲CSV,21,FALSE)="","",VLOOKUP(csv!$AJ260,範囲CSV,21,FALSE)))</f>
        <v/>
      </c>
      <c r="V260" s="139" t="str">
        <f>IF($A260="","",IF(VLOOKUP(csv!$AJ260,範囲CSV,22,FALSE)="","",VLOOKUP(csv!$AJ260,範囲CSV,22,FALSE)))</f>
        <v/>
      </c>
      <c r="W260" s="139" t="str">
        <f>IF($A260="","",IF(VLOOKUP(csv!$AJ260,範囲CSV,23,FALSE)="","",VLOOKUP(csv!$AJ260,範囲CSV,23,FALSE)))</f>
        <v/>
      </c>
      <c r="X260" s="139" t="str">
        <f>IF($A260="","",IF(VLOOKUP(csv!$AJ260,範囲CSV,24,FALSE)="","",VLOOKUP(csv!$AJ260,範囲CSV,24,FALSE)))</f>
        <v/>
      </c>
      <c r="Y260" s="139" t="str">
        <f>IF($A260="","",IF(VLOOKUP(csv!$AJ260,範囲CSV,25,FALSE)="","",VLOOKUP(csv!$AJ260,範囲CSV,25,FALSE)))</f>
        <v/>
      </c>
      <c r="Z260" s="139" t="str">
        <f>IF($A260="","",IF(VLOOKUP(csv!$AJ260,範囲CSV,26,FALSE)="","",VLOOKUP(csv!$AJ260,範囲CSV,26,FALSE)))</f>
        <v/>
      </c>
      <c r="AA260" s="139" t="str">
        <f>IF($A260="","",IF(VLOOKUP(csv!$AJ260,範囲CSV,27,FALSE)="","",VLOOKUP(csv!$AJ260,範囲CSV,27,FALSE)))</f>
        <v/>
      </c>
      <c r="AB260" s="139" t="str">
        <f>IF($A260="","",IF(VLOOKUP(csv!$AJ260,範囲CSV,28,FALSE)="","",VLOOKUP(csv!$AJ260,範囲CSV,28,FALSE)))</f>
        <v/>
      </c>
      <c r="AC260" s="139" t="str">
        <f>IF($A260="","",IF(VLOOKUP(csv!$AJ260,範囲CSV,29,FALSE)="","",VLOOKUP(csv!$AJ260,範囲CSV,29,FALSE)))</f>
        <v/>
      </c>
      <c r="AD260" s="139" t="str">
        <f>IF($A260="","",IF(VLOOKUP(csv!$AJ260,範囲CSV,30,FALSE)="","",VLOOKUP(csv!$AJ260,範囲CSV,30,FALSE)))</f>
        <v/>
      </c>
      <c r="AE260" s="139" t="str">
        <f>IF($A260="","",IF(VLOOKUP(csv!$AJ260,範囲CSV,31,FALSE)="","",VLOOKUP(csv!$AJ260,範囲CSV,31,FALSE)))</f>
        <v/>
      </c>
      <c r="AF260" s="139" t="str">
        <f>IF($A260="","",IF(VLOOKUP(csv!$AJ260,範囲CSV,32,FALSE)="","",VLOOKUP(csv!$AJ260,範囲CSV,32,FALSE)))</f>
        <v/>
      </c>
      <c r="AG260" s="139" t="str">
        <f>IF($A260="","",IF(VLOOKUP(csv!$AJ260,範囲CSV,33,FALSE)="","",VLOOKUP(csv!$AJ260,範囲CSV,33,FALSE)))</f>
        <v/>
      </c>
      <c r="AH260" s="139" t="str">
        <f>IF($A260="","",IF(VLOOKUP(csv!$AJ260,範囲CSV,34,FALSE)="","",VLOOKUP(csv!$AJ260,範囲CSV,34,FALSE)))</f>
        <v/>
      </c>
      <c r="AI260" s="139"/>
    </row>
    <row r="261" spans="1:35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139" t="str">
        <f>IF(A261="","",IF(VLOOKUP(csv!$AJ261,範囲CSV,9,FALSE)="","",VLOOKUP(csv!$AJ261,範囲CSV,9,FALSE)))</f>
        <v/>
      </c>
      <c r="J261" s="139" t="str">
        <f>IF($A261="","",IF(VLOOKUP(csv!$AJ261,範囲CSV,10,FALSE)="","",VLOOKUP(csv!$AJ261,範囲CSV,10,FALSE)))</f>
        <v/>
      </c>
      <c r="K261" s="216" t="str">
        <f t="shared" si="8"/>
        <v/>
      </c>
      <c r="L261" s="216" t="str">
        <f t="shared" si="9"/>
        <v/>
      </c>
      <c r="M261" s="139" t="str">
        <f>IF($A261="","",IF(VLOOKUP(csv!$AJ261,範囲CSV,13,FALSE)="","",VLOOKUP(csv!$AJ261,範囲CSV,13,FALSE)))</f>
        <v/>
      </c>
      <c r="N261" s="139" t="str">
        <f>IF($A261="","",IF(VLOOKUP(csv!$AJ261,範囲CSV,14,FALSE)="","",VLOOKUP(csv!$AJ261,範囲CSV,14,FALSE)))</f>
        <v/>
      </c>
      <c r="O261" s="139" t="str">
        <f>IF($A261="","",IF(VLOOKUP(csv!$AJ261,範囲CSV,15,FALSE)="","",VLOOKUP(csv!$AJ261,範囲CSV,15,FALSE)))</f>
        <v/>
      </c>
      <c r="P261" s="139" t="str">
        <f>IF($A261="","",IF(VLOOKUP(csv!$AJ261,範囲CSV,16,FALSE)="","",VLOOKUP(csv!$AJ261,範囲CSV,16,FALSE)))</f>
        <v/>
      </c>
      <c r="Q261" s="139" t="str">
        <f>IF($A261="","",IF(VLOOKUP(csv!$AJ261,範囲CSV,17,FALSE)="","",VLOOKUP(csv!$AJ261,範囲CSV,17,FALSE)))</f>
        <v/>
      </c>
      <c r="R261" s="139" t="str">
        <f>IF($A261="","",IF(VLOOKUP(csv!$AJ261,範囲CSV,18,FALSE)="","",VLOOKUP(csv!$AJ261,範囲CSV,18,FALSE)))</f>
        <v/>
      </c>
      <c r="S261" s="139" t="str">
        <f>IF($A261="","",IF(VLOOKUP(csv!$AJ261,範囲CSV,19,FALSE)="","",VLOOKUP(csv!$AJ261,範囲CSV,19,FALSE)))</f>
        <v/>
      </c>
      <c r="T261" s="139" t="str">
        <f>IF($A261="","",IF(VLOOKUP(csv!$AJ261,範囲CSV,20,FALSE)="","",VLOOKUP(csv!$AJ261,範囲CSV,20,FALSE)))</f>
        <v/>
      </c>
      <c r="U261" s="139" t="str">
        <f>IF($A261="","",IF(VLOOKUP(csv!$AJ261,範囲CSV,21,FALSE)="","",VLOOKUP(csv!$AJ261,範囲CSV,21,FALSE)))</f>
        <v/>
      </c>
      <c r="V261" s="139" t="str">
        <f>IF($A261="","",IF(VLOOKUP(csv!$AJ261,範囲CSV,22,FALSE)="","",VLOOKUP(csv!$AJ261,範囲CSV,22,FALSE)))</f>
        <v/>
      </c>
      <c r="W261" s="139" t="str">
        <f>IF($A261="","",IF(VLOOKUP(csv!$AJ261,範囲CSV,23,FALSE)="","",VLOOKUP(csv!$AJ261,範囲CSV,23,FALSE)))</f>
        <v/>
      </c>
      <c r="X261" s="139" t="str">
        <f>IF($A261="","",IF(VLOOKUP(csv!$AJ261,範囲CSV,24,FALSE)="","",VLOOKUP(csv!$AJ261,範囲CSV,24,FALSE)))</f>
        <v/>
      </c>
      <c r="Y261" s="139" t="str">
        <f>IF($A261="","",IF(VLOOKUP(csv!$AJ261,範囲CSV,25,FALSE)="","",VLOOKUP(csv!$AJ261,範囲CSV,25,FALSE)))</f>
        <v/>
      </c>
      <c r="Z261" s="139" t="str">
        <f>IF($A261="","",IF(VLOOKUP(csv!$AJ261,範囲CSV,26,FALSE)="","",VLOOKUP(csv!$AJ261,範囲CSV,26,FALSE)))</f>
        <v/>
      </c>
      <c r="AA261" s="139" t="str">
        <f>IF($A261="","",IF(VLOOKUP(csv!$AJ261,範囲CSV,27,FALSE)="","",VLOOKUP(csv!$AJ261,範囲CSV,27,FALSE)))</f>
        <v/>
      </c>
      <c r="AB261" s="139" t="str">
        <f>IF($A261="","",IF(VLOOKUP(csv!$AJ261,範囲CSV,28,FALSE)="","",VLOOKUP(csv!$AJ261,範囲CSV,28,FALSE)))</f>
        <v/>
      </c>
      <c r="AC261" s="139" t="str">
        <f>IF($A261="","",IF(VLOOKUP(csv!$AJ261,範囲CSV,29,FALSE)="","",VLOOKUP(csv!$AJ261,範囲CSV,29,FALSE)))</f>
        <v/>
      </c>
      <c r="AD261" s="139" t="str">
        <f>IF($A261="","",IF(VLOOKUP(csv!$AJ261,範囲CSV,30,FALSE)="","",VLOOKUP(csv!$AJ261,範囲CSV,30,FALSE)))</f>
        <v/>
      </c>
      <c r="AE261" s="139" t="str">
        <f>IF($A261="","",IF(VLOOKUP(csv!$AJ261,範囲CSV,31,FALSE)="","",VLOOKUP(csv!$AJ261,範囲CSV,31,FALSE)))</f>
        <v/>
      </c>
      <c r="AF261" s="139" t="str">
        <f>IF($A261="","",IF(VLOOKUP(csv!$AJ261,範囲CSV,32,FALSE)="","",VLOOKUP(csv!$AJ261,範囲CSV,32,FALSE)))</f>
        <v/>
      </c>
      <c r="AG261" s="139" t="str">
        <f>IF($A261="","",IF(VLOOKUP(csv!$AJ261,範囲CSV,33,FALSE)="","",VLOOKUP(csv!$AJ261,範囲CSV,33,FALSE)))</f>
        <v/>
      </c>
      <c r="AH261" s="139" t="str">
        <f>IF($A261="","",IF(VLOOKUP(csv!$AJ261,範囲CSV,34,FALSE)="","",VLOOKUP(csv!$AJ261,範囲CSV,34,FALSE)))</f>
        <v/>
      </c>
      <c r="AI261" s="139"/>
    </row>
    <row r="262" spans="1:35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139" t="str">
        <f>IF(A262="","",IF(VLOOKUP(csv!$AJ262,範囲CSV,9,FALSE)="","",VLOOKUP(csv!$AJ262,範囲CSV,9,FALSE)))</f>
        <v/>
      </c>
      <c r="J262" s="139" t="str">
        <f>IF($A262="","",IF(VLOOKUP(csv!$AJ262,範囲CSV,10,FALSE)="","",VLOOKUP(csv!$AJ262,範囲CSV,10,FALSE)))</f>
        <v/>
      </c>
      <c r="K262" s="216" t="str">
        <f t="shared" si="8"/>
        <v/>
      </c>
      <c r="L262" s="216" t="str">
        <f t="shared" si="9"/>
        <v/>
      </c>
      <c r="M262" s="139" t="str">
        <f>IF($A262="","",IF(VLOOKUP(csv!$AJ262,範囲CSV,13,FALSE)="","",VLOOKUP(csv!$AJ262,範囲CSV,13,FALSE)))</f>
        <v/>
      </c>
      <c r="N262" s="139" t="str">
        <f>IF($A262="","",IF(VLOOKUP(csv!$AJ262,範囲CSV,14,FALSE)="","",VLOOKUP(csv!$AJ262,範囲CSV,14,FALSE)))</f>
        <v/>
      </c>
      <c r="O262" s="139" t="str">
        <f>IF($A262="","",IF(VLOOKUP(csv!$AJ262,範囲CSV,15,FALSE)="","",VLOOKUP(csv!$AJ262,範囲CSV,15,FALSE)))</f>
        <v/>
      </c>
      <c r="P262" s="139" t="str">
        <f>IF($A262="","",IF(VLOOKUP(csv!$AJ262,範囲CSV,16,FALSE)="","",VLOOKUP(csv!$AJ262,範囲CSV,16,FALSE)))</f>
        <v/>
      </c>
      <c r="Q262" s="139" t="str">
        <f>IF($A262="","",IF(VLOOKUP(csv!$AJ262,範囲CSV,17,FALSE)="","",VLOOKUP(csv!$AJ262,範囲CSV,17,FALSE)))</f>
        <v/>
      </c>
      <c r="R262" s="139" t="str">
        <f>IF($A262="","",IF(VLOOKUP(csv!$AJ262,範囲CSV,18,FALSE)="","",VLOOKUP(csv!$AJ262,範囲CSV,18,FALSE)))</f>
        <v/>
      </c>
      <c r="S262" s="139" t="str">
        <f>IF($A262="","",IF(VLOOKUP(csv!$AJ262,範囲CSV,19,FALSE)="","",VLOOKUP(csv!$AJ262,範囲CSV,19,FALSE)))</f>
        <v/>
      </c>
      <c r="T262" s="139" t="str">
        <f>IF($A262="","",IF(VLOOKUP(csv!$AJ262,範囲CSV,20,FALSE)="","",VLOOKUP(csv!$AJ262,範囲CSV,20,FALSE)))</f>
        <v/>
      </c>
      <c r="U262" s="139" t="str">
        <f>IF($A262="","",IF(VLOOKUP(csv!$AJ262,範囲CSV,21,FALSE)="","",VLOOKUP(csv!$AJ262,範囲CSV,21,FALSE)))</f>
        <v/>
      </c>
      <c r="V262" s="139" t="str">
        <f>IF($A262="","",IF(VLOOKUP(csv!$AJ262,範囲CSV,22,FALSE)="","",VLOOKUP(csv!$AJ262,範囲CSV,22,FALSE)))</f>
        <v/>
      </c>
      <c r="W262" s="139" t="str">
        <f>IF($A262="","",IF(VLOOKUP(csv!$AJ262,範囲CSV,23,FALSE)="","",VLOOKUP(csv!$AJ262,範囲CSV,23,FALSE)))</f>
        <v/>
      </c>
      <c r="X262" s="139" t="str">
        <f>IF($A262="","",IF(VLOOKUP(csv!$AJ262,範囲CSV,24,FALSE)="","",VLOOKUP(csv!$AJ262,範囲CSV,24,FALSE)))</f>
        <v/>
      </c>
      <c r="Y262" s="139" t="str">
        <f>IF($A262="","",IF(VLOOKUP(csv!$AJ262,範囲CSV,25,FALSE)="","",VLOOKUP(csv!$AJ262,範囲CSV,25,FALSE)))</f>
        <v/>
      </c>
      <c r="Z262" s="139" t="str">
        <f>IF($A262="","",IF(VLOOKUP(csv!$AJ262,範囲CSV,26,FALSE)="","",VLOOKUP(csv!$AJ262,範囲CSV,26,FALSE)))</f>
        <v/>
      </c>
      <c r="AA262" s="139" t="str">
        <f>IF($A262="","",IF(VLOOKUP(csv!$AJ262,範囲CSV,27,FALSE)="","",VLOOKUP(csv!$AJ262,範囲CSV,27,FALSE)))</f>
        <v/>
      </c>
      <c r="AB262" s="139" t="str">
        <f>IF($A262="","",IF(VLOOKUP(csv!$AJ262,範囲CSV,28,FALSE)="","",VLOOKUP(csv!$AJ262,範囲CSV,28,FALSE)))</f>
        <v/>
      </c>
      <c r="AC262" s="139" t="str">
        <f>IF($A262="","",IF(VLOOKUP(csv!$AJ262,範囲CSV,29,FALSE)="","",VLOOKUP(csv!$AJ262,範囲CSV,29,FALSE)))</f>
        <v/>
      </c>
      <c r="AD262" s="139" t="str">
        <f>IF($A262="","",IF(VLOOKUP(csv!$AJ262,範囲CSV,30,FALSE)="","",VLOOKUP(csv!$AJ262,範囲CSV,30,FALSE)))</f>
        <v/>
      </c>
      <c r="AE262" s="139" t="str">
        <f>IF($A262="","",IF(VLOOKUP(csv!$AJ262,範囲CSV,31,FALSE)="","",VLOOKUP(csv!$AJ262,範囲CSV,31,FALSE)))</f>
        <v/>
      </c>
      <c r="AF262" s="139" t="str">
        <f>IF($A262="","",IF(VLOOKUP(csv!$AJ262,範囲CSV,32,FALSE)="","",VLOOKUP(csv!$AJ262,範囲CSV,32,FALSE)))</f>
        <v/>
      </c>
      <c r="AG262" s="139" t="str">
        <f>IF($A262="","",IF(VLOOKUP(csv!$AJ262,範囲CSV,33,FALSE)="","",VLOOKUP(csv!$AJ262,範囲CSV,33,FALSE)))</f>
        <v/>
      </c>
      <c r="AH262" s="139" t="str">
        <f>IF($A262="","",IF(VLOOKUP(csv!$AJ262,範囲CSV,34,FALSE)="","",VLOOKUP(csv!$AJ262,範囲CSV,34,FALSE)))</f>
        <v/>
      </c>
      <c r="AI262" s="139"/>
    </row>
    <row r="263" spans="1:35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139" t="str">
        <f>IF(A263="","",IF(VLOOKUP(csv!$AJ263,範囲CSV,9,FALSE)="","",VLOOKUP(csv!$AJ263,範囲CSV,9,FALSE)))</f>
        <v/>
      </c>
      <c r="J263" s="139" t="str">
        <f>IF($A263="","",IF(VLOOKUP(csv!$AJ263,範囲CSV,10,FALSE)="","",VLOOKUP(csv!$AJ263,範囲CSV,10,FALSE)))</f>
        <v/>
      </c>
      <c r="K263" s="216" t="str">
        <f t="shared" si="8"/>
        <v/>
      </c>
      <c r="L263" s="216" t="str">
        <f t="shared" si="9"/>
        <v/>
      </c>
      <c r="M263" s="139" t="str">
        <f>IF($A263="","",IF(VLOOKUP(csv!$AJ263,範囲CSV,13,FALSE)="","",VLOOKUP(csv!$AJ263,範囲CSV,13,FALSE)))</f>
        <v/>
      </c>
      <c r="N263" s="139" t="str">
        <f>IF($A263="","",IF(VLOOKUP(csv!$AJ263,範囲CSV,14,FALSE)="","",VLOOKUP(csv!$AJ263,範囲CSV,14,FALSE)))</f>
        <v/>
      </c>
      <c r="O263" s="139" t="str">
        <f>IF($A263="","",IF(VLOOKUP(csv!$AJ263,範囲CSV,15,FALSE)="","",VLOOKUP(csv!$AJ263,範囲CSV,15,FALSE)))</f>
        <v/>
      </c>
      <c r="P263" s="139" t="str">
        <f>IF($A263="","",IF(VLOOKUP(csv!$AJ263,範囲CSV,16,FALSE)="","",VLOOKUP(csv!$AJ263,範囲CSV,16,FALSE)))</f>
        <v/>
      </c>
      <c r="Q263" s="139" t="str">
        <f>IF($A263="","",IF(VLOOKUP(csv!$AJ263,範囲CSV,17,FALSE)="","",VLOOKUP(csv!$AJ263,範囲CSV,17,FALSE)))</f>
        <v/>
      </c>
      <c r="R263" s="139" t="str">
        <f>IF($A263="","",IF(VLOOKUP(csv!$AJ263,範囲CSV,18,FALSE)="","",VLOOKUP(csv!$AJ263,範囲CSV,18,FALSE)))</f>
        <v/>
      </c>
      <c r="S263" s="139" t="str">
        <f>IF($A263="","",IF(VLOOKUP(csv!$AJ263,範囲CSV,19,FALSE)="","",VLOOKUP(csv!$AJ263,範囲CSV,19,FALSE)))</f>
        <v/>
      </c>
      <c r="T263" s="139" t="str">
        <f>IF($A263="","",IF(VLOOKUP(csv!$AJ263,範囲CSV,20,FALSE)="","",VLOOKUP(csv!$AJ263,範囲CSV,20,FALSE)))</f>
        <v/>
      </c>
      <c r="U263" s="139" t="str">
        <f>IF($A263="","",IF(VLOOKUP(csv!$AJ263,範囲CSV,21,FALSE)="","",VLOOKUP(csv!$AJ263,範囲CSV,21,FALSE)))</f>
        <v/>
      </c>
      <c r="V263" s="139" t="str">
        <f>IF($A263="","",IF(VLOOKUP(csv!$AJ263,範囲CSV,22,FALSE)="","",VLOOKUP(csv!$AJ263,範囲CSV,22,FALSE)))</f>
        <v/>
      </c>
      <c r="W263" s="139" t="str">
        <f>IF($A263="","",IF(VLOOKUP(csv!$AJ263,範囲CSV,23,FALSE)="","",VLOOKUP(csv!$AJ263,範囲CSV,23,FALSE)))</f>
        <v/>
      </c>
      <c r="X263" s="139" t="str">
        <f>IF($A263="","",IF(VLOOKUP(csv!$AJ263,範囲CSV,24,FALSE)="","",VLOOKUP(csv!$AJ263,範囲CSV,24,FALSE)))</f>
        <v/>
      </c>
      <c r="Y263" s="139" t="str">
        <f>IF($A263="","",IF(VLOOKUP(csv!$AJ263,範囲CSV,25,FALSE)="","",VLOOKUP(csv!$AJ263,範囲CSV,25,FALSE)))</f>
        <v/>
      </c>
      <c r="Z263" s="139" t="str">
        <f>IF($A263="","",IF(VLOOKUP(csv!$AJ263,範囲CSV,26,FALSE)="","",VLOOKUP(csv!$AJ263,範囲CSV,26,FALSE)))</f>
        <v/>
      </c>
      <c r="AA263" s="139" t="str">
        <f>IF($A263="","",IF(VLOOKUP(csv!$AJ263,範囲CSV,27,FALSE)="","",VLOOKUP(csv!$AJ263,範囲CSV,27,FALSE)))</f>
        <v/>
      </c>
      <c r="AB263" s="139" t="str">
        <f>IF($A263="","",IF(VLOOKUP(csv!$AJ263,範囲CSV,28,FALSE)="","",VLOOKUP(csv!$AJ263,範囲CSV,28,FALSE)))</f>
        <v/>
      </c>
      <c r="AC263" s="139" t="str">
        <f>IF($A263="","",IF(VLOOKUP(csv!$AJ263,範囲CSV,29,FALSE)="","",VLOOKUP(csv!$AJ263,範囲CSV,29,FALSE)))</f>
        <v/>
      </c>
      <c r="AD263" s="139" t="str">
        <f>IF($A263="","",IF(VLOOKUP(csv!$AJ263,範囲CSV,30,FALSE)="","",VLOOKUP(csv!$AJ263,範囲CSV,30,FALSE)))</f>
        <v/>
      </c>
      <c r="AE263" s="139" t="str">
        <f>IF($A263="","",IF(VLOOKUP(csv!$AJ263,範囲CSV,31,FALSE)="","",VLOOKUP(csv!$AJ263,範囲CSV,31,FALSE)))</f>
        <v/>
      </c>
      <c r="AF263" s="139" t="str">
        <f>IF($A263="","",IF(VLOOKUP(csv!$AJ263,範囲CSV,32,FALSE)="","",VLOOKUP(csv!$AJ263,範囲CSV,32,FALSE)))</f>
        <v/>
      </c>
      <c r="AG263" s="139" t="str">
        <f>IF($A263="","",IF(VLOOKUP(csv!$AJ263,範囲CSV,33,FALSE)="","",VLOOKUP(csv!$AJ263,範囲CSV,33,FALSE)))</f>
        <v/>
      </c>
      <c r="AH263" s="139" t="str">
        <f>IF($A263="","",IF(VLOOKUP(csv!$AJ263,範囲CSV,34,FALSE)="","",VLOOKUP(csv!$AJ263,範囲CSV,34,FALSE)))</f>
        <v/>
      </c>
      <c r="AI263" s="139"/>
    </row>
    <row r="264" spans="1:35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139" t="str">
        <f>IF(A264="","",IF(VLOOKUP(csv!$AJ264,範囲CSV,9,FALSE)="","",VLOOKUP(csv!$AJ264,範囲CSV,9,FALSE)))</f>
        <v/>
      </c>
      <c r="J264" s="139" t="str">
        <f>IF($A264="","",IF(VLOOKUP(csv!$AJ264,範囲CSV,10,FALSE)="","",VLOOKUP(csv!$AJ264,範囲CSV,10,FALSE)))</f>
        <v/>
      </c>
      <c r="K264" s="216" t="str">
        <f t="shared" si="8"/>
        <v/>
      </c>
      <c r="L264" s="216" t="str">
        <f t="shared" si="9"/>
        <v/>
      </c>
      <c r="M264" s="139" t="str">
        <f>IF($A264="","",IF(VLOOKUP(csv!$AJ264,範囲CSV,13,FALSE)="","",VLOOKUP(csv!$AJ264,範囲CSV,13,FALSE)))</f>
        <v/>
      </c>
      <c r="N264" s="139" t="str">
        <f>IF($A264="","",IF(VLOOKUP(csv!$AJ264,範囲CSV,14,FALSE)="","",VLOOKUP(csv!$AJ264,範囲CSV,14,FALSE)))</f>
        <v/>
      </c>
      <c r="O264" s="139" t="str">
        <f>IF($A264="","",IF(VLOOKUP(csv!$AJ264,範囲CSV,15,FALSE)="","",VLOOKUP(csv!$AJ264,範囲CSV,15,FALSE)))</f>
        <v/>
      </c>
      <c r="P264" s="139" t="str">
        <f>IF($A264="","",IF(VLOOKUP(csv!$AJ264,範囲CSV,16,FALSE)="","",VLOOKUP(csv!$AJ264,範囲CSV,16,FALSE)))</f>
        <v/>
      </c>
      <c r="Q264" s="139" t="str">
        <f>IF($A264="","",IF(VLOOKUP(csv!$AJ264,範囲CSV,17,FALSE)="","",VLOOKUP(csv!$AJ264,範囲CSV,17,FALSE)))</f>
        <v/>
      </c>
      <c r="R264" s="139" t="str">
        <f>IF($A264="","",IF(VLOOKUP(csv!$AJ264,範囲CSV,18,FALSE)="","",VLOOKUP(csv!$AJ264,範囲CSV,18,FALSE)))</f>
        <v/>
      </c>
      <c r="S264" s="139" t="str">
        <f>IF($A264="","",IF(VLOOKUP(csv!$AJ264,範囲CSV,19,FALSE)="","",VLOOKUP(csv!$AJ264,範囲CSV,19,FALSE)))</f>
        <v/>
      </c>
      <c r="T264" s="139" t="str">
        <f>IF($A264="","",IF(VLOOKUP(csv!$AJ264,範囲CSV,20,FALSE)="","",VLOOKUP(csv!$AJ264,範囲CSV,20,FALSE)))</f>
        <v/>
      </c>
      <c r="U264" s="139" t="str">
        <f>IF($A264="","",IF(VLOOKUP(csv!$AJ264,範囲CSV,21,FALSE)="","",VLOOKUP(csv!$AJ264,範囲CSV,21,FALSE)))</f>
        <v/>
      </c>
      <c r="V264" s="139" t="str">
        <f>IF($A264="","",IF(VLOOKUP(csv!$AJ264,範囲CSV,22,FALSE)="","",VLOOKUP(csv!$AJ264,範囲CSV,22,FALSE)))</f>
        <v/>
      </c>
      <c r="W264" s="139" t="str">
        <f>IF($A264="","",IF(VLOOKUP(csv!$AJ264,範囲CSV,23,FALSE)="","",VLOOKUP(csv!$AJ264,範囲CSV,23,FALSE)))</f>
        <v/>
      </c>
      <c r="X264" s="139" t="str">
        <f>IF($A264="","",IF(VLOOKUP(csv!$AJ264,範囲CSV,24,FALSE)="","",VLOOKUP(csv!$AJ264,範囲CSV,24,FALSE)))</f>
        <v/>
      </c>
      <c r="Y264" s="139" t="str">
        <f>IF($A264="","",IF(VLOOKUP(csv!$AJ264,範囲CSV,25,FALSE)="","",VLOOKUP(csv!$AJ264,範囲CSV,25,FALSE)))</f>
        <v/>
      </c>
      <c r="Z264" s="139" t="str">
        <f>IF($A264="","",IF(VLOOKUP(csv!$AJ264,範囲CSV,26,FALSE)="","",VLOOKUP(csv!$AJ264,範囲CSV,26,FALSE)))</f>
        <v/>
      </c>
      <c r="AA264" s="139" t="str">
        <f>IF($A264="","",IF(VLOOKUP(csv!$AJ264,範囲CSV,27,FALSE)="","",VLOOKUP(csv!$AJ264,範囲CSV,27,FALSE)))</f>
        <v/>
      </c>
      <c r="AB264" s="139" t="str">
        <f>IF($A264="","",IF(VLOOKUP(csv!$AJ264,範囲CSV,28,FALSE)="","",VLOOKUP(csv!$AJ264,範囲CSV,28,FALSE)))</f>
        <v/>
      </c>
      <c r="AC264" s="139" t="str">
        <f>IF($A264="","",IF(VLOOKUP(csv!$AJ264,範囲CSV,29,FALSE)="","",VLOOKUP(csv!$AJ264,範囲CSV,29,FALSE)))</f>
        <v/>
      </c>
      <c r="AD264" s="139" t="str">
        <f>IF($A264="","",IF(VLOOKUP(csv!$AJ264,範囲CSV,30,FALSE)="","",VLOOKUP(csv!$AJ264,範囲CSV,30,FALSE)))</f>
        <v/>
      </c>
      <c r="AE264" s="139" t="str">
        <f>IF($A264="","",IF(VLOOKUP(csv!$AJ264,範囲CSV,31,FALSE)="","",VLOOKUP(csv!$AJ264,範囲CSV,31,FALSE)))</f>
        <v/>
      </c>
      <c r="AF264" s="139" t="str">
        <f>IF($A264="","",IF(VLOOKUP(csv!$AJ264,範囲CSV,32,FALSE)="","",VLOOKUP(csv!$AJ264,範囲CSV,32,FALSE)))</f>
        <v/>
      </c>
      <c r="AG264" s="139" t="str">
        <f>IF($A264="","",IF(VLOOKUP(csv!$AJ264,範囲CSV,33,FALSE)="","",VLOOKUP(csv!$AJ264,範囲CSV,33,FALSE)))</f>
        <v/>
      </c>
      <c r="AH264" s="139" t="str">
        <f>IF($A264="","",IF(VLOOKUP(csv!$AJ264,範囲CSV,34,FALSE)="","",VLOOKUP(csv!$AJ264,範囲CSV,34,FALSE)))</f>
        <v/>
      </c>
      <c r="AI264" s="139"/>
    </row>
    <row r="265" spans="1:35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139" t="str">
        <f>IF(A265="","",IF(VLOOKUP(csv!$AJ265,範囲CSV,9,FALSE)="","",VLOOKUP(csv!$AJ265,範囲CSV,9,FALSE)))</f>
        <v/>
      </c>
      <c r="J265" s="139" t="str">
        <f>IF($A265="","",IF(VLOOKUP(csv!$AJ265,範囲CSV,10,FALSE)="","",VLOOKUP(csv!$AJ265,範囲CSV,10,FALSE)))</f>
        <v/>
      </c>
      <c r="K265" s="216" t="str">
        <f t="shared" si="8"/>
        <v/>
      </c>
      <c r="L265" s="216" t="str">
        <f t="shared" si="9"/>
        <v/>
      </c>
      <c r="M265" s="139" t="str">
        <f>IF($A265="","",IF(VLOOKUP(csv!$AJ265,範囲CSV,13,FALSE)="","",VLOOKUP(csv!$AJ265,範囲CSV,13,FALSE)))</f>
        <v/>
      </c>
      <c r="N265" s="139" t="str">
        <f>IF($A265="","",IF(VLOOKUP(csv!$AJ265,範囲CSV,14,FALSE)="","",VLOOKUP(csv!$AJ265,範囲CSV,14,FALSE)))</f>
        <v/>
      </c>
      <c r="O265" s="139" t="str">
        <f>IF($A265="","",IF(VLOOKUP(csv!$AJ265,範囲CSV,15,FALSE)="","",VLOOKUP(csv!$AJ265,範囲CSV,15,FALSE)))</f>
        <v/>
      </c>
      <c r="P265" s="139" t="str">
        <f>IF($A265="","",IF(VLOOKUP(csv!$AJ265,範囲CSV,16,FALSE)="","",VLOOKUP(csv!$AJ265,範囲CSV,16,FALSE)))</f>
        <v/>
      </c>
      <c r="Q265" s="139" t="str">
        <f>IF($A265="","",IF(VLOOKUP(csv!$AJ265,範囲CSV,17,FALSE)="","",VLOOKUP(csv!$AJ265,範囲CSV,17,FALSE)))</f>
        <v/>
      </c>
      <c r="R265" s="139" t="str">
        <f>IF($A265="","",IF(VLOOKUP(csv!$AJ265,範囲CSV,18,FALSE)="","",VLOOKUP(csv!$AJ265,範囲CSV,18,FALSE)))</f>
        <v/>
      </c>
      <c r="S265" s="139" t="str">
        <f>IF($A265="","",IF(VLOOKUP(csv!$AJ265,範囲CSV,19,FALSE)="","",VLOOKUP(csv!$AJ265,範囲CSV,19,FALSE)))</f>
        <v/>
      </c>
      <c r="T265" s="139" t="str">
        <f>IF($A265="","",IF(VLOOKUP(csv!$AJ265,範囲CSV,20,FALSE)="","",VLOOKUP(csv!$AJ265,範囲CSV,20,FALSE)))</f>
        <v/>
      </c>
      <c r="U265" s="139" t="str">
        <f>IF($A265="","",IF(VLOOKUP(csv!$AJ265,範囲CSV,21,FALSE)="","",VLOOKUP(csv!$AJ265,範囲CSV,21,FALSE)))</f>
        <v/>
      </c>
      <c r="V265" s="139" t="str">
        <f>IF($A265="","",IF(VLOOKUP(csv!$AJ265,範囲CSV,22,FALSE)="","",VLOOKUP(csv!$AJ265,範囲CSV,22,FALSE)))</f>
        <v/>
      </c>
      <c r="W265" s="139" t="str">
        <f>IF($A265="","",IF(VLOOKUP(csv!$AJ265,範囲CSV,23,FALSE)="","",VLOOKUP(csv!$AJ265,範囲CSV,23,FALSE)))</f>
        <v/>
      </c>
      <c r="X265" s="139" t="str">
        <f>IF($A265="","",IF(VLOOKUP(csv!$AJ265,範囲CSV,24,FALSE)="","",VLOOKUP(csv!$AJ265,範囲CSV,24,FALSE)))</f>
        <v/>
      </c>
      <c r="Y265" s="139" t="str">
        <f>IF($A265="","",IF(VLOOKUP(csv!$AJ265,範囲CSV,25,FALSE)="","",VLOOKUP(csv!$AJ265,範囲CSV,25,FALSE)))</f>
        <v/>
      </c>
      <c r="Z265" s="139" t="str">
        <f>IF($A265="","",IF(VLOOKUP(csv!$AJ265,範囲CSV,26,FALSE)="","",VLOOKUP(csv!$AJ265,範囲CSV,26,FALSE)))</f>
        <v/>
      </c>
      <c r="AA265" s="139" t="str">
        <f>IF($A265="","",IF(VLOOKUP(csv!$AJ265,範囲CSV,27,FALSE)="","",VLOOKUP(csv!$AJ265,範囲CSV,27,FALSE)))</f>
        <v/>
      </c>
      <c r="AB265" s="139" t="str">
        <f>IF($A265="","",IF(VLOOKUP(csv!$AJ265,範囲CSV,28,FALSE)="","",VLOOKUP(csv!$AJ265,範囲CSV,28,FALSE)))</f>
        <v/>
      </c>
      <c r="AC265" s="139" t="str">
        <f>IF($A265="","",IF(VLOOKUP(csv!$AJ265,範囲CSV,29,FALSE)="","",VLOOKUP(csv!$AJ265,範囲CSV,29,FALSE)))</f>
        <v/>
      </c>
      <c r="AD265" s="139" t="str">
        <f>IF($A265="","",IF(VLOOKUP(csv!$AJ265,範囲CSV,30,FALSE)="","",VLOOKUP(csv!$AJ265,範囲CSV,30,FALSE)))</f>
        <v/>
      </c>
      <c r="AE265" s="139" t="str">
        <f>IF($A265="","",IF(VLOOKUP(csv!$AJ265,範囲CSV,31,FALSE)="","",VLOOKUP(csv!$AJ265,範囲CSV,31,FALSE)))</f>
        <v/>
      </c>
      <c r="AF265" s="139" t="str">
        <f>IF($A265="","",IF(VLOOKUP(csv!$AJ265,範囲CSV,32,FALSE)="","",VLOOKUP(csv!$AJ265,範囲CSV,32,FALSE)))</f>
        <v/>
      </c>
      <c r="AG265" s="139" t="str">
        <f>IF($A265="","",IF(VLOOKUP(csv!$AJ265,範囲CSV,33,FALSE)="","",VLOOKUP(csv!$AJ265,範囲CSV,33,FALSE)))</f>
        <v/>
      </c>
      <c r="AH265" s="139" t="str">
        <f>IF($A265="","",IF(VLOOKUP(csv!$AJ265,範囲CSV,34,FALSE)="","",VLOOKUP(csv!$AJ265,範囲CSV,34,FALSE)))</f>
        <v/>
      </c>
      <c r="AI265" s="139"/>
    </row>
    <row r="266" spans="1:35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139" t="str">
        <f>IF(A266="","",IF(VLOOKUP(csv!$AJ266,範囲CSV,9,FALSE)="","",VLOOKUP(csv!$AJ266,範囲CSV,9,FALSE)))</f>
        <v/>
      </c>
      <c r="J266" s="139" t="str">
        <f>IF($A266="","",IF(VLOOKUP(csv!$AJ266,範囲CSV,10,FALSE)="","",VLOOKUP(csv!$AJ266,範囲CSV,10,FALSE)))</f>
        <v/>
      </c>
      <c r="K266" s="216" t="str">
        <f t="shared" si="8"/>
        <v/>
      </c>
      <c r="L266" s="216" t="str">
        <f t="shared" si="9"/>
        <v/>
      </c>
      <c r="M266" s="139" t="str">
        <f>IF($A266="","",IF(VLOOKUP(csv!$AJ266,範囲CSV,13,FALSE)="","",VLOOKUP(csv!$AJ266,範囲CSV,13,FALSE)))</f>
        <v/>
      </c>
      <c r="N266" s="139" t="str">
        <f>IF($A266="","",IF(VLOOKUP(csv!$AJ266,範囲CSV,14,FALSE)="","",VLOOKUP(csv!$AJ266,範囲CSV,14,FALSE)))</f>
        <v/>
      </c>
      <c r="O266" s="139" t="str">
        <f>IF($A266="","",IF(VLOOKUP(csv!$AJ266,範囲CSV,15,FALSE)="","",VLOOKUP(csv!$AJ266,範囲CSV,15,FALSE)))</f>
        <v/>
      </c>
      <c r="P266" s="139" t="str">
        <f>IF($A266="","",IF(VLOOKUP(csv!$AJ266,範囲CSV,16,FALSE)="","",VLOOKUP(csv!$AJ266,範囲CSV,16,FALSE)))</f>
        <v/>
      </c>
      <c r="Q266" s="139" t="str">
        <f>IF($A266="","",IF(VLOOKUP(csv!$AJ266,範囲CSV,17,FALSE)="","",VLOOKUP(csv!$AJ266,範囲CSV,17,FALSE)))</f>
        <v/>
      </c>
      <c r="R266" s="139" t="str">
        <f>IF($A266="","",IF(VLOOKUP(csv!$AJ266,範囲CSV,18,FALSE)="","",VLOOKUP(csv!$AJ266,範囲CSV,18,FALSE)))</f>
        <v/>
      </c>
      <c r="S266" s="139" t="str">
        <f>IF($A266="","",IF(VLOOKUP(csv!$AJ266,範囲CSV,19,FALSE)="","",VLOOKUP(csv!$AJ266,範囲CSV,19,FALSE)))</f>
        <v/>
      </c>
      <c r="T266" s="139" t="str">
        <f>IF($A266="","",IF(VLOOKUP(csv!$AJ266,範囲CSV,20,FALSE)="","",VLOOKUP(csv!$AJ266,範囲CSV,20,FALSE)))</f>
        <v/>
      </c>
      <c r="U266" s="139" t="str">
        <f>IF($A266="","",IF(VLOOKUP(csv!$AJ266,範囲CSV,21,FALSE)="","",VLOOKUP(csv!$AJ266,範囲CSV,21,FALSE)))</f>
        <v/>
      </c>
      <c r="V266" s="139" t="str">
        <f>IF($A266="","",IF(VLOOKUP(csv!$AJ266,範囲CSV,22,FALSE)="","",VLOOKUP(csv!$AJ266,範囲CSV,22,FALSE)))</f>
        <v/>
      </c>
      <c r="W266" s="139" t="str">
        <f>IF($A266="","",IF(VLOOKUP(csv!$AJ266,範囲CSV,23,FALSE)="","",VLOOKUP(csv!$AJ266,範囲CSV,23,FALSE)))</f>
        <v/>
      </c>
      <c r="X266" s="139" t="str">
        <f>IF($A266="","",IF(VLOOKUP(csv!$AJ266,範囲CSV,24,FALSE)="","",VLOOKUP(csv!$AJ266,範囲CSV,24,FALSE)))</f>
        <v/>
      </c>
      <c r="Y266" s="139" t="str">
        <f>IF($A266="","",IF(VLOOKUP(csv!$AJ266,範囲CSV,25,FALSE)="","",VLOOKUP(csv!$AJ266,範囲CSV,25,FALSE)))</f>
        <v/>
      </c>
      <c r="Z266" s="139" t="str">
        <f>IF($A266="","",IF(VLOOKUP(csv!$AJ266,範囲CSV,26,FALSE)="","",VLOOKUP(csv!$AJ266,範囲CSV,26,FALSE)))</f>
        <v/>
      </c>
      <c r="AA266" s="139" t="str">
        <f>IF($A266="","",IF(VLOOKUP(csv!$AJ266,範囲CSV,27,FALSE)="","",VLOOKUP(csv!$AJ266,範囲CSV,27,FALSE)))</f>
        <v/>
      </c>
      <c r="AB266" s="139" t="str">
        <f>IF($A266="","",IF(VLOOKUP(csv!$AJ266,範囲CSV,28,FALSE)="","",VLOOKUP(csv!$AJ266,範囲CSV,28,FALSE)))</f>
        <v/>
      </c>
      <c r="AC266" s="139" t="str">
        <f>IF($A266="","",IF(VLOOKUP(csv!$AJ266,範囲CSV,29,FALSE)="","",VLOOKUP(csv!$AJ266,範囲CSV,29,FALSE)))</f>
        <v/>
      </c>
      <c r="AD266" s="139" t="str">
        <f>IF($A266="","",IF(VLOOKUP(csv!$AJ266,範囲CSV,30,FALSE)="","",VLOOKUP(csv!$AJ266,範囲CSV,30,FALSE)))</f>
        <v/>
      </c>
      <c r="AE266" s="139" t="str">
        <f>IF($A266="","",IF(VLOOKUP(csv!$AJ266,範囲CSV,31,FALSE)="","",VLOOKUP(csv!$AJ266,範囲CSV,31,FALSE)))</f>
        <v/>
      </c>
      <c r="AF266" s="139" t="str">
        <f>IF($A266="","",IF(VLOOKUP(csv!$AJ266,範囲CSV,32,FALSE)="","",VLOOKUP(csv!$AJ266,範囲CSV,32,FALSE)))</f>
        <v/>
      </c>
      <c r="AG266" s="139" t="str">
        <f>IF($A266="","",IF(VLOOKUP(csv!$AJ266,範囲CSV,33,FALSE)="","",VLOOKUP(csv!$AJ266,範囲CSV,33,FALSE)))</f>
        <v/>
      </c>
      <c r="AH266" s="139" t="str">
        <f>IF($A266="","",IF(VLOOKUP(csv!$AJ266,範囲CSV,34,FALSE)="","",VLOOKUP(csv!$AJ266,範囲CSV,34,FALSE)))</f>
        <v/>
      </c>
      <c r="AI266" s="139"/>
    </row>
    <row r="267" spans="1:35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139" t="str">
        <f>IF(A267="","",IF(VLOOKUP(csv!$AJ267,範囲CSV,9,FALSE)="","",VLOOKUP(csv!$AJ267,範囲CSV,9,FALSE)))</f>
        <v/>
      </c>
      <c r="J267" s="139" t="str">
        <f>IF($A267="","",IF(VLOOKUP(csv!$AJ267,範囲CSV,10,FALSE)="","",VLOOKUP(csv!$AJ267,範囲CSV,10,FALSE)))</f>
        <v/>
      </c>
      <c r="K267" s="216" t="str">
        <f t="shared" si="8"/>
        <v/>
      </c>
      <c r="L267" s="216" t="str">
        <f t="shared" si="9"/>
        <v/>
      </c>
      <c r="M267" s="139" t="str">
        <f>IF($A267="","",IF(VLOOKUP(csv!$AJ267,範囲CSV,13,FALSE)="","",VLOOKUP(csv!$AJ267,範囲CSV,13,FALSE)))</f>
        <v/>
      </c>
      <c r="N267" s="139" t="str">
        <f>IF($A267="","",IF(VLOOKUP(csv!$AJ267,範囲CSV,14,FALSE)="","",VLOOKUP(csv!$AJ267,範囲CSV,14,FALSE)))</f>
        <v/>
      </c>
      <c r="O267" s="139" t="str">
        <f>IF($A267="","",IF(VLOOKUP(csv!$AJ267,範囲CSV,15,FALSE)="","",VLOOKUP(csv!$AJ267,範囲CSV,15,FALSE)))</f>
        <v/>
      </c>
      <c r="P267" s="139" t="str">
        <f>IF($A267="","",IF(VLOOKUP(csv!$AJ267,範囲CSV,16,FALSE)="","",VLOOKUP(csv!$AJ267,範囲CSV,16,FALSE)))</f>
        <v/>
      </c>
      <c r="Q267" s="139" t="str">
        <f>IF($A267="","",IF(VLOOKUP(csv!$AJ267,範囲CSV,17,FALSE)="","",VLOOKUP(csv!$AJ267,範囲CSV,17,FALSE)))</f>
        <v/>
      </c>
      <c r="R267" s="139" t="str">
        <f>IF($A267="","",IF(VLOOKUP(csv!$AJ267,範囲CSV,18,FALSE)="","",VLOOKUP(csv!$AJ267,範囲CSV,18,FALSE)))</f>
        <v/>
      </c>
      <c r="S267" s="139" t="str">
        <f>IF($A267="","",IF(VLOOKUP(csv!$AJ267,範囲CSV,19,FALSE)="","",VLOOKUP(csv!$AJ267,範囲CSV,19,FALSE)))</f>
        <v/>
      </c>
      <c r="T267" s="139" t="str">
        <f>IF($A267="","",IF(VLOOKUP(csv!$AJ267,範囲CSV,20,FALSE)="","",VLOOKUP(csv!$AJ267,範囲CSV,20,FALSE)))</f>
        <v/>
      </c>
      <c r="U267" s="139" t="str">
        <f>IF($A267="","",IF(VLOOKUP(csv!$AJ267,範囲CSV,21,FALSE)="","",VLOOKUP(csv!$AJ267,範囲CSV,21,FALSE)))</f>
        <v/>
      </c>
      <c r="V267" s="139" t="str">
        <f>IF($A267="","",IF(VLOOKUP(csv!$AJ267,範囲CSV,22,FALSE)="","",VLOOKUP(csv!$AJ267,範囲CSV,22,FALSE)))</f>
        <v/>
      </c>
      <c r="W267" s="139" t="str">
        <f>IF($A267="","",IF(VLOOKUP(csv!$AJ267,範囲CSV,23,FALSE)="","",VLOOKUP(csv!$AJ267,範囲CSV,23,FALSE)))</f>
        <v/>
      </c>
      <c r="X267" s="139" t="str">
        <f>IF($A267="","",IF(VLOOKUP(csv!$AJ267,範囲CSV,24,FALSE)="","",VLOOKUP(csv!$AJ267,範囲CSV,24,FALSE)))</f>
        <v/>
      </c>
      <c r="Y267" s="139" t="str">
        <f>IF($A267="","",IF(VLOOKUP(csv!$AJ267,範囲CSV,25,FALSE)="","",VLOOKUP(csv!$AJ267,範囲CSV,25,FALSE)))</f>
        <v/>
      </c>
      <c r="Z267" s="139" t="str">
        <f>IF($A267="","",IF(VLOOKUP(csv!$AJ267,範囲CSV,26,FALSE)="","",VLOOKUP(csv!$AJ267,範囲CSV,26,FALSE)))</f>
        <v/>
      </c>
      <c r="AA267" s="139" t="str">
        <f>IF($A267="","",IF(VLOOKUP(csv!$AJ267,範囲CSV,27,FALSE)="","",VLOOKUP(csv!$AJ267,範囲CSV,27,FALSE)))</f>
        <v/>
      </c>
      <c r="AB267" s="139" t="str">
        <f>IF($A267="","",IF(VLOOKUP(csv!$AJ267,範囲CSV,28,FALSE)="","",VLOOKUP(csv!$AJ267,範囲CSV,28,FALSE)))</f>
        <v/>
      </c>
      <c r="AC267" s="139" t="str">
        <f>IF($A267="","",IF(VLOOKUP(csv!$AJ267,範囲CSV,29,FALSE)="","",VLOOKUP(csv!$AJ267,範囲CSV,29,FALSE)))</f>
        <v/>
      </c>
      <c r="AD267" s="139" t="str">
        <f>IF($A267="","",IF(VLOOKUP(csv!$AJ267,範囲CSV,30,FALSE)="","",VLOOKUP(csv!$AJ267,範囲CSV,30,FALSE)))</f>
        <v/>
      </c>
      <c r="AE267" s="139" t="str">
        <f>IF($A267="","",IF(VLOOKUP(csv!$AJ267,範囲CSV,31,FALSE)="","",VLOOKUP(csv!$AJ267,範囲CSV,31,FALSE)))</f>
        <v/>
      </c>
      <c r="AF267" s="139" t="str">
        <f>IF($A267="","",IF(VLOOKUP(csv!$AJ267,範囲CSV,32,FALSE)="","",VLOOKUP(csv!$AJ267,範囲CSV,32,FALSE)))</f>
        <v/>
      </c>
      <c r="AG267" s="139" t="str">
        <f>IF($A267="","",IF(VLOOKUP(csv!$AJ267,範囲CSV,33,FALSE)="","",VLOOKUP(csv!$AJ267,範囲CSV,33,FALSE)))</f>
        <v/>
      </c>
      <c r="AH267" s="139" t="str">
        <f>IF($A267="","",IF(VLOOKUP(csv!$AJ267,範囲CSV,34,FALSE)="","",VLOOKUP(csv!$AJ267,範囲CSV,34,FALSE)))</f>
        <v/>
      </c>
      <c r="AI267" s="139"/>
    </row>
    <row r="268" spans="1:35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139" t="str">
        <f>IF(A268="","",IF(VLOOKUP(csv!$AJ268,範囲CSV,9,FALSE)="","",VLOOKUP(csv!$AJ268,範囲CSV,9,FALSE)))</f>
        <v/>
      </c>
      <c r="J268" s="139" t="str">
        <f>IF($A268="","",IF(VLOOKUP(csv!$AJ268,範囲CSV,10,FALSE)="","",VLOOKUP(csv!$AJ268,範囲CSV,10,FALSE)))</f>
        <v/>
      </c>
      <c r="K268" s="216" t="str">
        <f t="shared" si="8"/>
        <v/>
      </c>
      <c r="L268" s="216" t="str">
        <f t="shared" si="9"/>
        <v/>
      </c>
      <c r="M268" s="139" t="str">
        <f>IF($A268="","",IF(VLOOKUP(csv!$AJ268,範囲CSV,13,FALSE)="","",VLOOKUP(csv!$AJ268,範囲CSV,13,FALSE)))</f>
        <v/>
      </c>
      <c r="N268" s="139" t="str">
        <f>IF($A268="","",IF(VLOOKUP(csv!$AJ268,範囲CSV,14,FALSE)="","",VLOOKUP(csv!$AJ268,範囲CSV,14,FALSE)))</f>
        <v/>
      </c>
      <c r="O268" s="139" t="str">
        <f>IF($A268="","",IF(VLOOKUP(csv!$AJ268,範囲CSV,15,FALSE)="","",VLOOKUP(csv!$AJ268,範囲CSV,15,FALSE)))</f>
        <v/>
      </c>
      <c r="P268" s="139" t="str">
        <f>IF($A268="","",IF(VLOOKUP(csv!$AJ268,範囲CSV,16,FALSE)="","",VLOOKUP(csv!$AJ268,範囲CSV,16,FALSE)))</f>
        <v/>
      </c>
      <c r="Q268" s="139" t="str">
        <f>IF($A268="","",IF(VLOOKUP(csv!$AJ268,範囲CSV,17,FALSE)="","",VLOOKUP(csv!$AJ268,範囲CSV,17,FALSE)))</f>
        <v/>
      </c>
      <c r="R268" s="139" t="str">
        <f>IF($A268="","",IF(VLOOKUP(csv!$AJ268,範囲CSV,18,FALSE)="","",VLOOKUP(csv!$AJ268,範囲CSV,18,FALSE)))</f>
        <v/>
      </c>
      <c r="S268" s="139" t="str">
        <f>IF($A268="","",IF(VLOOKUP(csv!$AJ268,範囲CSV,19,FALSE)="","",VLOOKUP(csv!$AJ268,範囲CSV,19,FALSE)))</f>
        <v/>
      </c>
      <c r="T268" s="139" t="str">
        <f>IF($A268="","",IF(VLOOKUP(csv!$AJ268,範囲CSV,20,FALSE)="","",VLOOKUP(csv!$AJ268,範囲CSV,20,FALSE)))</f>
        <v/>
      </c>
      <c r="U268" s="139" t="str">
        <f>IF($A268="","",IF(VLOOKUP(csv!$AJ268,範囲CSV,21,FALSE)="","",VLOOKUP(csv!$AJ268,範囲CSV,21,FALSE)))</f>
        <v/>
      </c>
      <c r="V268" s="139" t="str">
        <f>IF($A268="","",IF(VLOOKUP(csv!$AJ268,範囲CSV,22,FALSE)="","",VLOOKUP(csv!$AJ268,範囲CSV,22,FALSE)))</f>
        <v/>
      </c>
      <c r="W268" s="139" t="str">
        <f>IF($A268="","",IF(VLOOKUP(csv!$AJ268,範囲CSV,23,FALSE)="","",VLOOKUP(csv!$AJ268,範囲CSV,23,FALSE)))</f>
        <v/>
      </c>
      <c r="X268" s="139" t="str">
        <f>IF($A268="","",IF(VLOOKUP(csv!$AJ268,範囲CSV,24,FALSE)="","",VLOOKUP(csv!$AJ268,範囲CSV,24,FALSE)))</f>
        <v/>
      </c>
      <c r="Y268" s="139" t="str">
        <f>IF($A268="","",IF(VLOOKUP(csv!$AJ268,範囲CSV,25,FALSE)="","",VLOOKUP(csv!$AJ268,範囲CSV,25,FALSE)))</f>
        <v/>
      </c>
      <c r="Z268" s="139" t="str">
        <f>IF($A268="","",IF(VLOOKUP(csv!$AJ268,範囲CSV,26,FALSE)="","",VLOOKUP(csv!$AJ268,範囲CSV,26,FALSE)))</f>
        <v/>
      </c>
      <c r="AA268" s="139" t="str">
        <f>IF($A268="","",IF(VLOOKUP(csv!$AJ268,範囲CSV,27,FALSE)="","",VLOOKUP(csv!$AJ268,範囲CSV,27,FALSE)))</f>
        <v/>
      </c>
      <c r="AB268" s="139" t="str">
        <f>IF($A268="","",IF(VLOOKUP(csv!$AJ268,範囲CSV,28,FALSE)="","",VLOOKUP(csv!$AJ268,範囲CSV,28,FALSE)))</f>
        <v/>
      </c>
      <c r="AC268" s="139" t="str">
        <f>IF($A268="","",IF(VLOOKUP(csv!$AJ268,範囲CSV,29,FALSE)="","",VLOOKUP(csv!$AJ268,範囲CSV,29,FALSE)))</f>
        <v/>
      </c>
      <c r="AD268" s="139" t="str">
        <f>IF($A268="","",IF(VLOOKUP(csv!$AJ268,範囲CSV,30,FALSE)="","",VLOOKUP(csv!$AJ268,範囲CSV,30,FALSE)))</f>
        <v/>
      </c>
      <c r="AE268" s="139" t="str">
        <f>IF($A268="","",IF(VLOOKUP(csv!$AJ268,範囲CSV,31,FALSE)="","",VLOOKUP(csv!$AJ268,範囲CSV,31,FALSE)))</f>
        <v/>
      </c>
      <c r="AF268" s="139" t="str">
        <f>IF($A268="","",IF(VLOOKUP(csv!$AJ268,範囲CSV,32,FALSE)="","",VLOOKUP(csv!$AJ268,範囲CSV,32,FALSE)))</f>
        <v/>
      </c>
      <c r="AG268" s="139" t="str">
        <f>IF($A268="","",IF(VLOOKUP(csv!$AJ268,範囲CSV,33,FALSE)="","",VLOOKUP(csv!$AJ268,範囲CSV,33,FALSE)))</f>
        <v/>
      </c>
      <c r="AH268" s="139" t="str">
        <f>IF($A268="","",IF(VLOOKUP(csv!$AJ268,範囲CSV,34,FALSE)="","",VLOOKUP(csv!$AJ268,範囲CSV,34,FALSE)))</f>
        <v/>
      </c>
      <c r="AI268" s="139"/>
    </row>
    <row r="269" spans="1:35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139" t="str">
        <f>IF(A269="","",IF(VLOOKUP(csv!$AJ269,範囲CSV,9,FALSE)="","",VLOOKUP(csv!$AJ269,範囲CSV,9,FALSE)))</f>
        <v/>
      </c>
      <c r="J269" s="139" t="str">
        <f>IF($A269="","",IF(VLOOKUP(csv!$AJ269,範囲CSV,10,FALSE)="","",VLOOKUP(csv!$AJ269,範囲CSV,10,FALSE)))</f>
        <v/>
      </c>
      <c r="K269" s="216" t="str">
        <f t="shared" si="8"/>
        <v/>
      </c>
      <c r="L269" s="216" t="str">
        <f t="shared" si="9"/>
        <v/>
      </c>
      <c r="M269" s="139" t="str">
        <f>IF($A269="","",IF(VLOOKUP(csv!$AJ269,範囲CSV,13,FALSE)="","",VLOOKUP(csv!$AJ269,範囲CSV,13,FALSE)))</f>
        <v/>
      </c>
      <c r="N269" s="139" t="str">
        <f>IF($A269="","",IF(VLOOKUP(csv!$AJ269,範囲CSV,14,FALSE)="","",VLOOKUP(csv!$AJ269,範囲CSV,14,FALSE)))</f>
        <v/>
      </c>
      <c r="O269" s="139" t="str">
        <f>IF($A269="","",IF(VLOOKUP(csv!$AJ269,範囲CSV,15,FALSE)="","",VLOOKUP(csv!$AJ269,範囲CSV,15,FALSE)))</f>
        <v/>
      </c>
      <c r="P269" s="139" t="str">
        <f>IF($A269="","",IF(VLOOKUP(csv!$AJ269,範囲CSV,16,FALSE)="","",VLOOKUP(csv!$AJ269,範囲CSV,16,FALSE)))</f>
        <v/>
      </c>
      <c r="Q269" s="139" t="str">
        <f>IF($A269="","",IF(VLOOKUP(csv!$AJ269,範囲CSV,17,FALSE)="","",VLOOKUP(csv!$AJ269,範囲CSV,17,FALSE)))</f>
        <v/>
      </c>
      <c r="R269" s="139" t="str">
        <f>IF($A269="","",IF(VLOOKUP(csv!$AJ269,範囲CSV,18,FALSE)="","",VLOOKUP(csv!$AJ269,範囲CSV,18,FALSE)))</f>
        <v/>
      </c>
      <c r="S269" s="139" t="str">
        <f>IF($A269="","",IF(VLOOKUP(csv!$AJ269,範囲CSV,19,FALSE)="","",VLOOKUP(csv!$AJ269,範囲CSV,19,FALSE)))</f>
        <v/>
      </c>
      <c r="T269" s="139" t="str">
        <f>IF($A269="","",IF(VLOOKUP(csv!$AJ269,範囲CSV,20,FALSE)="","",VLOOKUP(csv!$AJ269,範囲CSV,20,FALSE)))</f>
        <v/>
      </c>
      <c r="U269" s="139" t="str">
        <f>IF($A269="","",IF(VLOOKUP(csv!$AJ269,範囲CSV,21,FALSE)="","",VLOOKUP(csv!$AJ269,範囲CSV,21,FALSE)))</f>
        <v/>
      </c>
      <c r="V269" s="139" t="str">
        <f>IF($A269="","",IF(VLOOKUP(csv!$AJ269,範囲CSV,22,FALSE)="","",VLOOKUP(csv!$AJ269,範囲CSV,22,FALSE)))</f>
        <v/>
      </c>
      <c r="W269" s="139" t="str">
        <f>IF($A269="","",IF(VLOOKUP(csv!$AJ269,範囲CSV,23,FALSE)="","",VLOOKUP(csv!$AJ269,範囲CSV,23,FALSE)))</f>
        <v/>
      </c>
      <c r="X269" s="139" t="str">
        <f>IF($A269="","",IF(VLOOKUP(csv!$AJ269,範囲CSV,24,FALSE)="","",VLOOKUP(csv!$AJ269,範囲CSV,24,FALSE)))</f>
        <v/>
      </c>
      <c r="Y269" s="139" t="str">
        <f>IF($A269="","",IF(VLOOKUP(csv!$AJ269,範囲CSV,25,FALSE)="","",VLOOKUP(csv!$AJ269,範囲CSV,25,FALSE)))</f>
        <v/>
      </c>
      <c r="Z269" s="139" t="str">
        <f>IF($A269="","",IF(VLOOKUP(csv!$AJ269,範囲CSV,26,FALSE)="","",VLOOKUP(csv!$AJ269,範囲CSV,26,FALSE)))</f>
        <v/>
      </c>
      <c r="AA269" s="139" t="str">
        <f>IF($A269="","",IF(VLOOKUP(csv!$AJ269,範囲CSV,27,FALSE)="","",VLOOKUP(csv!$AJ269,範囲CSV,27,FALSE)))</f>
        <v/>
      </c>
      <c r="AB269" s="139" t="str">
        <f>IF($A269="","",IF(VLOOKUP(csv!$AJ269,範囲CSV,28,FALSE)="","",VLOOKUP(csv!$AJ269,範囲CSV,28,FALSE)))</f>
        <v/>
      </c>
      <c r="AC269" s="139" t="str">
        <f>IF($A269="","",IF(VLOOKUP(csv!$AJ269,範囲CSV,29,FALSE)="","",VLOOKUP(csv!$AJ269,範囲CSV,29,FALSE)))</f>
        <v/>
      </c>
      <c r="AD269" s="139" t="str">
        <f>IF($A269="","",IF(VLOOKUP(csv!$AJ269,範囲CSV,30,FALSE)="","",VLOOKUP(csv!$AJ269,範囲CSV,30,FALSE)))</f>
        <v/>
      </c>
      <c r="AE269" s="139" t="str">
        <f>IF($A269="","",IF(VLOOKUP(csv!$AJ269,範囲CSV,31,FALSE)="","",VLOOKUP(csv!$AJ269,範囲CSV,31,FALSE)))</f>
        <v/>
      </c>
      <c r="AF269" s="139" t="str">
        <f>IF($A269="","",IF(VLOOKUP(csv!$AJ269,範囲CSV,32,FALSE)="","",VLOOKUP(csv!$AJ269,範囲CSV,32,FALSE)))</f>
        <v/>
      </c>
      <c r="AG269" s="139" t="str">
        <f>IF($A269="","",IF(VLOOKUP(csv!$AJ269,範囲CSV,33,FALSE)="","",VLOOKUP(csv!$AJ269,範囲CSV,33,FALSE)))</f>
        <v/>
      </c>
      <c r="AH269" s="139" t="str">
        <f>IF($A269="","",IF(VLOOKUP(csv!$AJ269,範囲CSV,34,FALSE)="","",VLOOKUP(csv!$AJ269,範囲CSV,34,FALSE)))</f>
        <v/>
      </c>
      <c r="AI269" s="139"/>
    </row>
    <row r="270" spans="1:35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139" t="str">
        <f>IF(A270="","",IF(VLOOKUP(csv!$AJ270,範囲CSV,9,FALSE)="","",VLOOKUP(csv!$AJ270,範囲CSV,9,FALSE)))</f>
        <v/>
      </c>
      <c r="J270" s="139" t="str">
        <f>IF($A270="","",IF(VLOOKUP(csv!$AJ270,範囲CSV,10,FALSE)="","",VLOOKUP(csv!$AJ270,範囲CSV,10,FALSE)))</f>
        <v/>
      </c>
      <c r="K270" s="216" t="str">
        <f t="shared" si="8"/>
        <v/>
      </c>
      <c r="L270" s="216" t="str">
        <f t="shared" si="9"/>
        <v/>
      </c>
      <c r="M270" s="139" t="str">
        <f>IF($A270="","",IF(VLOOKUP(csv!$AJ270,範囲CSV,13,FALSE)="","",VLOOKUP(csv!$AJ270,範囲CSV,13,FALSE)))</f>
        <v/>
      </c>
      <c r="N270" s="139" t="str">
        <f>IF($A270="","",IF(VLOOKUP(csv!$AJ270,範囲CSV,14,FALSE)="","",VLOOKUP(csv!$AJ270,範囲CSV,14,FALSE)))</f>
        <v/>
      </c>
      <c r="O270" s="139" t="str">
        <f>IF($A270="","",IF(VLOOKUP(csv!$AJ270,範囲CSV,15,FALSE)="","",VLOOKUP(csv!$AJ270,範囲CSV,15,FALSE)))</f>
        <v/>
      </c>
      <c r="P270" s="139" t="str">
        <f>IF($A270="","",IF(VLOOKUP(csv!$AJ270,範囲CSV,16,FALSE)="","",VLOOKUP(csv!$AJ270,範囲CSV,16,FALSE)))</f>
        <v/>
      </c>
      <c r="Q270" s="139" t="str">
        <f>IF($A270="","",IF(VLOOKUP(csv!$AJ270,範囲CSV,17,FALSE)="","",VLOOKUP(csv!$AJ270,範囲CSV,17,FALSE)))</f>
        <v/>
      </c>
      <c r="R270" s="139" t="str">
        <f>IF($A270="","",IF(VLOOKUP(csv!$AJ270,範囲CSV,18,FALSE)="","",VLOOKUP(csv!$AJ270,範囲CSV,18,FALSE)))</f>
        <v/>
      </c>
      <c r="S270" s="139" t="str">
        <f>IF($A270="","",IF(VLOOKUP(csv!$AJ270,範囲CSV,19,FALSE)="","",VLOOKUP(csv!$AJ270,範囲CSV,19,FALSE)))</f>
        <v/>
      </c>
      <c r="T270" s="139" t="str">
        <f>IF($A270="","",IF(VLOOKUP(csv!$AJ270,範囲CSV,20,FALSE)="","",VLOOKUP(csv!$AJ270,範囲CSV,20,FALSE)))</f>
        <v/>
      </c>
      <c r="U270" s="139" t="str">
        <f>IF($A270="","",IF(VLOOKUP(csv!$AJ270,範囲CSV,21,FALSE)="","",VLOOKUP(csv!$AJ270,範囲CSV,21,FALSE)))</f>
        <v/>
      </c>
      <c r="V270" s="139" t="str">
        <f>IF($A270="","",IF(VLOOKUP(csv!$AJ270,範囲CSV,22,FALSE)="","",VLOOKUP(csv!$AJ270,範囲CSV,22,FALSE)))</f>
        <v/>
      </c>
      <c r="W270" s="139" t="str">
        <f>IF($A270="","",IF(VLOOKUP(csv!$AJ270,範囲CSV,23,FALSE)="","",VLOOKUP(csv!$AJ270,範囲CSV,23,FALSE)))</f>
        <v/>
      </c>
      <c r="X270" s="139" t="str">
        <f>IF($A270="","",IF(VLOOKUP(csv!$AJ270,範囲CSV,24,FALSE)="","",VLOOKUP(csv!$AJ270,範囲CSV,24,FALSE)))</f>
        <v/>
      </c>
      <c r="Y270" s="139" t="str">
        <f>IF($A270="","",IF(VLOOKUP(csv!$AJ270,範囲CSV,25,FALSE)="","",VLOOKUP(csv!$AJ270,範囲CSV,25,FALSE)))</f>
        <v/>
      </c>
      <c r="Z270" s="139" t="str">
        <f>IF($A270="","",IF(VLOOKUP(csv!$AJ270,範囲CSV,26,FALSE)="","",VLOOKUP(csv!$AJ270,範囲CSV,26,FALSE)))</f>
        <v/>
      </c>
      <c r="AA270" s="139" t="str">
        <f>IF($A270="","",IF(VLOOKUP(csv!$AJ270,範囲CSV,27,FALSE)="","",VLOOKUP(csv!$AJ270,範囲CSV,27,FALSE)))</f>
        <v/>
      </c>
      <c r="AB270" s="139" t="str">
        <f>IF($A270="","",IF(VLOOKUP(csv!$AJ270,範囲CSV,28,FALSE)="","",VLOOKUP(csv!$AJ270,範囲CSV,28,FALSE)))</f>
        <v/>
      </c>
      <c r="AC270" s="139" t="str">
        <f>IF($A270="","",IF(VLOOKUP(csv!$AJ270,範囲CSV,29,FALSE)="","",VLOOKUP(csv!$AJ270,範囲CSV,29,FALSE)))</f>
        <v/>
      </c>
      <c r="AD270" s="139" t="str">
        <f>IF($A270="","",IF(VLOOKUP(csv!$AJ270,範囲CSV,30,FALSE)="","",VLOOKUP(csv!$AJ270,範囲CSV,30,FALSE)))</f>
        <v/>
      </c>
      <c r="AE270" s="139" t="str">
        <f>IF($A270="","",IF(VLOOKUP(csv!$AJ270,範囲CSV,31,FALSE)="","",VLOOKUP(csv!$AJ270,範囲CSV,31,FALSE)))</f>
        <v/>
      </c>
      <c r="AF270" s="139" t="str">
        <f>IF($A270="","",IF(VLOOKUP(csv!$AJ270,範囲CSV,32,FALSE)="","",VLOOKUP(csv!$AJ270,範囲CSV,32,FALSE)))</f>
        <v/>
      </c>
      <c r="AG270" s="139" t="str">
        <f>IF($A270="","",IF(VLOOKUP(csv!$AJ270,範囲CSV,33,FALSE)="","",VLOOKUP(csv!$AJ270,範囲CSV,33,FALSE)))</f>
        <v/>
      </c>
      <c r="AH270" s="139" t="str">
        <f>IF($A270="","",IF(VLOOKUP(csv!$AJ270,範囲CSV,34,FALSE)="","",VLOOKUP(csv!$AJ270,範囲CSV,34,FALSE)))</f>
        <v/>
      </c>
      <c r="AI270" s="139"/>
    </row>
    <row r="271" spans="1:35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139" t="str">
        <f>IF(A271="","",IF(VLOOKUP(csv!$AJ271,範囲CSV,9,FALSE)="","",VLOOKUP(csv!$AJ271,範囲CSV,9,FALSE)))</f>
        <v/>
      </c>
      <c r="J271" s="139" t="str">
        <f>IF($A271="","",IF(VLOOKUP(csv!$AJ271,範囲CSV,10,FALSE)="","",VLOOKUP(csv!$AJ271,範囲CSV,10,FALSE)))</f>
        <v/>
      </c>
      <c r="K271" s="216" t="str">
        <f t="shared" si="8"/>
        <v/>
      </c>
      <c r="L271" s="216" t="str">
        <f t="shared" si="9"/>
        <v/>
      </c>
      <c r="M271" s="139" t="str">
        <f>IF($A271="","",IF(VLOOKUP(csv!$AJ271,範囲CSV,13,FALSE)="","",VLOOKUP(csv!$AJ271,範囲CSV,13,FALSE)))</f>
        <v/>
      </c>
      <c r="N271" s="139" t="str">
        <f>IF($A271="","",IF(VLOOKUP(csv!$AJ271,範囲CSV,14,FALSE)="","",VLOOKUP(csv!$AJ271,範囲CSV,14,FALSE)))</f>
        <v/>
      </c>
      <c r="O271" s="139" t="str">
        <f>IF($A271="","",IF(VLOOKUP(csv!$AJ271,範囲CSV,15,FALSE)="","",VLOOKUP(csv!$AJ271,範囲CSV,15,FALSE)))</f>
        <v/>
      </c>
      <c r="P271" s="139" t="str">
        <f>IF($A271="","",IF(VLOOKUP(csv!$AJ271,範囲CSV,16,FALSE)="","",VLOOKUP(csv!$AJ271,範囲CSV,16,FALSE)))</f>
        <v/>
      </c>
      <c r="Q271" s="139" t="str">
        <f>IF($A271="","",IF(VLOOKUP(csv!$AJ271,範囲CSV,17,FALSE)="","",VLOOKUP(csv!$AJ271,範囲CSV,17,FALSE)))</f>
        <v/>
      </c>
      <c r="R271" s="139" t="str">
        <f>IF($A271="","",IF(VLOOKUP(csv!$AJ271,範囲CSV,18,FALSE)="","",VLOOKUP(csv!$AJ271,範囲CSV,18,FALSE)))</f>
        <v/>
      </c>
      <c r="S271" s="139" t="str">
        <f>IF($A271="","",IF(VLOOKUP(csv!$AJ271,範囲CSV,19,FALSE)="","",VLOOKUP(csv!$AJ271,範囲CSV,19,FALSE)))</f>
        <v/>
      </c>
      <c r="T271" s="139" t="str">
        <f>IF($A271="","",IF(VLOOKUP(csv!$AJ271,範囲CSV,20,FALSE)="","",VLOOKUP(csv!$AJ271,範囲CSV,20,FALSE)))</f>
        <v/>
      </c>
      <c r="U271" s="139" t="str">
        <f>IF($A271="","",IF(VLOOKUP(csv!$AJ271,範囲CSV,21,FALSE)="","",VLOOKUP(csv!$AJ271,範囲CSV,21,FALSE)))</f>
        <v/>
      </c>
      <c r="V271" s="139" t="str">
        <f>IF($A271="","",IF(VLOOKUP(csv!$AJ271,範囲CSV,22,FALSE)="","",VLOOKUP(csv!$AJ271,範囲CSV,22,FALSE)))</f>
        <v/>
      </c>
      <c r="W271" s="139" t="str">
        <f>IF($A271="","",IF(VLOOKUP(csv!$AJ271,範囲CSV,23,FALSE)="","",VLOOKUP(csv!$AJ271,範囲CSV,23,FALSE)))</f>
        <v/>
      </c>
      <c r="X271" s="139" t="str">
        <f>IF($A271="","",IF(VLOOKUP(csv!$AJ271,範囲CSV,24,FALSE)="","",VLOOKUP(csv!$AJ271,範囲CSV,24,FALSE)))</f>
        <v/>
      </c>
      <c r="Y271" s="139" t="str">
        <f>IF($A271="","",IF(VLOOKUP(csv!$AJ271,範囲CSV,25,FALSE)="","",VLOOKUP(csv!$AJ271,範囲CSV,25,FALSE)))</f>
        <v/>
      </c>
      <c r="Z271" s="139" t="str">
        <f>IF($A271="","",IF(VLOOKUP(csv!$AJ271,範囲CSV,26,FALSE)="","",VLOOKUP(csv!$AJ271,範囲CSV,26,FALSE)))</f>
        <v/>
      </c>
      <c r="AA271" s="139" t="str">
        <f>IF($A271="","",IF(VLOOKUP(csv!$AJ271,範囲CSV,27,FALSE)="","",VLOOKUP(csv!$AJ271,範囲CSV,27,FALSE)))</f>
        <v/>
      </c>
      <c r="AB271" s="139" t="str">
        <f>IF($A271="","",IF(VLOOKUP(csv!$AJ271,範囲CSV,28,FALSE)="","",VLOOKUP(csv!$AJ271,範囲CSV,28,FALSE)))</f>
        <v/>
      </c>
      <c r="AC271" s="139" t="str">
        <f>IF($A271="","",IF(VLOOKUP(csv!$AJ271,範囲CSV,29,FALSE)="","",VLOOKUP(csv!$AJ271,範囲CSV,29,FALSE)))</f>
        <v/>
      </c>
      <c r="AD271" s="139" t="str">
        <f>IF($A271="","",IF(VLOOKUP(csv!$AJ271,範囲CSV,30,FALSE)="","",VLOOKUP(csv!$AJ271,範囲CSV,30,FALSE)))</f>
        <v/>
      </c>
      <c r="AE271" s="139" t="str">
        <f>IF($A271="","",IF(VLOOKUP(csv!$AJ271,範囲CSV,31,FALSE)="","",VLOOKUP(csv!$AJ271,範囲CSV,31,FALSE)))</f>
        <v/>
      </c>
      <c r="AF271" s="139" t="str">
        <f>IF($A271="","",IF(VLOOKUP(csv!$AJ271,範囲CSV,32,FALSE)="","",VLOOKUP(csv!$AJ271,範囲CSV,32,FALSE)))</f>
        <v/>
      </c>
      <c r="AG271" s="139" t="str">
        <f>IF($A271="","",IF(VLOOKUP(csv!$AJ271,範囲CSV,33,FALSE)="","",VLOOKUP(csv!$AJ271,範囲CSV,33,FALSE)))</f>
        <v/>
      </c>
      <c r="AH271" s="139" t="str">
        <f>IF($A271="","",IF(VLOOKUP(csv!$AJ271,範囲CSV,34,FALSE)="","",VLOOKUP(csv!$AJ271,範囲CSV,34,FALSE)))</f>
        <v/>
      </c>
      <c r="AI271" s="139"/>
    </row>
    <row r="272" spans="1:35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139" t="str">
        <f>IF(A272="","",IF(VLOOKUP(csv!$AJ272,範囲CSV,9,FALSE)="","",VLOOKUP(csv!$AJ272,範囲CSV,9,FALSE)))</f>
        <v/>
      </c>
      <c r="J272" s="139" t="str">
        <f>IF($A272="","",IF(VLOOKUP(csv!$AJ272,範囲CSV,10,FALSE)="","",VLOOKUP(csv!$AJ272,範囲CSV,10,FALSE)))</f>
        <v/>
      </c>
      <c r="K272" s="216" t="str">
        <f t="shared" si="8"/>
        <v/>
      </c>
      <c r="L272" s="216" t="str">
        <f t="shared" si="9"/>
        <v/>
      </c>
      <c r="M272" s="139" t="str">
        <f>IF($A272="","",IF(VLOOKUP(csv!$AJ272,範囲CSV,13,FALSE)="","",VLOOKUP(csv!$AJ272,範囲CSV,13,FALSE)))</f>
        <v/>
      </c>
      <c r="N272" s="139" t="str">
        <f>IF($A272="","",IF(VLOOKUP(csv!$AJ272,範囲CSV,14,FALSE)="","",VLOOKUP(csv!$AJ272,範囲CSV,14,FALSE)))</f>
        <v/>
      </c>
      <c r="O272" s="139" t="str">
        <f>IF($A272="","",IF(VLOOKUP(csv!$AJ272,範囲CSV,15,FALSE)="","",VLOOKUP(csv!$AJ272,範囲CSV,15,FALSE)))</f>
        <v/>
      </c>
      <c r="P272" s="139" t="str">
        <f>IF($A272="","",IF(VLOOKUP(csv!$AJ272,範囲CSV,16,FALSE)="","",VLOOKUP(csv!$AJ272,範囲CSV,16,FALSE)))</f>
        <v/>
      </c>
      <c r="Q272" s="139" t="str">
        <f>IF($A272="","",IF(VLOOKUP(csv!$AJ272,範囲CSV,17,FALSE)="","",VLOOKUP(csv!$AJ272,範囲CSV,17,FALSE)))</f>
        <v/>
      </c>
      <c r="R272" s="139" t="str">
        <f>IF($A272="","",IF(VLOOKUP(csv!$AJ272,範囲CSV,18,FALSE)="","",VLOOKUP(csv!$AJ272,範囲CSV,18,FALSE)))</f>
        <v/>
      </c>
      <c r="S272" s="139" t="str">
        <f>IF($A272="","",IF(VLOOKUP(csv!$AJ272,範囲CSV,19,FALSE)="","",VLOOKUP(csv!$AJ272,範囲CSV,19,FALSE)))</f>
        <v/>
      </c>
      <c r="T272" s="139" t="str">
        <f>IF($A272="","",IF(VLOOKUP(csv!$AJ272,範囲CSV,20,FALSE)="","",VLOOKUP(csv!$AJ272,範囲CSV,20,FALSE)))</f>
        <v/>
      </c>
      <c r="U272" s="139" t="str">
        <f>IF($A272="","",IF(VLOOKUP(csv!$AJ272,範囲CSV,21,FALSE)="","",VLOOKUP(csv!$AJ272,範囲CSV,21,FALSE)))</f>
        <v/>
      </c>
      <c r="V272" s="139" t="str">
        <f>IF($A272="","",IF(VLOOKUP(csv!$AJ272,範囲CSV,22,FALSE)="","",VLOOKUP(csv!$AJ272,範囲CSV,22,FALSE)))</f>
        <v/>
      </c>
      <c r="W272" s="139" t="str">
        <f>IF($A272="","",IF(VLOOKUP(csv!$AJ272,範囲CSV,23,FALSE)="","",VLOOKUP(csv!$AJ272,範囲CSV,23,FALSE)))</f>
        <v/>
      </c>
      <c r="X272" s="139" t="str">
        <f>IF($A272="","",IF(VLOOKUP(csv!$AJ272,範囲CSV,24,FALSE)="","",VLOOKUP(csv!$AJ272,範囲CSV,24,FALSE)))</f>
        <v/>
      </c>
      <c r="Y272" s="139" t="str">
        <f>IF($A272="","",IF(VLOOKUP(csv!$AJ272,範囲CSV,25,FALSE)="","",VLOOKUP(csv!$AJ272,範囲CSV,25,FALSE)))</f>
        <v/>
      </c>
      <c r="Z272" s="139" t="str">
        <f>IF($A272="","",IF(VLOOKUP(csv!$AJ272,範囲CSV,26,FALSE)="","",VLOOKUP(csv!$AJ272,範囲CSV,26,FALSE)))</f>
        <v/>
      </c>
      <c r="AA272" s="139" t="str">
        <f>IF($A272="","",IF(VLOOKUP(csv!$AJ272,範囲CSV,27,FALSE)="","",VLOOKUP(csv!$AJ272,範囲CSV,27,FALSE)))</f>
        <v/>
      </c>
      <c r="AB272" s="139" t="str">
        <f>IF($A272="","",IF(VLOOKUP(csv!$AJ272,範囲CSV,28,FALSE)="","",VLOOKUP(csv!$AJ272,範囲CSV,28,FALSE)))</f>
        <v/>
      </c>
      <c r="AC272" s="139" t="str">
        <f>IF($A272="","",IF(VLOOKUP(csv!$AJ272,範囲CSV,29,FALSE)="","",VLOOKUP(csv!$AJ272,範囲CSV,29,FALSE)))</f>
        <v/>
      </c>
      <c r="AD272" s="139" t="str">
        <f>IF($A272="","",IF(VLOOKUP(csv!$AJ272,範囲CSV,30,FALSE)="","",VLOOKUP(csv!$AJ272,範囲CSV,30,FALSE)))</f>
        <v/>
      </c>
      <c r="AE272" s="139" t="str">
        <f>IF($A272="","",IF(VLOOKUP(csv!$AJ272,範囲CSV,31,FALSE)="","",VLOOKUP(csv!$AJ272,範囲CSV,31,FALSE)))</f>
        <v/>
      </c>
      <c r="AF272" s="139" t="str">
        <f>IF($A272="","",IF(VLOOKUP(csv!$AJ272,範囲CSV,32,FALSE)="","",VLOOKUP(csv!$AJ272,範囲CSV,32,FALSE)))</f>
        <v/>
      </c>
      <c r="AG272" s="139" t="str">
        <f>IF($A272="","",IF(VLOOKUP(csv!$AJ272,範囲CSV,33,FALSE)="","",VLOOKUP(csv!$AJ272,範囲CSV,33,FALSE)))</f>
        <v/>
      </c>
      <c r="AH272" s="139" t="str">
        <f>IF($A272="","",IF(VLOOKUP(csv!$AJ272,範囲CSV,34,FALSE)="","",VLOOKUP(csv!$AJ272,範囲CSV,34,FALSE)))</f>
        <v/>
      </c>
      <c r="AI272" s="139"/>
    </row>
    <row r="273" spans="1:35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139" t="str">
        <f>IF(A273="","",IF(VLOOKUP(csv!$AJ273,範囲CSV,9,FALSE)="","",VLOOKUP(csv!$AJ273,範囲CSV,9,FALSE)))</f>
        <v/>
      </c>
      <c r="J273" s="139" t="str">
        <f>IF($A273="","",IF(VLOOKUP(csv!$AJ273,範囲CSV,10,FALSE)="","",VLOOKUP(csv!$AJ273,範囲CSV,10,FALSE)))</f>
        <v/>
      </c>
      <c r="K273" s="216" t="str">
        <f t="shared" si="8"/>
        <v/>
      </c>
      <c r="L273" s="216" t="str">
        <f t="shared" si="9"/>
        <v/>
      </c>
      <c r="M273" s="139" t="str">
        <f>IF($A273="","",IF(VLOOKUP(csv!$AJ273,範囲CSV,13,FALSE)="","",VLOOKUP(csv!$AJ273,範囲CSV,13,FALSE)))</f>
        <v/>
      </c>
      <c r="N273" s="139" t="str">
        <f>IF($A273="","",IF(VLOOKUP(csv!$AJ273,範囲CSV,14,FALSE)="","",VLOOKUP(csv!$AJ273,範囲CSV,14,FALSE)))</f>
        <v/>
      </c>
      <c r="O273" s="139" t="str">
        <f>IF($A273="","",IF(VLOOKUP(csv!$AJ273,範囲CSV,15,FALSE)="","",VLOOKUP(csv!$AJ273,範囲CSV,15,FALSE)))</f>
        <v/>
      </c>
      <c r="P273" s="139" t="str">
        <f>IF($A273="","",IF(VLOOKUP(csv!$AJ273,範囲CSV,16,FALSE)="","",VLOOKUP(csv!$AJ273,範囲CSV,16,FALSE)))</f>
        <v/>
      </c>
      <c r="Q273" s="139" t="str">
        <f>IF($A273="","",IF(VLOOKUP(csv!$AJ273,範囲CSV,17,FALSE)="","",VLOOKUP(csv!$AJ273,範囲CSV,17,FALSE)))</f>
        <v/>
      </c>
      <c r="R273" s="139" t="str">
        <f>IF($A273="","",IF(VLOOKUP(csv!$AJ273,範囲CSV,18,FALSE)="","",VLOOKUP(csv!$AJ273,範囲CSV,18,FALSE)))</f>
        <v/>
      </c>
      <c r="S273" s="139" t="str">
        <f>IF($A273="","",IF(VLOOKUP(csv!$AJ273,範囲CSV,19,FALSE)="","",VLOOKUP(csv!$AJ273,範囲CSV,19,FALSE)))</f>
        <v/>
      </c>
      <c r="T273" s="139" t="str">
        <f>IF($A273="","",IF(VLOOKUP(csv!$AJ273,範囲CSV,20,FALSE)="","",VLOOKUP(csv!$AJ273,範囲CSV,20,FALSE)))</f>
        <v/>
      </c>
      <c r="U273" s="139" t="str">
        <f>IF($A273="","",IF(VLOOKUP(csv!$AJ273,範囲CSV,21,FALSE)="","",VLOOKUP(csv!$AJ273,範囲CSV,21,FALSE)))</f>
        <v/>
      </c>
      <c r="V273" s="139" t="str">
        <f>IF($A273="","",IF(VLOOKUP(csv!$AJ273,範囲CSV,22,FALSE)="","",VLOOKUP(csv!$AJ273,範囲CSV,22,FALSE)))</f>
        <v/>
      </c>
      <c r="W273" s="139" t="str">
        <f>IF($A273="","",IF(VLOOKUP(csv!$AJ273,範囲CSV,23,FALSE)="","",VLOOKUP(csv!$AJ273,範囲CSV,23,FALSE)))</f>
        <v/>
      </c>
      <c r="X273" s="139" t="str">
        <f>IF($A273="","",IF(VLOOKUP(csv!$AJ273,範囲CSV,24,FALSE)="","",VLOOKUP(csv!$AJ273,範囲CSV,24,FALSE)))</f>
        <v/>
      </c>
      <c r="Y273" s="139" t="str">
        <f>IF($A273="","",IF(VLOOKUP(csv!$AJ273,範囲CSV,25,FALSE)="","",VLOOKUP(csv!$AJ273,範囲CSV,25,FALSE)))</f>
        <v/>
      </c>
      <c r="Z273" s="139" t="str">
        <f>IF($A273="","",IF(VLOOKUP(csv!$AJ273,範囲CSV,26,FALSE)="","",VLOOKUP(csv!$AJ273,範囲CSV,26,FALSE)))</f>
        <v/>
      </c>
      <c r="AA273" s="139" t="str">
        <f>IF($A273="","",IF(VLOOKUP(csv!$AJ273,範囲CSV,27,FALSE)="","",VLOOKUP(csv!$AJ273,範囲CSV,27,FALSE)))</f>
        <v/>
      </c>
      <c r="AB273" s="139" t="str">
        <f>IF($A273="","",IF(VLOOKUP(csv!$AJ273,範囲CSV,28,FALSE)="","",VLOOKUP(csv!$AJ273,範囲CSV,28,FALSE)))</f>
        <v/>
      </c>
      <c r="AC273" s="139" t="str">
        <f>IF($A273="","",IF(VLOOKUP(csv!$AJ273,範囲CSV,29,FALSE)="","",VLOOKUP(csv!$AJ273,範囲CSV,29,FALSE)))</f>
        <v/>
      </c>
      <c r="AD273" s="139" t="str">
        <f>IF($A273="","",IF(VLOOKUP(csv!$AJ273,範囲CSV,30,FALSE)="","",VLOOKUP(csv!$AJ273,範囲CSV,30,FALSE)))</f>
        <v/>
      </c>
      <c r="AE273" s="139" t="str">
        <f>IF($A273="","",IF(VLOOKUP(csv!$AJ273,範囲CSV,31,FALSE)="","",VLOOKUP(csv!$AJ273,範囲CSV,31,FALSE)))</f>
        <v/>
      </c>
      <c r="AF273" s="139" t="str">
        <f>IF($A273="","",IF(VLOOKUP(csv!$AJ273,範囲CSV,32,FALSE)="","",VLOOKUP(csv!$AJ273,範囲CSV,32,FALSE)))</f>
        <v/>
      </c>
      <c r="AG273" s="139" t="str">
        <f>IF($A273="","",IF(VLOOKUP(csv!$AJ273,範囲CSV,33,FALSE)="","",VLOOKUP(csv!$AJ273,範囲CSV,33,FALSE)))</f>
        <v/>
      </c>
      <c r="AH273" s="139" t="str">
        <f>IF($A273="","",IF(VLOOKUP(csv!$AJ273,範囲CSV,34,FALSE)="","",VLOOKUP(csv!$AJ273,範囲CSV,34,FALSE)))</f>
        <v/>
      </c>
      <c r="AI273" s="139"/>
    </row>
    <row r="274" spans="1:35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139" t="str">
        <f>IF(A274="","",IF(VLOOKUP(csv!$AJ274,範囲CSV,9,FALSE)="","",VLOOKUP(csv!$AJ274,範囲CSV,9,FALSE)))</f>
        <v/>
      </c>
      <c r="J274" s="139" t="str">
        <f>IF($A274="","",IF(VLOOKUP(csv!$AJ274,範囲CSV,10,FALSE)="","",VLOOKUP(csv!$AJ274,範囲CSV,10,FALSE)))</f>
        <v/>
      </c>
      <c r="K274" s="216" t="str">
        <f t="shared" si="8"/>
        <v/>
      </c>
      <c r="L274" s="216" t="str">
        <f t="shared" si="9"/>
        <v/>
      </c>
      <c r="M274" s="139" t="str">
        <f>IF($A274="","",IF(VLOOKUP(csv!$AJ274,範囲CSV,13,FALSE)="","",VLOOKUP(csv!$AJ274,範囲CSV,13,FALSE)))</f>
        <v/>
      </c>
      <c r="N274" s="139" t="str">
        <f>IF($A274="","",IF(VLOOKUP(csv!$AJ274,範囲CSV,14,FALSE)="","",VLOOKUP(csv!$AJ274,範囲CSV,14,FALSE)))</f>
        <v/>
      </c>
      <c r="O274" s="139" t="str">
        <f>IF($A274="","",IF(VLOOKUP(csv!$AJ274,範囲CSV,15,FALSE)="","",VLOOKUP(csv!$AJ274,範囲CSV,15,FALSE)))</f>
        <v/>
      </c>
      <c r="P274" s="139" t="str">
        <f>IF($A274="","",IF(VLOOKUP(csv!$AJ274,範囲CSV,16,FALSE)="","",VLOOKUP(csv!$AJ274,範囲CSV,16,FALSE)))</f>
        <v/>
      </c>
      <c r="Q274" s="139" t="str">
        <f>IF($A274="","",IF(VLOOKUP(csv!$AJ274,範囲CSV,17,FALSE)="","",VLOOKUP(csv!$AJ274,範囲CSV,17,FALSE)))</f>
        <v/>
      </c>
      <c r="R274" s="139" t="str">
        <f>IF($A274="","",IF(VLOOKUP(csv!$AJ274,範囲CSV,18,FALSE)="","",VLOOKUP(csv!$AJ274,範囲CSV,18,FALSE)))</f>
        <v/>
      </c>
      <c r="S274" s="139" t="str">
        <f>IF($A274="","",IF(VLOOKUP(csv!$AJ274,範囲CSV,19,FALSE)="","",VLOOKUP(csv!$AJ274,範囲CSV,19,FALSE)))</f>
        <v/>
      </c>
      <c r="T274" s="139" t="str">
        <f>IF($A274="","",IF(VLOOKUP(csv!$AJ274,範囲CSV,20,FALSE)="","",VLOOKUP(csv!$AJ274,範囲CSV,20,FALSE)))</f>
        <v/>
      </c>
      <c r="U274" s="139" t="str">
        <f>IF($A274="","",IF(VLOOKUP(csv!$AJ274,範囲CSV,21,FALSE)="","",VLOOKUP(csv!$AJ274,範囲CSV,21,FALSE)))</f>
        <v/>
      </c>
      <c r="V274" s="139" t="str">
        <f>IF($A274="","",IF(VLOOKUP(csv!$AJ274,範囲CSV,22,FALSE)="","",VLOOKUP(csv!$AJ274,範囲CSV,22,FALSE)))</f>
        <v/>
      </c>
      <c r="W274" s="139" t="str">
        <f>IF($A274="","",IF(VLOOKUP(csv!$AJ274,範囲CSV,23,FALSE)="","",VLOOKUP(csv!$AJ274,範囲CSV,23,FALSE)))</f>
        <v/>
      </c>
      <c r="X274" s="139" t="str">
        <f>IF($A274="","",IF(VLOOKUP(csv!$AJ274,範囲CSV,24,FALSE)="","",VLOOKUP(csv!$AJ274,範囲CSV,24,FALSE)))</f>
        <v/>
      </c>
      <c r="Y274" s="139" t="str">
        <f>IF($A274="","",IF(VLOOKUP(csv!$AJ274,範囲CSV,25,FALSE)="","",VLOOKUP(csv!$AJ274,範囲CSV,25,FALSE)))</f>
        <v/>
      </c>
      <c r="Z274" s="139" t="str">
        <f>IF($A274="","",IF(VLOOKUP(csv!$AJ274,範囲CSV,26,FALSE)="","",VLOOKUP(csv!$AJ274,範囲CSV,26,FALSE)))</f>
        <v/>
      </c>
      <c r="AA274" s="139" t="str">
        <f>IF($A274="","",IF(VLOOKUP(csv!$AJ274,範囲CSV,27,FALSE)="","",VLOOKUP(csv!$AJ274,範囲CSV,27,FALSE)))</f>
        <v/>
      </c>
      <c r="AB274" s="139" t="str">
        <f>IF($A274="","",IF(VLOOKUP(csv!$AJ274,範囲CSV,28,FALSE)="","",VLOOKUP(csv!$AJ274,範囲CSV,28,FALSE)))</f>
        <v/>
      </c>
      <c r="AC274" s="139" t="str">
        <f>IF($A274="","",IF(VLOOKUP(csv!$AJ274,範囲CSV,29,FALSE)="","",VLOOKUP(csv!$AJ274,範囲CSV,29,FALSE)))</f>
        <v/>
      </c>
      <c r="AD274" s="139" t="str">
        <f>IF($A274="","",IF(VLOOKUP(csv!$AJ274,範囲CSV,30,FALSE)="","",VLOOKUP(csv!$AJ274,範囲CSV,30,FALSE)))</f>
        <v/>
      </c>
      <c r="AE274" s="139" t="str">
        <f>IF($A274="","",IF(VLOOKUP(csv!$AJ274,範囲CSV,31,FALSE)="","",VLOOKUP(csv!$AJ274,範囲CSV,31,FALSE)))</f>
        <v/>
      </c>
      <c r="AF274" s="139" t="str">
        <f>IF($A274="","",IF(VLOOKUP(csv!$AJ274,範囲CSV,32,FALSE)="","",VLOOKUP(csv!$AJ274,範囲CSV,32,FALSE)))</f>
        <v/>
      </c>
      <c r="AG274" s="139" t="str">
        <f>IF($A274="","",IF(VLOOKUP(csv!$AJ274,範囲CSV,33,FALSE)="","",VLOOKUP(csv!$AJ274,範囲CSV,33,FALSE)))</f>
        <v/>
      </c>
      <c r="AH274" s="139" t="str">
        <f>IF($A274="","",IF(VLOOKUP(csv!$AJ274,範囲CSV,34,FALSE)="","",VLOOKUP(csv!$AJ274,範囲CSV,34,FALSE)))</f>
        <v/>
      </c>
      <c r="AI274" s="139"/>
    </row>
    <row r="275" spans="1:35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139" t="str">
        <f>IF(A275="","",IF(VLOOKUP(csv!$AJ275,範囲CSV,9,FALSE)="","",VLOOKUP(csv!$AJ275,範囲CSV,9,FALSE)))</f>
        <v/>
      </c>
      <c r="J275" s="139" t="str">
        <f>IF($A275="","",IF(VLOOKUP(csv!$AJ275,範囲CSV,10,FALSE)="","",VLOOKUP(csv!$AJ275,範囲CSV,10,FALSE)))</f>
        <v/>
      </c>
      <c r="K275" s="216" t="str">
        <f t="shared" si="8"/>
        <v/>
      </c>
      <c r="L275" s="216" t="str">
        <f t="shared" si="9"/>
        <v/>
      </c>
      <c r="M275" s="139" t="str">
        <f>IF($A275="","",IF(VLOOKUP(csv!$AJ275,範囲CSV,13,FALSE)="","",VLOOKUP(csv!$AJ275,範囲CSV,13,FALSE)))</f>
        <v/>
      </c>
      <c r="N275" s="139" t="str">
        <f>IF($A275="","",IF(VLOOKUP(csv!$AJ275,範囲CSV,14,FALSE)="","",VLOOKUP(csv!$AJ275,範囲CSV,14,FALSE)))</f>
        <v/>
      </c>
      <c r="O275" s="139" t="str">
        <f>IF($A275="","",IF(VLOOKUP(csv!$AJ275,範囲CSV,15,FALSE)="","",VLOOKUP(csv!$AJ275,範囲CSV,15,FALSE)))</f>
        <v/>
      </c>
      <c r="P275" s="139" t="str">
        <f>IF($A275="","",IF(VLOOKUP(csv!$AJ275,範囲CSV,16,FALSE)="","",VLOOKUP(csv!$AJ275,範囲CSV,16,FALSE)))</f>
        <v/>
      </c>
      <c r="Q275" s="139" t="str">
        <f>IF($A275="","",IF(VLOOKUP(csv!$AJ275,範囲CSV,17,FALSE)="","",VLOOKUP(csv!$AJ275,範囲CSV,17,FALSE)))</f>
        <v/>
      </c>
      <c r="R275" s="139" t="str">
        <f>IF($A275="","",IF(VLOOKUP(csv!$AJ275,範囲CSV,18,FALSE)="","",VLOOKUP(csv!$AJ275,範囲CSV,18,FALSE)))</f>
        <v/>
      </c>
      <c r="S275" s="139" t="str">
        <f>IF($A275="","",IF(VLOOKUP(csv!$AJ275,範囲CSV,19,FALSE)="","",VLOOKUP(csv!$AJ275,範囲CSV,19,FALSE)))</f>
        <v/>
      </c>
      <c r="T275" s="139" t="str">
        <f>IF($A275="","",IF(VLOOKUP(csv!$AJ275,範囲CSV,20,FALSE)="","",VLOOKUP(csv!$AJ275,範囲CSV,20,FALSE)))</f>
        <v/>
      </c>
      <c r="U275" s="139" t="str">
        <f>IF($A275="","",IF(VLOOKUP(csv!$AJ275,範囲CSV,21,FALSE)="","",VLOOKUP(csv!$AJ275,範囲CSV,21,FALSE)))</f>
        <v/>
      </c>
      <c r="V275" s="139" t="str">
        <f>IF($A275="","",IF(VLOOKUP(csv!$AJ275,範囲CSV,22,FALSE)="","",VLOOKUP(csv!$AJ275,範囲CSV,22,FALSE)))</f>
        <v/>
      </c>
      <c r="W275" s="139" t="str">
        <f>IF($A275="","",IF(VLOOKUP(csv!$AJ275,範囲CSV,23,FALSE)="","",VLOOKUP(csv!$AJ275,範囲CSV,23,FALSE)))</f>
        <v/>
      </c>
      <c r="X275" s="139" t="str">
        <f>IF($A275="","",IF(VLOOKUP(csv!$AJ275,範囲CSV,24,FALSE)="","",VLOOKUP(csv!$AJ275,範囲CSV,24,FALSE)))</f>
        <v/>
      </c>
      <c r="Y275" s="139" t="str">
        <f>IF($A275="","",IF(VLOOKUP(csv!$AJ275,範囲CSV,25,FALSE)="","",VLOOKUP(csv!$AJ275,範囲CSV,25,FALSE)))</f>
        <v/>
      </c>
      <c r="Z275" s="139" t="str">
        <f>IF($A275="","",IF(VLOOKUP(csv!$AJ275,範囲CSV,26,FALSE)="","",VLOOKUP(csv!$AJ275,範囲CSV,26,FALSE)))</f>
        <v/>
      </c>
      <c r="AA275" s="139" t="str">
        <f>IF($A275="","",IF(VLOOKUP(csv!$AJ275,範囲CSV,27,FALSE)="","",VLOOKUP(csv!$AJ275,範囲CSV,27,FALSE)))</f>
        <v/>
      </c>
      <c r="AB275" s="139" t="str">
        <f>IF($A275="","",IF(VLOOKUP(csv!$AJ275,範囲CSV,28,FALSE)="","",VLOOKUP(csv!$AJ275,範囲CSV,28,FALSE)))</f>
        <v/>
      </c>
      <c r="AC275" s="139" t="str">
        <f>IF($A275="","",IF(VLOOKUP(csv!$AJ275,範囲CSV,29,FALSE)="","",VLOOKUP(csv!$AJ275,範囲CSV,29,FALSE)))</f>
        <v/>
      </c>
      <c r="AD275" s="139" t="str">
        <f>IF($A275="","",IF(VLOOKUP(csv!$AJ275,範囲CSV,30,FALSE)="","",VLOOKUP(csv!$AJ275,範囲CSV,30,FALSE)))</f>
        <v/>
      </c>
      <c r="AE275" s="139" t="str">
        <f>IF($A275="","",IF(VLOOKUP(csv!$AJ275,範囲CSV,31,FALSE)="","",VLOOKUP(csv!$AJ275,範囲CSV,31,FALSE)))</f>
        <v/>
      </c>
      <c r="AF275" s="139" t="str">
        <f>IF($A275="","",IF(VLOOKUP(csv!$AJ275,範囲CSV,32,FALSE)="","",VLOOKUP(csv!$AJ275,範囲CSV,32,FALSE)))</f>
        <v/>
      </c>
      <c r="AG275" s="139" t="str">
        <f>IF($A275="","",IF(VLOOKUP(csv!$AJ275,範囲CSV,33,FALSE)="","",VLOOKUP(csv!$AJ275,範囲CSV,33,FALSE)))</f>
        <v/>
      </c>
      <c r="AH275" s="139" t="str">
        <f>IF($A275="","",IF(VLOOKUP(csv!$AJ275,範囲CSV,34,FALSE)="","",VLOOKUP(csv!$AJ275,範囲CSV,34,FALSE)))</f>
        <v/>
      </c>
      <c r="AI275" s="139"/>
    </row>
    <row r="276" spans="1:35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139" t="str">
        <f>IF(A276="","",IF(VLOOKUP(csv!$AJ276,範囲CSV,9,FALSE)="","",VLOOKUP(csv!$AJ276,範囲CSV,9,FALSE)))</f>
        <v/>
      </c>
      <c r="J276" s="139" t="str">
        <f>IF($A276="","",IF(VLOOKUP(csv!$AJ276,範囲CSV,10,FALSE)="","",VLOOKUP(csv!$AJ276,範囲CSV,10,FALSE)))</f>
        <v/>
      </c>
      <c r="K276" s="216" t="str">
        <f t="shared" si="8"/>
        <v/>
      </c>
      <c r="L276" s="216" t="str">
        <f t="shared" si="9"/>
        <v/>
      </c>
      <c r="M276" s="139" t="str">
        <f>IF($A276="","",IF(VLOOKUP(csv!$AJ276,範囲CSV,13,FALSE)="","",VLOOKUP(csv!$AJ276,範囲CSV,13,FALSE)))</f>
        <v/>
      </c>
      <c r="N276" s="139" t="str">
        <f>IF($A276="","",IF(VLOOKUP(csv!$AJ276,範囲CSV,14,FALSE)="","",VLOOKUP(csv!$AJ276,範囲CSV,14,FALSE)))</f>
        <v/>
      </c>
      <c r="O276" s="139" t="str">
        <f>IF($A276="","",IF(VLOOKUP(csv!$AJ276,範囲CSV,15,FALSE)="","",VLOOKUP(csv!$AJ276,範囲CSV,15,FALSE)))</f>
        <v/>
      </c>
      <c r="P276" s="139" t="str">
        <f>IF($A276="","",IF(VLOOKUP(csv!$AJ276,範囲CSV,16,FALSE)="","",VLOOKUP(csv!$AJ276,範囲CSV,16,FALSE)))</f>
        <v/>
      </c>
      <c r="Q276" s="139" t="str">
        <f>IF($A276="","",IF(VLOOKUP(csv!$AJ276,範囲CSV,17,FALSE)="","",VLOOKUP(csv!$AJ276,範囲CSV,17,FALSE)))</f>
        <v/>
      </c>
      <c r="R276" s="139" t="str">
        <f>IF($A276="","",IF(VLOOKUP(csv!$AJ276,範囲CSV,18,FALSE)="","",VLOOKUP(csv!$AJ276,範囲CSV,18,FALSE)))</f>
        <v/>
      </c>
      <c r="S276" s="139" t="str">
        <f>IF($A276="","",IF(VLOOKUP(csv!$AJ276,範囲CSV,19,FALSE)="","",VLOOKUP(csv!$AJ276,範囲CSV,19,FALSE)))</f>
        <v/>
      </c>
      <c r="T276" s="139" t="str">
        <f>IF($A276="","",IF(VLOOKUP(csv!$AJ276,範囲CSV,20,FALSE)="","",VLOOKUP(csv!$AJ276,範囲CSV,20,FALSE)))</f>
        <v/>
      </c>
      <c r="U276" s="139" t="str">
        <f>IF($A276="","",IF(VLOOKUP(csv!$AJ276,範囲CSV,21,FALSE)="","",VLOOKUP(csv!$AJ276,範囲CSV,21,FALSE)))</f>
        <v/>
      </c>
      <c r="V276" s="139" t="str">
        <f>IF($A276="","",IF(VLOOKUP(csv!$AJ276,範囲CSV,22,FALSE)="","",VLOOKUP(csv!$AJ276,範囲CSV,22,FALSE)))</f>
        <v/>
      </c>
      <c r="W276" s="139" t="str">
        <f>IF($A276="","",IF(VLOOKUP(csv!$AJ276,範囲CSV,23,FALSE)="","",VLOOKUP(csv!$AJ276,範囲CSV,23,FALSE)))</f>
        <v/>
      </c>
      <c r="X276" s="139" t="str">
        <f>IF($A276="","",IF(VLOOKUP(csv!$AJ276,範囲CSV,24,FALSE)="","",VLOOKUP(csv!$AJ276,範囲CSV,24,FALSE)))</f>
        <v/>
      </c>
      <c r="Y276" s="139" t="str">
        <f>IF($A276="","",IF(VLOOKUP(csv!$AJ276,範囲CSV,25,FALSE)="","",VLOOKUP(csv!$AJ276,範囲CSV,25,FALSE)))</f>
        <v/>
      </c>
      <c r="Z276" s="139" t="str">
        <f>IF($A276="","",IF(VLOOKUP(csv!$AJ276,範囲CSV,26,FALSE)="","",VLOOKUP(csv!$AJ276,範囲CSV,26,FALSE)))</f>
        <v/>
      </c>
      <c r="AA276" s="139" t="str">
        <f>IF($A276="","",IF(VLOOKUP(csv!$AJ276,範囲CSV,27,FALSE)="","",VLOOKUP(csv!$AJ276,範囲CSV,27,FALSE)))</f>
        <v/>
      </c>
      <c r="AB276" s="139" t="str">
        <f>IF($A276="","",IF(VLOOKUP(csv!$AJ276,範囲CSV,28,FALSE)="","",VLOOKUP(csv!$AJ276,範囲CSV,28,FALSE)))</f>
        <v/>
      </c>
      <c r="AC276" s="139" t="str">
        <f>IF($A276="","",IF(VLOOKUP(csv!$AJ276,範囲CSV,29,FALSE)="","",VLOOKUP(csv!$AJ276,範囲CSV,29,FALSE)))</f>
        <v/>
      </c>
      <c r="AD276" s="139" t="str">
        <f>IF($A276="","",IF(VLOOKUP(csv!$AJ276,範囲CSV,30,FALSE)="","",VLOOKUP(csv!$AJ276,範囲CSV,30,FALSE)))</f>
        <v/>
      </c>
      <c r="AE276" s="139" t="str">
        <f>IF($A276="","",IF(VLOOKUP(csv!$AJ276,範囲CSV,31,FALSE)="","",VLOOKUP(csv!$AJ276,範囲CSV,31,FALSE)))</f>
        <v/>
      </c>
      <c r="AF276" s="139" t="str">
        <f>IF($A276="","",IF(VLOOKUP(csv!$AJ276,範囲CSV,32,FALSE)="","",VLOOKUP(csv!$AJ276,範囲CSV,32,FALSE)))</f>
        <v/>
      </c>
      <c r="AG276" s="139" t="str">
        <f>IF($A276="","",IF(VLOOKUP(csv!$AJ276,範囲CSV,33,FALSE)="","",VLOOKUP(csv!$AJ276,範囲CSV,33,FALSE)))</f>
        <v/>
      </c>
      <c r="AH276" s="139" t="str">
        <f>IF($A276="","",IF(VLOOKUP(csv!$AJ276,範囲CSV,34,FALSE)="","",VLOOKUP(csv!$AJ276,範囲CSV,34,FALSE)))</f>
        <v/>
      </c>
      <c r="AI276" s="139"/>
    </row>
    <row r="277" spans="1:35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139" t="str">
        <f>IF(A277="","",IF(VLOOKUP(csv!$AJ277,範囲CSV,9,FALSE)="","",VLOOKUP(csv!$AJ277,範囲CSV,9,FALSE)))</f>
        <v/>
      </c>
      <c r="J277" s="139" t="str">
        <f>IF($A277="","",IF(VLOOKUP(csv!$AJ277,範囲CSV,10,FALSE)="","",VLOOKUP(csv!$AJ277,範囲CSV,10,FALSE)))</f>
        <v/>
      </c>
      <c r="K277" s="216" t="str">
        <f t="shared" si="8"/>
        <v/>
      </c>
      <c r="L277" s="216" t="str">
        <f t="shared" si="9"/>
        <v/>
      </c>
      <c r="M277" s="139" t="str">
        <f>IF($A277="","",IF(VLOOKUP(csv!$AJ277,範囲CSV,13,FALSE)="","",VLOOKUP(csv!$AJ277,範囲CSV,13,FALSE)))</f>
        <v/>
      </c>
      <c r="N277" s="139" t="str">
        <f>IF($A277="","",IF(VLOOKUP(csv!$AJ277,範囲CSV,14,FALSE)="","",VLOOKUP(csv!$AJ277,範囲CSV,14,FALSE)))</f>
        <v/>
      </c>
      <c r="O277" s="139" t="str">
        <f>IF($A277="","",IF(VLOOKUP(csv!$AJ277,範囲CSV,15,FALSE)="","",VLOOKUP(csv!$AJ277,範囲CSV,15,FALSE)))</f>
        <v/>
      </c>
      <c r="P277" s="139" t="str">
        <f>IF($A277="","",IF(VLOOKUP(csv!$AJ277,範囲CSV,16,FALSE)="","",VLOOKUP(csv!$AJ277,範囲CSV,16,FALSE)))</f>
        <v/>
      </c>
      <c r="Q277" s="139" t="str">
        <f>IF($A277="","",IF(VLOOKUP(csv!$AJ277,範囲CSV,17,FALSE)="","",VLOOKUP(csv!$AJ277,範囲CSV,17,FALSE)))</f>
        <v/>
      </c>
      <c r="R277" s="139" t="str">
        <f>IF($A277="","",IF(VLOOKUP(csv!$AJ277,範囲CSV,18,FALSE)="","",VLOOKUP(csv!$AJ277,範囲CSV,18,FALSE)))</f>
        <v/>
      </c>
      <c r="S277" s="139" t="str">
        <f>IF($A277="","",IF(VLOOKUP(csv!$AJ277,範囲CSV,19,FALSE)="","",VLOOKUP(csv!$AJ277,範囲CSV,19,FALSE)))</f>
        <v/>
      </c>
      <c r="T277" s="139" t="str">
        <f>IF($A277="","",IF(VLOOKUP(csv!$AJ277,範囲CSV,20,FALSE)="","",VLOOKUP(csv!$AJ277,範囲CSV,20,FALSE)))</f>
        <v/>
      </c>
      <c r="U277" s="139" t="str">
        <f>IF($A277="","",IF(VLOOKUP(csv!$AJ277,範囲CSV,21,FALSE)="","",VLOOKUP(csv!$AJ277,範囲CSV,21,FALSE)))</f>
        <v/>
      </c>
      <c r="V277" s="139" t="str">
        <f>IF($A277="","",IF(VLOOKUP(csv!$AJ277,範囲CSV,22,FALSE)="","",VLOOKUP(csv!$AJ277,範囲CSV,22,FALSE)))</f>
        <v/>
      </c>
      <c r="W277" s="139" t="str">
        <f>IF($A277="","",IF(VLOOKUP(csv!$AJ277,範囲CSV,23,FALSE)="","",VLOOKUP(csv!$AJ277,範囲CSV,23,FALSE)))</f>
        <v/>
      </c>
      <c r="X277" s="139" t="str">
        <f>IF($A277="","",IF(VLOOKUP(csv!$AJ277,範囲CSV,24,FALSE)="","",VLOOKUP(csv!$AJ277,範囲CSV,24,FALSE)))</f>
        <v/>
      </c>
      <c r="Y277" s="139" t="str">
        <f>IF($A277="","",IF(VLOOKUP(csv!$AJ277,範囲CSV,25,FALSE)="","",VLOOKUP(csv!$AJ277,範囲CSV,25,FALSE)))</f>
        <v/>
      </c>
      <c r="Z277" s="139" t="str">
        <f>IF($A277="","",IF(VLOOKUP(csv!$AJ277,範囲CSV,26,FALSE)="","",VLOOKUP(csv!$AJ277,範囲CSV,26,FALSE)))</f>
        <v/>
      </c>
      <c r="AA277" s="139" t="str">
        <f>IF($A277="","",IF(VLOOKUP(csv!$AJ277,範囲CSV,27,FALSE)="","",VLOOKUP(csv!$AJ277,範囲CSV,27,FALSE)))</f>
        <v/>
      </c>
      <c r="AB277" s="139" t="str">
        <f>IF($A277="","",IF(VLOOKUP(csv!$AJ277,範囲CSV,28,FALSE)="","",VLOOKUP(csv!$AJ277,範囲CSV,28,FALSE)))</f>
        <v/>
      </c>
      <c r="AC277" s="139" t="str">
        <f>IF($A277="","",IF(VLOOKUP(csv!$AJ277,範囲CSV,29,FALSE)="","",VLOOKUP(csv!$AJ277,範囲CSV,29,FALSE)))</f>
        <v/>
      </c>
      <c r="AD277" s="139" t="str">
        <f>IF($A277="","",IF(VLOOKUP(csv!$AJ277,範囲CSV,30,FALSE)="","",VLOOKUP(csv!$AJ277,範囲CSV,30,FALSE)))</f>
        <v/>
      </c>
      <c r="AE277" s="139" t="str">
        <f>IF($A277="","",IF(VLOOKUP(csv!$AJ277,範囲CSV,31,FALSE)="","",VLOOKUP(csv!$AJ277,範囲CSV,31,FALSE)))</f>
        <v/>
      </c>
      <c r="AF277" s="139" t="str">
        <f>IF($A277="","",IF(VLOOKUP(csv!$AJ277,範囲CSV,32,FALSE)="","",VLOOKUP(csv!$AJ277,範囲CSV,32,FALSE)))</f>
        <v/>
      </c>
      <c r="AG277" s="139" t="str">
        <f>IF($A277="","",IF(VLOOKUP(csv!$AJ277,範囲CSV,33,FALSE)="","",VLOOKUP(csv!$AJ277,範囲CSV,33,FALSE)))</f>
        <v/>
      </c>
      <c r="AH277" s="139" t="str">
        <f>IF($A277="","",IF(VLOOKUP(csv!$AJ277,範囲CSV,34,FALSE)="","",VLOOKUP(csv!$AJ277,範囲CSV,34,FALSE)))</f>
        <v/>
      </c>
      <c r="AI277" s="139"/>
    </row>
    <row r="278" spans="1:35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139" t="str">
        <f>IF(A278="","",IF(VLOOKUP(csv!$AJ278,範囲CSV,9,FALSE)="","",VLOOKUP(csv!$AJ278,範囲CSV,9,FALSE)))</f>
        <v/>
      </c>
      <c r="J278" s="139" t="str">
        <f>IF($A278="","",IF(VLOOKUP(csv!$AJ278,範囲CSV,10,FALSE)="","",VLOOKUP(csv!$AJ278,範囲CSV,10,FALSE)))</f>
        <v/>
      </c>
      <c r="K278" s="216" t="str">
        <f t="shared" si="8"/>
        <v/>
      </c>
      <c r="L278" s="216" t="str">
        <f t="shared" si="9"/>
        <v/>
      </c>
      <c r="M278" s="139" t="str">
        <f>IF($A278="","",IF(VLOOKUP(csv!$AJ278,範囲CSV,13,FALSE)="","",VLOOKUP(csv!$AJ278,範囲CSV,13,FALSE)))</f>
        <v/>
      </c>
      <c r="N278" s="139" t="str">
        <f>IF($A278="","",IF(VLOOKUP(csv!$AJ278,範囲CSV,14,FALSE)="","",VLOOKUP(csv!$AJ278,範囲CSV,14,FALSE)))</f>
        <v/>
      </c>
      <c r="O278" s="139" t="str">
        <f>IF($A278="","",IF(VLOOKUP(csv!$AJ278,範囲CSV,15,FALSE)="","",VLOOKUP(csv!$AJ278,範囲CSV,15,FALSE)))</f>
        <v/>
      </c>
      <c r="P278" s="139" t="str">
        <f>IF($A278="","",IF(VLOOKUP(csv!$AJ278,範囲CSV,16,FALSE)="","",VLOOKUP(csv!$AJ278,範囲CSV,16,FALSE)))</f>
        <v/>
      </c>
      <c r="Q278" s="139" t="str">
        <f>IF($A278="","",IF(VLOOKUP(csv!$AJ278,範囲CSV,17,FALSE)="","",VLOOKUP(csv!$AJ278,範囲CSV,17,FALSE)))</f>
        <v/>
      </c>
      <c r="R278" s="139" t="str">
        <f>IF($A278="","",IF(VLOOKUP(csv!$AJ278,範囲CSV,18,FALSE)="","",VLOOKUP(csv!$AJ278,範囲CSV,18,FALSE)))</f>
        <v/>
      </c>
      <c r="S278" s="139" t="str">
        <f>IF($A278="","",IF(VLOOKUP(csv!$AJ278,範囲CSV,19,FALSE)="","",VLOOKUP(csv!$AJ278,範囲CSV,19,FALSE)))</f>
        <v/>
      </c>
      <c r="T278" s="139" t="str">
        <f>IF($A278="","",IF(VLOOKUP(csv!$AJ278,範囲CSV,20,FALSE)="","",VLOOKUP(csv!$AJ278,範囲CSV,20,FALSE)))</f>
        <v/>
      </c>
      <c r="U278" s="139" t="str">
        <f>IF($A278="","",IF(VLOOKUP(csv!$AJ278,範囲CSV,21,FALSE)="","",VLOOKUP(csv!$AJ278,範囲CSV,21,FALSE)))</f>
        <v/>
      </c>
      <c r="V278" s="139" t="str">
        <f>IF($A278="","",IF(VLOOKUP(csv!$AJ278,範囲CSV,22,FALSE)="","",VLOOKUP(csv!$AJ278,範囲CSV,22,FALSE)))</f>
        <v/>
      </c>
      <c r="W278" s="139" t="str">
        <f>IF($A278="","",IF(VLOOKUP(csv!$AJ278,範囲CSV,23,FALSE)="","",VLOOKUP(csv!$AJ278,範囲CSV,23,FALSE)))</f>
        <v/>
      </c>
      <c r="X278" s="139" t="str">
        <f>IF($A278="","",IF(VLOOKUP(csv!$AJ278,範囲CSV,24,FALSE)="","",VLOOKUP(csv!$AJ278,範囲CSV,24,FALSE)))</f>
        <v/>
      </c>
      <c r="Y278" s="139" t="str">
        <f>IF($A278="","",IF(VLOOKUP(csv!$AJ278,範囲CSV,25,FALSE)="","",VLOOKUP(csv!$AJ278,範囲CSV,25,FALSE)))</f>
        <v/>
      </c>
      <c r="Z278" s="139" t="str">
        <f>IF($A278="","",IF(VLOOKUP(csv!$AJ278,範囲CSV,26,FALSE)="","",VLOOKUP(csv!$AJ278,範囲CSV,26,FALSE)))</f>
        <v/>
      </c>
      <c r="AA278" s="139" t="str">
        <f>IF($A278="","",IF(VLOOKUP(csv!$AJ278,範囲CSV,27,FALSE)="","",VLOOKUP(csv!$AJ278,範囲CSV,27,FALSE)))</f>
        <v/>
      </c>
      <c r="AB278" s="139" t="str">
        <f>IF($A278="","",IF(VLOOKUP(csv!$AJ278,範囲CSV,28,FALSE)="","",VLOOKUP(csv!$AJ278,範囲CSV,28,FALSE)))</f>
        <v/>
      </c>
      <c r="AC278" s="139" t="str">
        <f>IF($A278="","",IF(VLOOKUP(csv!$AJ278,範囲CSV,29,FALSE)="","",VLOOKUP(csv!$AJ278,範囲CSV,29,FALSE)))</f>
        <v/>
      </c>
      <c r="AD278" s="139" t="str">
        <f>IF($A278="","",IF(VLOOKUP(csv!$AJ278,範囲CSV,30,FALSE)="","",VLOOKUP(csv!$AJ278,範囲CSV,30,FALSE)))</f>
        <v/>
      </c>
      <c r="AE278" s="139" t="str">
        <f>IF($A278="","",IF(VLOOKUP(csv!$AJ278,範囲CSV,31,FALSE)="","",VLOOKUP(csv!$AJ278,範囲CSV,31,FALSE)))</f>
        <v/>
      </c>
      <c r="AF278" s="139" t="str">
        <f>IF($A278="","",IF(VLOOKUP(csv!$AJ278,範囲CSV,32,FALSE)="","",VLOOKUP(csv!$AJ278,範囲CSV,32,FALSE)))</f>
        <v/>
      </c>
      <c r="AG278" s="139" t="str">
        <f>IF($A278="","",IF(VLOOKUP(csv!$AJ278,範囲CSV,33,FALSE)="","",VLOOKUP(csv!$AJ278,範囲CSV,33,FALSE)))</f>
        <v/>
      </c>
      <c r="AH278" s="139" t="str">
        <f>IF($A278="","",IF(VLOOKUP(csv!$AJ278,範囲CSV,34,FALSE)="","",VLOOKUP(csv!$AJ278,範囲CSV,34,FALSE)))</f>
        <v/>
      </c>
      <c r="AI278" s="139"/>
    </row>
    <row r="279" spans="1:35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139" t="str">
        <f>IF(A279="","",IF(VLOOKUP(csv!$AJ279,範囲CSV,9,FALSE)="","",VLOOKUP(csv!$AJ279,範囲CSV,9,FALSE)))</f>
        <v/>
      </c>
      <c r="J279" s="139" t="str">
        <f>IF($A279="","",IF(VLOOKUP(csv!$AJ279,範囲CSV,10,FALSE)="","",VLOOKUP(csv!$AJ279,範囲CSV,10,FALSE)))</f>
        <v/>
      </c>
      <c r="K279" s="216" t="str">
        <f t="shared" si="8"/>
        <v/>
      </c>
      <c r="L279" s="216" t="str">
        <f t="shared" si="9"/>
        <v/>
      </c>
      <c r="M279" s="139" t="str">
        <f>IF($A279="","",IF(VLOOKUP(csv!$AJ279,範囲CSV,13,FALSE)="","",VLOOKUP(csv!$AJ279,範囲CSV,13,FALSE)))</f>
        <v/>
      </c>
      <c r="N279" s="139" t="str">
        <f>IF($A279="","",IF(VLOOKUP(csv!$AJ279,範囲CSV,14,FALSE)="","",VLOOKUP(csv!$AJ279,範囲CSV,14,FALSE)))</f>
        <v/>
      </c>
      <c r="O279" s="139" t="str">
        <f>IF($A279="","",IF(VLOOKUP(csv!$AJ279,範囲CSV,15,FALSE)="","",VLOOKUP(csv!$AJ279,範囲CSV,15,FALSE)))</f>
        <v/>
      </c>
      <c r="P279" s="139" t="str">
        <f>IF($A279="","",IF(VLOOKUP(csv!$AJ279,範囲CSV,16,FALSE)="","",VLOOKUP(csv!$AJ279,範囲CSV,16,FALSE)))</f>
        <v/>
      </c>
      <c r="Q279" s="139" t="str">
        <f>IF($A279="","",IF(VLOOKUP(csv!$AJ279,範囲CSV,17,FALSE)="","",VLOOKUP(csv!$AJ279,範囲CSV,17,FALSE)))</f>
        <v/>
      </c>
      <c r="R279" s="139" t="str">
        <f>IF($A279="","",IF(VLOOKUP(csv!$AJ279,範囲CSV,18,FALSE)="","",VLOOKUP(csv!$AJ279,範囲CSV,18,FALSE)))</f>
        <v/>
      </c>
      <c r="S279" s="139" t="str">
        <f>IF($A279="","",IF(VLOOKUP(csv!$AJ279,範囲CSV,19,FALSE)="","",VLOOKUP(csv!$AJ279,範囲CSV,19,FALSE)))</f>
        <v/>
      </c>
      <c r="T279" s="139" t="str">
        <f>IF($A279="","",IF(VLOOKUP(csv!$AJ279,範囲CSV,20,FALSE)="","",VLOOKUP(csv!$AJ279,範囲CSV,20,FALSE)))</f>
        <v/>
      </c>
      <c r="U279" s="139" t="str">
        <f>IF($A279="","",IF(VLOOKUP(csv!$AJ279,範囲CSV,21,FALSE)="","",VLOOKUP(csv!$AJ279,範囲CSV,21,FALSE)))</f>
        <v/>
      </c>
      <c r="V279" s="139" t="str">
        <f>IF($A279="","",IF(VLOOKUP(csv!$AJ279,範囲CSV,22,FALSE)="","",VLOOKUP(csv!$AJ279,範囲CSV,22,FALSE)))</f>
        <v/>
      </c>
      <c r="W279" s="139" t="str">
        <f>IF($A279="","",IF(VLOOKUP(csv!$AJ279,範囲CSV,23,FALSE)="","",VLOOKUP(csv!$AJ279,範囲CSV,23,FALSE)))</f>
        <v/>
      </c>
      <c r="X279" s="139" t="str">
        <f>IF($A279="","",IF(VLOOKUP(csv!$AJ279,範囲CSV,24,FALSE)="","",VLOOKUP(csv!$AJ279,範囲CSV,24,FALSE)))</f>
        <v/>
      </c>
      <c r="Y279" s="139" t="str">
        <f>IF($A279="","",IF(VLOOKUP(csv!$AJ279,範囲CSV,25,FALSE)="","",VLOOKUP(csv!$AJ279,範囲CSV,25,FALSE)))</f>
        <v/>
      </c>
      <c r="Z279" s="139" t="str">
        <f>IF($A279="","",IF(VLOOKUP(csv!$AJ279,範囲CSV,26,FALSE)="","",VLOOKUP(csv!$AJ279,範囲CSV,26,FALSE)))</f>
        <v/>
      </c>
      <c r="AA279" s="139" t="str">
        <f>IF($A279="","",IF(VLOOKUP(csv!$AJ279,範囲CSV,27,FALSE)="","",VLOOKUP(csv!$AJ279,範囲CSV,27,FALSE)))</f>
        <v/>
      </c>
      <c r="AB279" s="139" t="str">
        <f>IF($A279="","",IF(VLOOKUP(csv!$AJ279,範囲CSV,28,FALSE)="","",VLOOKUP(csv!$AJ279,範囲CSV,28,FALSE)))</f>
        <v/>
      </c>
      <c r="AC279" s="139" t="str">
        <f>IF($A279="","",IF(VLOOKUP(csv!$AJ279,範囲CSV,29,FALSE)="","",VLOOKUP(csv!$AJ279,範囲CSV,29,FALSE)))</f>
        <v/>
      </c>
      <c r="AD279" s="139" t="str">
        <f>IF($A279="","",IF(VLOOKUP(csv!$AJ279,範囲CSV,30,FALSE)="","",VLOOKUP(csv!$AJ279,範囲CSV,30,FALSE)))</f>
        <v/>
      </c>
      <c r="AE279" s="139" t="str">
        <f>IF($A279="","",IF(VLOOKUP(csv!$AJ279,範囲CSV,31,FALSE)="","",VLOOKUP(csv!$AJ279,範囲CSV,31,FALSE)))</f>
        <v/>
      </c>
      <c r="AF279" s="139" t="str">
        <f>IF($A279="","",IF(VLOOKUP(csv!$AJ279,範囲CSV,32,FALSE)="","",VLOOKUP(csv!$AJ279,範囲CSV,32,FALSE)))</f>
        <v/>
      </c>
      <c r="AG279" s="139" t="str">
        <f>IF($A279="","",IF(VLOOKUP(csv!$AJ279,範囲CSV,33,FALSE)="","",VLOOKUP(csv!$AJ279,範囲CSV,33,FALSE)))</f>
        <v/>
      </c>
      <c r="AH279" s="139" t="str">
        <f>IF($A279="","",IF(VLOOKUP(csv!$AJ279,範囲CSV,34,FALSE)="","",VLOOKUP(csv!$AJ279,範囲CSV,34,FALSE)))</f>
        <v/>
      </c>
      <c r="AI279" s="139"/>
    </row>
    <row r="280" spans="1:35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139" t="str">
        <f>IF(A280="","",IF(VLOOKUP(csv!$AJ280,範囲CSV,9,FALSE)="","",VLOOKUP(csv!$AJ280,範囲CSV,9,FALSE)))</f>
        <v/>
      </c>
      <c r="J280" s="139" t="str">
        <f>IF($A280="","",IF(VLOOKUP(csv!$AJ280,範囲CSV,10,FALSE)="","",VLOOKUP(csv!$AJ280,範囲CSV,10,FALSE)))</f>
        <v/>
      </c>
      <c r="K280" s="216" t="str">
        <f t="shared" si="8"/>
        <v/>
      </c>
      <c r="L280" s="216" t="str">
        <f t="shared" si="9"/>
        <v/>
      </c>
      <c r="M280" s="139" t="str">
        <f>IF($A280="","",IF(VLOOKUP(csv!$AJ280,範囲CSV,13,FALSE)="","",VLOOKUP(csv!$AJ280,範囲CSV,13,FALSE)))</f>
        <v/>
      </c>
      <c r="N280" s="139" t="str">
        <f>IF($A280="","",IF(VLOOKUP(csv!$AJ280,範囲CSV,14,FALSE)="","",VLOOKUP(csv!$AJ280,範囲CSV,14,FALSE)))</f>
        <v/>
      </c>
      <c r="O280" s="139" t="str">
        <f>IF($A280="","",IF(VLOOKUP(csv!$AJ280,範囲CSV,15,FALSE)="","",VLOOKUP(csv!$AJ280,範囲CSV,15,FALSE)))</f>
        <v/>
      </c>
      <c r="P280" s="139" t="str">
        <f>IF($A280="","",IF(VLOOKUP(csv!$AJ280,範囲CSV,16,FALSE)="","",VLOOKUP(csv!$AJ280,範囲CSV,16,FALSE)))</f>
        <v/>
      </c>
      <c r="Q280" s="139" t="str">
        <f>IF($A280="","",IF(VLOOKUP(csv!$AJ280,範囲CSV,17,FALSE)="","",VLOOKUP(csv!$AJ280,範囲CSV,17,FALSE)))</f>
        <v/>
      </c>
      <c r="R280" s="139" t="str">
        <f>IF($A280="","",IF(VLOOKUP(csv!$AJ280,範囲CSV,18,FALSE)="","",VLOOKUP(csv!$AJ280,範囲CSV,18,FALSE)))</f>
        <v/>
      </c>
      <c r="S280" s="139" t="str">
        <f>IF($A280="","",IF(VLOOKUP(csv!$AJ280,範囲CSV,19,FALSE)="","",VLOOKUP(csv!$AJ280,範囲CSV,19,FALSE)))</f>
        <v/>
      </c>
      <c r="T280" s="139" t="str">
        <f>IF($A280="","",IF(VLOOKUP(csv!$AJ280,範囲CSV,20,FALSE)="","",VLOOKUP(csv!$AJ280,範囲CSV,20,FALSE)))</f>
        <v/>
      </c>
      <c r="U280" s="139" t="str">
        <f>IF($A280="","",IF(VLOOKUP(csv!$AJ280,範囲CSV,21,FALSE)="","",VLOOKUP(csv!$AJ280,範囲CSV,21,FALSE)))</f>
        <v/>
      </c>
      <c r="V280" s="139" t="str">
        <f>IF($A280="","",IF(VLOOKUP(csv!$AJ280,範囲CSV,22,FALSE)="","",VLOOKUP(csv!$AJ280,範囲CSV,22,FALSE)))</f>
        <v/>
      </c>
      <c r="W280" s="139" t="str">
        <f>IF($A280="","",IF(VLOOKUP(csv!$AJ280,範囲CSV,23,FALSE)="","",VLOOKUP(csv!$AJ280,範囲CSV,23,FALSE)))</f>
        <v/>
      </c>
      <c r="X280" s="139" t="str">
        <f>IF($A280="","",IF(VLOOKUP(csv!$AJ280,範囲CSV,24,FALSE)="","",VLOOKUP(csv!$AJ280,範囲CSV,24,FALSE)))</f>
        <v/>
      </c>
      <c r="Y280" s="139" t="str">
        <f>IF($A280="","",IF(VLOOKUP(csv!$AJ280,範囲CSV,25,FALSE)="","",VLOOKUP(csv!$AJ280,範囲CSV,25,FALSE)))</f>
        <v/>
      </c>
      <c r="Z280" s="139" t="str">
        <f>IF($A280="","",IF(VLOOKUP(csv!$AJ280,範囲CSV,26,FALSE)="","",VLOOKUP(csv!$AJ280,範囲CSV,26,FALSE)))</f>
        <v/>
      </c>
      <c r="AA280" s="139" t="str">
        <f>IF($A280="","",IF(VLOOKUP(csv!$AJ280,範囲CSV,27,FALSE)="","",VLOOKUP(csv!$AJ280,範囲CSV,27,FALSE)))</f>
        <v/>
      </c>
      <c r="AB280" s="139" t="str">
        <f>IF($A280="","",IF(VLOOKUP(csv!$AJ280,範囲CSV,28,FALSE)="","",VLOOKUP(csv!$AJ280,範囲CSV,28,FALSE)))</f>
        <v/>
      </c>
      <c r="AC280" s="139" t="str">
        <f>IF($A280="","",IF(VLOOKUP(csv!$AJ280,範囲CSV,29,FALSE)="","",VLOOKUP(csv!$AJ280,範囲CSV,29,FALSE)))</f>
        <v/>
      </c>
      <c r="AD280" s="139" t="str">
        <f>IF($A280="","",IF(VLOOKUP(csv!$AJ280,範囲CSV,30,FALSE)="","",VLOOKUP(csv!$AJ280,範囲CSV,30,FALSE)))</f>
        <v/>
      </c>
      <c r="AE280" s="139" t="str">
        <f>IF($A280="","",IF(VLOOKUP(csv!$AJ280,範囲CSV,31,FALSE)="","",VLOOKUP(csv!$AJ280,範囲CSV,31,FALSE)))</f>
        <v/>
      </c>
      <c r="AF280" s="139" t="str">
        <f>IF($A280="","",IF(VLOOKUP(csv!$AJ280,範囲CSV,32,FALSE)="","",VLOOKUP(csv!$AJ280,範囲CSV,32,FALSE)))</f>
        <v/>
      </c>
      <c r="AG280" s="139" t="str">
        <f>IF($A280="","",IF(VLOOKUP(csv!$AJ280,範囲CSV,33,FALSE)="","",VLOOKUP(csv!$AJ280,範囲CSV,33,FALSE)))</f>
        <v/>
      </c>
      <c r="AH280" s="139" t="str">
        <f>IF($A280="","",IF(VLOOKUP(csv!$AJ280,範囲CSV,34,FALSE)="","",VLOOKUP(csv!$AJ280,範囲CSV,34,FALSE)))</f>
        <v/>
      </c>
      <c r="AI280" s="139"/>
    </row>
    <row r="281" spans="1:35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139" t="str">
        <f>IF(A281="","",IF(VLOOKUP(csv!$AJ281,範囲CSV,9,FALSE)="","",VLOOKUP(csv!$AJ281,範囲CSV,9,FALSE)))</f>
        <v/>
      </c>
      <c r="J281" s="139" t="str">
        <f>IF($A281="","",IF(VLOOKUP(csv!$AJ281,範囲CSV,10,FALSE)="","",VLOOKUP(csv!$AJ281,範囲CSV,10,FALSE)))</f>
        <v/>
      </c>
      <c r="K281" s="216" t="str">
        <f t="shared" si="8"/>
        <v/>
      </c>
      <c r="L281" s="216" t="str">
        <f t="shared" si="9"/>
        <v/>
      </c>
      <c r="M281" s="139" t="str">
        <f>IF($A281="","",IF(VLOOKUP(csv!$AJ281,範囲CSV,13,FALSE)="","",VLOOKUP(csv!$AJ281,範囲CSV,13,FALSE)))</f>
        <v/>
      </c>
      <c r="N281" s="139" t="str">
        <f>IF($A281="","",IF(VLOOKUP(csv!$AJ281,範囲CSV,14,FALSE)="","",VLOOKUP(csv!$AJ281,範囲CSV,14,FALSE)))</f>
        <v/>
      </c>
      <c r="O281" s="139" t="str">
        <f>IF($A281="","",IF(VLOOKUP(csv!$AJ281,範囲CSV,15,FALSE)="","",VLOOKUP(csv!$AJ281,範囲CSV,15,FALSE)))</f>
        <v/>
      </c>
      <c r="P281" s="139" t="str">
        <f>IF($A281="","",IF(VLOOKUP(csv!$AJ281,範囲CSV,16,FALSE)="","",VLOOKUP(csv!$AJ281,範囲CSV,16,FALSE)))</f>
        <v/>
      </c>
      <c r="Q281" s="139" t="str">
        <f>IF($A281="","",IF(VLOOKUP(csv!$AJ281,範囲CSV,17,FALSE)="","",VLOOKUP(csv!$AJ281,範囲CSV,17,FALSE)))</f>
        <v/>
      </c>
      <c r="R281" s="139" t="str">
        <f>IF($A281="","",IF(VLOOKUP(csv!$AJ281,範囲CSV,18,FALSE)="","",VLOOKUP(csv!$AJ281,範囲CSV,18,FALSE)))</f>
        <v/>
      </c>
      <c r="S281" s="139" t="str">
        <f>IF($A281="","",IF(VLOOKUP(csv!$AJ281,範囲CSV,19,FALSE)="","",VLOOKUP(csv!$AJ281,範囲CSV,19,FALSE)))</f>
        <v/>
      </c>
      <c r="T281" s="139" t="str">
        <f>IF($A281="","",IF(VLOOKUP(csv!$AJ281,範囲CSV,20,FALSE)="","",VLOOKUP(csv!$AJ281,範囲CSV,20,FALSE)))</f>
        <v/>
      </c>
      <c r="U281" s="139" t="str">
        <f>IF($A281="","",IF(VLOOKUP(csv!$AJ281,範囲CSV,21,FALSE)="","",VLOOKUP(csv!$AJ281,範囲CSV,21,FALSE)))</f>
        <v/>
      </c>
      <c r="V281" s="139" t="str">
        <f>IF($A281="","",IF(VLOOKUP(csv!$AJ281,範囲CSV,22,FALSE)="","",VLOOKUP(csv!$AJ281,範囲CSV,22,FALSE)))</f>
        <v/>
      </c>
      <c r="W281" s="139" t="str">
        <f>IF($A281="","",IF(VLOOKUP(csv!$AJ281,範囲CSV,23,FALSE)="","",VLOOKUP(csv!$AJ281,範囲CSV,23,FALSE)))</f>
        <v/>
      </c>
      <c r="X281" s="139" t="str">
        <f>IF($A281="","",IF(VLOOKUP(csv!$AJ281,範囲CSV,24,FALSE)="","",VLOOKUP(csv!$AJ281,範囲CSV,24,FALSE)))</f>
        <v/>
      </c>
      <c r="Y281" s="139" t="str">
        <f>IF($A281="","",IF(VLOOKUP(csv!$AJ281,範囲CSV,25,FALSE)="","",VLOOKUP(csv!$AJ281,範囲CSV,25,FALSE)))</f>
        <v/>
      </c>
      <c r="Z281" s="139" t="str">
        <f>IF($A281="","",IF(VLOOKUP(csv!$AJ281,範囲CSV,26,FALSE)="","",VLOOKUP(csv!$AJ281,範囲CSV,26,FALSE)))</f>
        <v/>
      </c>
      <c r="AA281" s="139" t="str">
        <f>IF($A281="","",IF(VLOOKUP(csv!$AJ281,範囲CSV,27,FALSE)="","",VLOOKUP(csv!$AJ281,範囲CSV,27,FALSE)))</f>
        <v/>
      </c>
      <c r="AB281" s="139" t="str">
        <f>IF($A281="","",IF(VLOOKUP(csv!$AJ281,範囲CSV,28,FALSE)="","",VLOOKUP(csv!$AJ281,範囲CSV,28,FALSE)))</f>
        <v/>
      </c>
      <c r="AC281" s="139" t="str">
        <f>IF($A281="","",IF(VLOOKUP(csv!$AJ281,範囲CSV,29,FALSE)="","",VLOOKUP(csv!$AJ281,範囲CSV,29,FALSE)))</f>
        <v/>
      </c>
      <c r="AD281" s="139" t="str">
        <f>IF($A281="","",IF(VLOOKUP(csv!$AJ281,範囲CSV,30,FALSE)="","",VLOOKUP(csv!$AJ281,範囲CSV,30,FALSE)))</f>
        <v/>
      </c>
      <c r="AE281" s="139" t="str">
        <f>IF($A281="","",IF(VLOOKUP(csv!$AJ281,範囲CSV,31,FALSE)="","",VLOOKUP(csv!$AJ281,範囲CSV,31,FALSE)))</f>
        <v/>
      </c>
      <c r="AF281" s="139" t="str">
        <f>IF($A281="","",IF(VLOOKUP(csv!$AJ281,範囲CSV,32,FALSE)="","",VLOOKUP(csv!$AJ281,範囲CSV,32,FALSE)))</f>
        <v/>
      </c>
      <c r="AG281" s="139" t="str">
        <f>IF($A281="","",IF(VLOOKUP(csv!$AJ281,範囲CSV,33,FALSE)="","",VLOOKUP(csv!$AJ281,範囲CSV,33,FALSE)))</f>
        <v/>
      </c>
      <c r="AH281" s="139" t="str">
        <f>IF($A281="","",IF(VLOOKUP(csv!$AJ281,範囲CSV,34,FALSE)="","",VLOOKUP(csv!$AJ281,範囲CSV,34,FALSE)))</f>
        <v/>
      </c>
      <c r="AI281" s="139"/>
    </row>
    <row r="282" spans="1:35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139" t="str">
        <f>IF(A282="","",IF(VLOOKUP(csv!$AJ282,範囲CSV,9,FALSE)="","",VLOOKUP(csv!$AJ282,範囲CSV,9,FALSE)))</f>
        <v/>
      </c>
      <c r="J282" s="139" t="str">
        <f>IF($A282="","",IF(VLOOKUP(csv!$AJ282,範囲CSV,10,FALSE)="","",VLOOKUP(csv!$AJ282,範囲CSV,10,FALSE)))</f>
        <v/>
      </c>
      <c r="K282" s="216" t="str">
        <f t="shared" si="8"/>
        <v/>
      </c>
      <c r="L282" s="216" t="str">
        <f t="shared" si="9"/>
        <v/>
      </c>
      <c r="M282" s="139" t="str">
        <f>IF($A282="","",IF(VLOOKUP(csv!$AJ282,範囲CSV,13,FALSE)="","",VLOOKUP(csv!$AJ282,範囲CSV,13,FALSE)))</f>
        <v/>
      </c>
      <c r="N282" s="139" t="str">
        <f>IF($A282="","",IF(VLOOKUP(csv!$AJ282,範囲CSV,14,FALSE)="","",VLOOKUP(csv!$AJ282,範囲CSV,14,FALSE)))</f>
        <v/>
      </c>
      <c r="O282" s="139" t="str">
        <f>IF($A282="","",IF(VLOOKUP(csv!$AJ282,範囲CSV,15,FALSE)="","",VLOOKUP(csv!$AJ282,範囲CSV,15,FALSE)))</f>
        <v/>
      </c>
      <c r="P282" s="139" t="str">
        <f>IF($A282="","",IF(VLOOKUP(csv!$AJ282,範囲CSV,16,FALSE)="","",VLOOKUP(csv!$AJ282,範囲CSV,16,FALSE)))</f>
        <v/>
      </c>
      <c r="Q282" s="139" t="str">
        <f>IF($A282="","",IF(VLOOKUP(csv!$AJ282,範囲CSV,17,FALSE)="","",VLOOKUP(csv!$AJ282,範囲CSV,17,FALSE)))</f>
        <v/>
      </c>
      <c r="R282" s="139" t="str">
        <f>IF($A282="","",IF(VLOOKUP(csv!$AJ282,範囲CSV,18,FALSE)="","",VLOOKUP(csv!$AJ282,範囲CSV,18,FALSE)))</f>
        <v/>
      </c>
      <c r="S282" s="139" t="str">
        <f>IF($A282="","",IF(VLOOKUP(csv!$AJ282,範囲CSV,19,FALSE)="","",VLOOKUP(csv!$AJ282,範囲CSV,19,FALSE)))</f>
        <v/>
      </c>
      <c r="T282" s="139" t="str">
        <f>IF($A282="","",IF(VLOOKUP(csv!$AJ282,範囲CSV,20,FALSE)="","",VLOOKUP(csv!$AJ282,範囲CSV,20,FALSE)))</f>
        <v/>
      </c>
      <c r="U282" s="139" t="str">
        <f>IF($A282="","",IF(VLOOKUP(csv!$AJ282,範囲CSV,21,FALSE)="","",VLOOKUP(csv!$AJ282,範囲CSV,21,FALSE)))</f>
        <v/>
      </c>
      <c r="V282" s="139" t="str">
        <f>IF($A282="","",IF(VLOOKUP(csv!$AJ282,範囲CSV,22,FALSE)="","",VLOOKUP(csv!$AJ282,範囲CSV,22,FALSE)))</f>
        <v/>
      </c>
      <c r="W282" s="139" t="str">
        <f>IF($A282="","",IF(VLOOKUP(csv!$AJ282,範囲CSV,23,FALSE)="","",VLOOKUP(csv!$AJ282,範囲CSV,23,FALSE)))</f>
        <v/>
      </c>
      <c r="X282" s="139" t="str">
        <f>IF($A282="","",IF(VLOOKUP(csv!$AJ282,範囲CSV,24,FALSE)="","",VLOOKUP(csv!$AJ282,範囲CSV,24,FALSE)))</f>
        <v/>
      </c>
      <c r="Y282" s="139" t="str">
        <f>IF($A282="","",IF(VLOOKUP(csv!$AJ282,範囲CSV,25,FALSE)="","",VLOOKUP(csv!$AJ282,範囲CSV,25,FALSE)))</f>
        <v/>
      </c>
      <c r="Z282" s="139" t="str">
        <f>IF($A282="","",IF(VLOOKUP(csv!$AJ282,範囲CSV,26,FALSE)="","",VLOOKUP(csv!$AJ282,範囲CSV,26,FALSE)))</f>
        <v/>
      </c>
      <c r="AA282" s="139" t="str">
        <f>IF($A282="","",IF(VLOOKUP(csv!$AJ282,範囲CSV,27,FALSE)="","",VLOOKUP(csv!$AJ282,範囲CSV,27,FALSE)))</f>
        <v/>
      </c>
      <c r="AB282" s="139" t="str">
        <f>IF($A282="","",IF(VLOOKUP(csv!$AJ282,範囲CSV,28,FALSE)="","",VLOOKUP(csv!$AJ282,範囲CSV,28,FALSE)))</f>
        <v/>
      </c>
      <c r="AC282" s="139" t="str">
        <f>IF($A282="","",IF(VLOOKUP(csv!$AJ282,範囲CSV,29,FALSE)="","",VLOOKUP(csv!$AJ282,範囲CSV,29,FALSE)))</f>
        <v/>
      </c>
      <c r="AD282" s="139" t="str">
        <f>IF($A282="","",IF(VLOOKUP(csv!$AJ282,範囲CSV,30,FALSE)="","",VLOOKUP(csv!$AJ282,範囲CSV,30,FALSE)))</f>
        <v/>
      </c>
      <c r="AE282" s="139" t="str">
        <f>IF($A282="","",IF(VLOOKUP(csv!$AJ282,範囲CSV,31,FALSE)="","",VLOOKUP(csv!$AJ282,範囲CSV,31,FALSE)))</f>
        <v/>
      </c>
      <c r="AF282" s="139" t="str">
        <f>IF($A282="","",IF(VLOOKUP(csv!$AJ282,範囲CSV,32,FALSE)="","",VLOOKUP(csv!$AJ282,範囲CSV,32,FALSE)))</f>
        <v/>
      </c>
      <c r="AG282" s="139" t="str">
        <f>IF($A282="","",IF(VLOOKUP(csv!$AJ282,範囲CSV,33,FALSE)="","",VLOOKUP(csv!$AJ282,範囲CSV,33,FALSE)))</f>
        <v/>
      </c>
      <c r="AH282" s="139" t="str">
        <f>IF($A282="","",IF(VLOOKUP(csv!$AJ282,範囲CSV,34,FALSE)="","",VLOOKUP(csv!$AJ282,範囲CSV,34,FALSE)))</f>
        <v/>
      </c>
      <c r="AI282" s="139"/>
    </row>
    <row r="283" spans="1:35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139" t="str">
        <f>IF(A283="","",IF(VLOOKUP(csv!$AJ283,範囲CSV,9,FALSE)="","",VLOOKUP(csv!$AJ283,範囲CSV,9,FALSE)))</f>
        <v/>
      </c>
      <c r="J283" s="139" t="str">
        <f>IF($A283="","",IF(VLOOKUP(csv!$AJ283,範囲CSV,10,FALSE)="","",VLOOKUP(csv!$AJ283,範囲CSV,10,FALSE)))</f>
        <v/>
      </c>
      <c r="K283" s="216" t="str">
        <f t="shared" si="8"/>
        <v/>
      </c>
      <c r="L283" s="216" t="str">
        <f t="shared" si="9"/>
        <v/>
      </c>
      <c r="M283" s="139" t="str">
        <f>IF($A283="","",IF(VLOOKUP(csv!$AJ283,範囲CSV,13,FALSE)="","",VLOOKUP(csv!$AJ283,範囲CSV,13,FALSE)))</f>
        <v/>
      </c>
      <c r="N283" s="139" t="str">
        <f>IF($A283="","",IF(VLOOKUP(csv!$AJ283,範囲CSV,14,FALSE)="","",VLOOKUP(csv!$AJ283,範囲CSV,14,FALSE)))</f>
        <v/>
      </c>
      <c r="O283" s="139" t="str">
        <f>IF($A283="","",IF(VLOOKUP(csv!$AJ283,範囲CSV,15,FALSE)="","",VLOOKUP(csv!$AJ283,範囲CSV,15,FALSE)))</f>
        <v/>
      </c>
      <c r="P283" s="139" t="str">
        <f>IF($A283="","",IF(VLOOKUP(csv!$AJ283,範囲CSV,16,FALSE)="","",VLOOKUP(csv!$AJ283,範囲CSV,16,FALSE)))</f>
        <v/>
      </c>
      <c r="Q283" s="139" t="str">
        <f>IF($A283="","",IF(VLOOKUP(csv!$AJ283,範囲CSV,17,FALSE)="","",VLOOKUP(csv!$AJ283,範囲CSV,17,FALSE)))</f>
        <v/>
      </c>
      <c r="R283" s="139" t="str">
        <f>IF($A283="","",IF(VLOOKUP(csv!$AJ283,範囲CSV,18,FALSE)="","",VLOOKUP(csv!$AJ283,範囲CSV,18,FALSE)))</f>
        <v/>
      </c>
      <c r="S283" s="139" t="str">
        <f>IF($A283="","",IF(VLOOKUP(csv!$AJ283,範囲CSV,19,FALSE)="","",VLOOKUP(csv!$AJ283,範囲CSV,19,FALSE)))</f>
        <v/>
      </c>
      <c r="T283" s="139" t="str">
        <f>IF($A283="","",IF(VLOOKUP(csv!$AJ283,範囲CSV,20,FALSE)="","",VLOOKUP(csv!$AJ283,範囲CSV,20,FALSE)))</f>
        <v/>
      </c>
      <c r="U283" s="139" t="str">
        <f>IF($A283="","",IF(VLOOKUP(csv!$AJ283,範囲CSV,21,FALSE)="","",VLOOKUP(csv!$AJ283,範囲CSV,21,FALSE)))</f>
        <v/>
      </c>
      <c r="V283" s="139" t="str">
        <f>IF($A283="","",IF(VLOOKUP(csv!$AJ283,範囲CSV,22,FALSE)="","",VLOOKUP(csv!$AJ283,範囲CSV,22,FALSE)))</f>
        <v/>
      </c>
      <c r="W283" s="139" t="str">
        <f>IF($A283="","",IF(VLOOKUP(csv!$AJ283,範囲CSV,23,FALSE)="","",VLOOKUP(csv!$AJ283,範囲CSV,23,FALSE)))</f>
        <v/>
      </c>
      <c r="X283" s="139" t="str">
        <f>IF($A283="","",IF(VLOOKUP(csv!$AJ283,範囲CSV,24,FALSE)="","",VLOOKUP(csv!$AJ283,範囲CSV,24,FALSE)))</f>
        <v/>
      </c>
      <c r="Y283" s="139" t="str">
        <f>IF($A283="","",IF(VLOOKUP(csv!$AJ283,範囲CSV,25,FALSE)="","",VLOOKUP(csv!$AJ283,範囲CSV,25,FALSE)))</f>
        <v/>
      </c>
      <c r="Z283" s="139" t="str">
        <f>IF($A283="","",IF(VLOOKUP(csv!$AJ283,範囲CSV,26,FALSE)="","",VLOOKUP(csv!$AJ283,範囲CSV,26,FALSE)))</f>
        <v/>
      </c>
      <c r="AA283" s="139" t="str">
        <f>IF($A283="","",IF(VLOOKUP(csv!$AJ283,範囲CSV,27,FALSE)="","",VLOOKUP(csv!$AJ283,範囲CSV,27,FALSE)))</f>
        <v/>
      </c>
      <c r="AB283" s="139" t="str">
        <f>IF($A283="","",IF(VLOOKUP(csv!$AJ283,範囲CSV,28,FALSE)="","",VLOOKUP(csv!$AJ283,範囲CSV,28,FALSE)))</f>
        <v/>
      </c>
      <c r="AC283" s="139" t="str">
        <f>IF($A283="","",IF(VLOOKUP(csv!$AJ283,範囲CSV,29,FALSE)="","",VLOOKUP(csv!$AJ283,範囲CSV,29,FALSE)))</f>
        <v/>
      </c>
      <c r="AD283" s="139" t="str">
        <f>IF($A283="","",IF(VLOOKUP(csv!$AJ283,範囲CSV,30,FALSE)="","",VLOOKUP(csv!$AJ283,範囲CSV,30,FALSE)))</f>
        <v/>
      </c>
      <c r="AE283" s="139" t="str">
        <f>IF($A283="","",IF(VLOOKUP(csv!$AJ283,範囲CSV,31,FALSE)="","",VLOOKUP(csv!$AJ283,範囲CSV,31,FALSE)))</f>
        <v/>
      </c>
      <c r="AF283" s="139" t="str">
        <f>IF($A283="","",IF(VLOOKUP(csv!$AJ283,範囲CSV,32,FALSE)="","",VLOOKUP(csv!$AJ283,範囲CSV,32,FALSE)))</f>
        <v/>
      </c>
      <c r="AG283" s="139" t="str">
        <f>IF($A283="","",IF(VLOOKUP(csv!$AJ283,範囲CSV,33,FALSE)="","",VLOOKUP(csv!$AJ283,範囲CSV,33,FALSE)))</f>
        <v/>
      </c>
      <c r="AH283" s="139" t="str">
        <f>IF($A283="","",IF(VLOOKUP(csv!$AJ283,範囲CSV,34,FALSE)="","",VLOOKUP(csv!$AJ283,範囲CSV,34,FALSE)))</f>
        <v/>
      </c>
      <c r="AI283" s="139"/>
    </row>
    <row r="284" spans="1:35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139" t="str">
        <f>IF(A284="","",IF(VLOOKUP(csv!$AJ284,範囲CSV,9,FALSE)="","",VLOOKUP(csv!$AJ284,範囲CSV,9,FALSE)))</f>
        <v/>
      </c>
      <c r="J284" s="139" t="str">
        <f>IF($A284="","",IF(VLOOKUP(csv!$AJ284,範囲CSV,10,FALSE)="","",VLOOKUP(csv!$AJ284,範囲CSV,10,FALSE)))</f>
        <v/>
      </c>
      <c r="K284" s="216" t="str">
        <f t="shared" si="8"/>
        <v/>
      </c>
      <c r="L284" s="216" t="str">
        <f t="shared" si="9"/>
        <v/>
      </c>
      <c r="M284" s="139" t="str">
        <f>IF($A284="","",IF(VLOOKUP(csv!$AJ284,範囲CSV,13,FALSE)="","",VLOOKUP(csv!$AJ284,範囲CSV,13,FALSE)))</f>
        <v/>
      </c>
      <c r="N284" s="139" t="str">
        <f>IF($A284="","",IF(VLOOKUP(csv!$AJ284,範囲CSV,14,FALSE)="","",VLOOKUP(csv!$AJ284,範囲CSV,14,FALSE)))</f>
        <v/>
      </c>
      <c r="O284" s="139" t="str">
        <f>IF($A284="","",IF(VLOOKUP(csv!$AJ284,範囲CSV,15,FALSE)="","",VLOOKUP(csv!$AJ284,範囲CSV,15,FALSE)))</f>
        <v/>
      </c>
      <c r="P284" s="139" t="str">
        <f>IF($A284="","",IF(VLOOKUP(csv!$AJ284,範囲CSV,16,FALSE)="","",VLOOKUP(csv!$AJ284,範囲CSV,16,FALSE)))</f>
        <v/>
      </c>
      <c r="Q284" s="139" t="str">
        <f>IF($A284="","",IF(VLOOKUP(csv!$AJ284,範囲CSV,17,FALSE)="","",VLOOKUP(csv!$AJ284,範囲CSV,17,FALSE)))</f>
        <v/>
      </c>
      <c r="R284" s="139" t="str">
        <f>IF($A284="","",IF(VLOOKUP(csv!$AJ284,範囲CSV,18,FALSE)="","",VLOOKUP(csv!$AJ284,範囲CSV,18,FALSE)))</f>
        <v/>
      </c>
      <c r="S284" s="139" t="str">
        <f>IF($A284="","",IF(VLOOKUP(csv!$AJ284,範囲CSV,19,FALSE)="","",VLOOKUP(csv!$AJ284,範囲CSV,19,FALSE)))</f>
        <v/>
      </c>
      <c r="T284" s="139" t="str">
        <f>IF($A284="","",IF(VLOOKUP(csv!$AJ284,範囲CSV,20,FALSE)="","",VLOOKUP(csv!$AJ284,範囲CSV,20,FALSE)))</f>
        <v/>
      </c>
      <c r="U284" s="139" t="str">
        <f>IF($A284="","",IF(VLOOKUP(csv!$AJ284,範囲CSV,21,FALSE)="","",VLOOKUP(csv!$AJ284,範囲CSV,21,FALSE)))</f>
        <v/>
      </c>
      <c r="V284" s="139" t="str">
        <f>IF($A284="","",IF(VLOOKUP(csv!$AJ284,範囲CSV,22,FALSE)="","",VLOOKUP(csv!$AJ284,範囲CSV,22,FALSE)))</f>
        <v/>
      </c>
      <c r="W284" s="139" t="str">
        <f>IF($A284="","",IF(VLOOKUP(csv!$AJ284,範囲CSV,23,FALSE)="","",VLOOKUP(csv!$AJ284,範囲CSV,23,FALSE)))</f>
        <v/>
      </c>
      <c r="X284" s="139" t="str">
        <f>IF($A284="","",IF(VLOOKUP(csv!$AJ284,範囲CSV,24,FALSE)="","",VLOOKUP(csv!$AJ284,範囲CSV,24,FALSE)))</f>
        <v/>
      </c>
      <c r="Y284" s="139" t="str">
        <f>IF($A284="","",IF(VLOOKUP(csv!$AJ284,範囲CSV,25,FALSE)="","",VLOOKUP(csv!$AJ284,範囲CSV,25,FALSE)))</f>
        <v/>
      </c>
      <c r="Z284" s="139" t="str">
        <f>IF($A284="","",IF(VLOOKUP(csv!$AJ284,範囲CSV,26,FALSE)="","",VLOOKUP(csv!$AJ284,範囲CSV,26,FALSE)))</f>
        <v/>
      </c>
      <c r="AA284" s="139" t="str">
        <f>IF($A284="","",IF(VLOOKUP(csv!$AJ284,範囲CSV,27,FALSE)="","",VLOOKUP(csv!$AJ284,範囲CSV,27,FALSE)))</f>
        <v/>
      </c>
      <c r="AB284" s="139" t="str">
        <f>IF($A284="","",IF(VLOOKUP(csv!$AJ284,範囲CSV,28,FALSE)="","",VLOOKUP(csv!$AJ284,範囲CSV,28,FALSE)))</f>
        <v/>
      </c>
      <c r="AC284" s="139" t="str">
        <f>IF($A284="","",IF(VLOOKUP(csv!$AJ284,範囲CSV,29,FALSE)="","",VLOOKUP(csv!$AJ284,範囲CSV,29,FALSE)))</f>
        <v/>
      </c>
      <c r="AD284" s="139" t="str">
        <f>IF($A284="","",IF(VLOOKUP(csv!$AJ284,範囲CSV,30,FALSE)="","",VLOOKUP(csv!$AJ284,範囲CSV,30,FALSE)))</f>
        <v/>
      </c>
      <c r="AE284" s="139" t="str">
        <f>IF($A284="","",IF(VLOOKUP(csv!$AJ284,範囲CSV,31,FALSE)="","",VLOOKUP(csv!$AJ284,範囲CSV,31,FALSE)))</f>
        <v/>
      </c>
      <c r="AF284" s="139" t="str">
        <f>IF($A284="","",IF(VLOOKUP(csv!$AJ284,範囲CSV,32,FALSE)="","",VLOOKUP(csv!$AJ284,範囲CSV,32,FALSE)))</f>
        <v/>
      </c>
      <c r="AG284" s="139" t="str">
        <f>IF($A284="","",IF(VLOOKUP(csv!$AJ284,範囲CSV,33,FALSE)="","",VLOOKUP(csv!$AJ284,範囲CSV,33,FALSE)))</f>
        <v/>
      </c>
      <c r="AH284" s="139" t="str">
        <f>IF($A284="","",IF(VLOOKUP(csv!$AJ284,範囲CSV,34,FALSE)="","",VLOOKUP(csv!$AJ284,範囲CSV,34,FALSE)))</f>
        <v/>
      </c>
      <c r="AI284" s="139"/>
    </row>
    <row r="285" spans="1:35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139" t="str">
        <f>IF(A285="","",IF(VLOOKUP(csv!$AJ285,範囲CSV,9,FALSE)="","",VLOOKUP(csv!$AJ285,範囲CSV,9,FALSE)))</f>
        <v/>
      </c>
      <c r="J285" s="139" t="str">
        <f>IF($A285="","",IF(VLOOKUP(csv!$AJ285,範囲CSV,10,FALSE)="","",VLOOKUP(csv!$AJ285,範囲CSV,10,FALSE)))</f>
        <v/>
      </c>
      <c r="K285" s="216" t="str">
        <f t="shared" si="8"/>
        <v/>
      </c>
      <c r="L285" s="216" t="str">
        <f t="shared" si="9"/>
        <v/>
      </c>
      <c r="M285" s="139" t="str">
        <f>IF($A285="","",IF(VLOOKUP(csv!$AJ285,範囲CSV,13,FALSE)="","",VLOOKUP(csv!$AJ285,範囲CSV,13,FALSE)))</f>
        <v/>
      </c>
      <c r="N285" s="139" t="str">
        <f>IF($A285="","",IF(VLOOKUP(csv!$AJ285,範囲CSV,14,FALSE)="","",VLOOKUP(csv!$AJ285,範囲CSV,14,FALSE)))</f>
        <v/>
      </c>
      <c r="O285" s="139" t="str">
        <f>IF($A285="","",IF(VLOOKUP(csv!$AJ285,範囲CSV,15,FALSE)="","",VLOOKUP(csv!$AJ285,範囲CSV,15,FALSE)))</f>
        <v/>
      </c>
      <c r="P285" s="139" t="str">
        <f>IF($A285="","",IF(VLOOKUP(csv!$AJ285,範囲CSV,16,FALSE)="","",VLOOKUP(csv!$AJ285,範囲CSV,16,FALSE)))</f>
        <v/>
      </c>
      <c r="Q285" s="139" t="str">
        <f>IF($A285="","",IF(VLOOKUP(csv!$AJ285,範囲CSV,17,FALSE)="","",VLOOKUP(csv!$AJ285,範囲CSV,17,FALSE)))</f>
        <v/>
      </c>
      <c r="R285" s="139" t="str">
        <f>IF($A285="","",IF(VLOOKUP(csv!$AJ285,範囲CSV,18,FALSE)="","",VLOOKUP(csv!$AJ285,範囲CSV,18,FALSE)))</f>
        <v/>
      </c>
      <c r="S285" s="139" t="str">
        <f>IF($A285="","",IF(VLOOKUP(csv!$AJ285,範囲CSV,19,FALSE)="","",VLOOKUP(csv!$AJ285,範囲CSV,19,FALSE)))</f>
        <v/>
      </c>
      <c r="T285" s="139" t="str">
        <f>IF($A285="","",IF(VLOOKUP(csv!$AJ285,範囲CSV,20,FALSE)="","",VLOOKUP(csv!$AJ285,範囲CSV,20,FALSE)))</f>
        <v/>
      </c>
      <c r="U285" s="139" t="str">
        <f>IF($A285="","",IF(VLOOKUP(csv!$AJ285,範囲CSV,21,FALSE)="","",VLOOKUP(csv!$AJ285,範囲CSV,21,FALSE)))</f>
        <v/>
      </c>
      <c r="V285" s="139" t="str">
        <f>IF($A285="","",IF(VLOOKUP(csv!$AJ285,範囲CSV,22,FALSE)="","",VLOOKUP(csv!$AJ285,範囲CSV,22,FALSE)))</f>
        <v/>
      </c>
      <c r="W285" s="139" t="str">
        <f>IF($A285="","",IF(VLOOKUP(csv!$AJ285,範囲CSV,23,FALSE)="","",VLOOKUP(csv!$AJ285,範囲CSV,23,FALSE)))</f>
        <v/>
      </c>
      <c r="X285" s="139" t="str">
        <f>IF($A285="","",IF(VLOOKUP(csv!$AJ285,範囲CSV,24,FALSE)="","",VLOOKUP(csv!$AJ285,範囲CSV,24,FALSE)))</f>
        <v/>
      </c>
      <c r="Y285" s="139" t="str">
        <f>IF($A285="","",IF(VLOOKUP(csv!$AJ285,範囲CSV,25,FALSE)="","",VLOOKUP(csv!$AJ285,範囲CSV,25,FALSE)))</f>
        <v/>
      </c>
      <c r="Z285" s="139" t="str">
        <f>IF($A285="","",IF(VLOOKUP(csv!$AJ285,範囲CSV,26,FALSE)="","",VLOOKUP(csv!$AJ285,範囲CSV,26,FALSE)))</f>
        <v/>
      </c>
      <c r="AA285" s="139" t="str">
        <f>IF($A285="","",IF(VLOOKUP(csv!$AJ285,範囲CSV,27,FALSE)="","",VLOOKUP(csv!$AJ285,範囲CSV,27,FALSE)))</f>
        <v/>
      </c>
      <c r="AB285" s="139" t="str">
        <f>IF($A285="","",IF(VLOOKUP(csv!$AJ285,範囲CSV,28,FALSE)="","",VLOOKUP(csv!$AJ285,範囲CSV,28,FALSE)))</f>
        <v/>
      </c>
      <c r="AC285" s="139" t="str">
        <f>IF($A285="","",IF(VLOOKUP(csv!$AJ285,範囲CSV,29,FALSE)="","",VLOOKUP(csv!$AJ285,範囲CSV,29,FALSE)))</f>
        <v/>
      </c>
      <c r="AD285" s="139" t="str">
        <f>IF($A285="","",IF(VLOOKUP(csv!$AJ285,範囲CSV,30,FALSE)="","",VLOOKUP(csv!$AJ285,範囲CSV,30,FALSE)))</f>
        <v/>
      </c>
      <c r="AE285" s="139" t="str">
        <f>IF($A285="","",IF(VLOOKUP(csv!$AJ285,範囲CSV,31,FALSE)="","",VLOOKUP(csv!$AJ285,範囲CSV,31,FALSE)))</f>
        <v/>
      </c>
      <c r="AF285" s="139" t="str">
        <f>IF($A285="","",IF(VLOOKUP(csv!$AJ285,範囲CSV,32,FALSE)="","",VLOOKUP(csv!$AJ285,範囲CSV,32,FALSE)))</f>
        <v/>
      </c>
      <c r="AG285" s="139" t="str">
        <f>IF($A285="","",IF(VLOOKUP(csv!$AJ285,範囲CSV,33,FALSE)="","",VLOOKUP(csv!$AJ285,範囲CSV,33,FALSE)))</f>
        <v/>
      </c>
      <c r="AH285" s="139" t="str">
        <f>IF($A285="","",IF(VLOOKUP(csv!$AJ285,範囲CSV,34,FALSE)="","",VLOOKUP(csv!$AJ285,範囲CSV,34,FALSE)))</f>
        <v/>
      </c>
      <c r="AI285" s="139"/>
    </row>
    <row r="286" spans="1:35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139" t="str">
        <f>IF(A286="","",IF(VLOOKUP(csv!$AJ286,範囲CSV,9,FALSE)="","",VLOOKUP(csv!$AJ286,範囲CSV,9,FALSE)))</f>
        <v/>
      </c>
      <c r="J286" s="139" t="str">
        <f>IF($A286="","",IF(VLOOKUP(csv!$AJ286,範囲CSV,10,FALSE)="","",VLOOKUP(csv!$AJ286,範囲CSV,10,FALSE)))</f>
        <v/>
      </c>
      <c r="K286" s="216" t="str">
        <f t="shared" si="8"/>
        <v/>
      </c>
      <c r="L286" s="216" t="str">
        <f t="shared" si="9"/>
        <v/>
      </c>
      <c r="M286" s="139" t="str">
        <f>IF($A286="","",IF(VLOOKUP(csv!$AJ286,範囲CSV,13,FALSE)="","",VLOOKUP(csv!$AJ286,範囲CSV,13,FALSE)))</f>
        <v/>
      </c>
      <c r="N286" s="139" t="str">
        <f>IF($A286="","",IF(VLOOKUP(csv!$AJ286,範囲CSV,14,FALSE)="","",VLOOKUP(csv!$AJ286,範囲CSV,14,FALSE)))</f>
        <v/>
      </c>
      <c r="O286" s="139" t="str">
        <f>IF($A286="","",IF(VLOOKUP(csv!$AJ286,範囲CSV,15,FALSE)="","",VLOOKUP(csv!$AJ286,範囲CSV,15,FALSE)))</f>
        <v/>
      </c>
      <c r="P286" s="139" t="str">
        <f>IF($A286="","",IF(VLOOKUP(csv!$AJ286,範囲CSV,16,FALSE)="","",VLOOKUP(csv!$AJ286,範囲CSV,16,FALSE)))</f>
        <v/>
      </c>
      <c r="Q286" s="139" t="str">
        <f>IF($A286="","",IF(VLOOKUP(csv!$AJ286,範囲CSV,17,FALSE)="","",VLOOKUP(csv!$AJ286,範囲CSV,17,FALSE)))</f>
        <v/>
      </c>
      <c r="R286" s="139" t="str">
        <f>IF($A286="","",IF(VLOOKUP(csv!$AJ286,範囲CSV,18,FALSE)="","",VLOOKUP(csv!$AJ286,範囲CSV,18,FALSE)))</f>
        <v/>
      </c>
      <c r="S286" s="139" t="str">
        <f>IF($A286="","",IF(VLOOKUP(csv!$AJ286,範囲CSV,19,FALSE)="","",VLOOKUP(csv!$AJ286,範囲CSV,19,FALSE)))</f>
        <v/>
      </c>
      <c r="T286" s="139" t="str">
        <f>IF($A286="","",IF(VLOOKUP(csv!$AJ286,範囲CSV,20,FALSE)="","",VLOOKUP(csv!$AJ286,範囲CSV,20,FALSE)))</f>
        <v/>
      </c>
      <c r="U286" s="139" t="str">
        <f>IF($A286="","",IF(VLOOKUP(csv!$AJ286,範囲CSV,21,FALSE)="","",VLOOKUP(csv!$AJ286,範囲CSV,21,FALSE)))</f>
        <v/>
      </c>
      <c r="V286" s="139" t="str">
        <f>IF($A286="","",IF(VLOOKUP(csv!$AJ286,範囲CSV,22,FALSE)="","",VLOOKUP(csv!$AJ286,範囲CSV,22,FALSE)))</f>
        <v/>
      </c>
      <c r="W286" s="139" t="str">
        <f>IF($A286="","",IF(VLOOKUP(csv!$AJ286,範囲CSV,23,FALSE)="","",VLOOKUP(csv!$AJ286,範囲CSV,23,FALSE)))</f>
        <v/>
      </c>
      <c r="X286" s="139" t="str">
        <f>IF($A286="","",IF(VLOOKUP(csv!$AJ286,範囲CSV,24,FALSE)="","",VLOOKUP(csv!$AJ286,範囲CSV,24,FALSE)))</f>
        <v/>
      </c>
      <c r="Y286" s="139" t="str">
        <f>IF($A286="","",IF(VLOOKUP(csv!$AJ286,範囲CSV,25,FALSE)="","",VLOOKUP(csv!$AJ286,範囲CSV,25,FALSE)))</f>
        <v/>
      </c>
      <c r="Z286" s="139" t="str">
        <f>IF($A286="","",IF(VLOOKUP(csv!$AJ286,範囲CSV,26,FALSE)="","",VLOOKUP(csv!$AJ286,範囲CSV,26,FALSE)))</f>
        <v/>
      </c>
      <c r="AA286" s="139" t="str">
        <f>IF($A286="","",IF(VLOOKUP(csv!$AJ286,範囲CSV,27,FALSE)="","",VLOOKUP(csv!$AJ286,範囲CSV,27,FALSE)))</f>
        <v/>
      </c>
      <c r="AB286" s="139" t="str">
        <f>IF($A286="","",IF(VLOOKUP(csv!$AJ286,範囲CSV,28,FALSE)="","",VLOOKUP(csv!$AJ286,範囲CSV,28,FALSE)))</f>
        <v/>
      </c>
      <c r="AC286" s="139" t="str">
        <f>IF($A286="","",IF(VLOOKUP(csv!$AJ286,範囲CSV,29,FALSE)="","",VLOOKUP(csv!$AJ286,範囲CSV,29,FALSE)))</f>
        <v/>
      </c>
      <c r="AD286" s="139" t="str">
        <f>IF($A286="","",IF(VLOOKUP(csv!$AJ286,範囲CSV,30,FALSE)="","",VLOOKUP(csv!$AJ286,範囲CSV,30,FALSE)))</f>
        <v/>
      </c>
      <c r="AE286" s="139" t="str">
        <f>IF($A286="","",IF(VLOOKUP(csv!$AJ286,範囲CSV,31,FALSE)="","",VLOOKUP(csv!$AJ286,範囲CSV,31,FALSE)))</f>
        <v/>
      </c>
      <c r="AF286" s="139" t="str">
        <f>IF($A286="","",IF(VLOOKUP(csv!$AJ286,範囲CSV,32,FALSE)="","",VLOOKUP(csv!$AJ286,範囲CSV,32,FALSE)))</f>
        <v/>
      </c>
      <c r="AG286" s="139" t="str">
        <f>IF($A286="","",IF(VLOOKUP(csv!$AJ286,範囲CSV,33,FALSE)="","",VLOOKUP(csv!$AJ286,範囲CSV,33,FALSE)))</f>
        <v/>
      </c>
      <c r="AH286" s="139" t="str">
        <f>IF($A286="","",IF(VLOOKUP(csv!$AJ286,範囲CSV,34,FALSE)="","",VLOOKUP(csv!$AJ286,範囲CSV,34,FALSE)))</f>
        <v/>
      </c>
      <c r="AI286" s="139"/>
    </row>
    <row r="287" spans="1:35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139" t="str">
        <f>IF(A287="","",IF(VLOOKUP(csv!$AJ287,範囲CSV,9,FALSE)="","",VLOOKUP(csv!$AJ287,範囲CSV,9,FALSE)))</f>
        <v/>
      </c>
      <c r="J287" s="139" t="str">
        <f>IF($A287="","",IF(VLOOKUP(csv!$AJ287,範囲CSV,10,FALSE)="","",VLOOKUP(csv!$AJ287,範囲CSV,10,FALSE)))</f>
        <v/>
      </c>
      <c r="K287" s="216" t="str">
        <f t="shared" si="8"/>
        <v/>
      </c>
      <c r="L287" s="216" t="str">
        <f t="shared" si="9"/>
        <v/>
      </c>
      <c r="M287" s="139" t="str">
        <f>IF($A287="","",IF(VLOOKUP(csv!$AJ287,範囲CSV,13,FALSE)="","",VLOOKUP(csv!$AJ287,範囲CSV,13,FALSE)))</f>
        <v/>
      </c>
      <c r="N287" s="139" t="str">
        <f>IF($A287="","",IF(VLOOKUP(csv!$AJ287,範囲CSV,14,FALSE)="","",VLOOKUP(csv!$AJ287,範囲CSV,14,FALSE)))</f>
        <v/>
      </c>
      <c r="O287" s="139" t="str">
        <f>IF($A287="","",IF(VLOOKUP(csv!$AJ287,範囲CSV,15,FALSE)="","",VLOOKUP(csv!$AJ287,範囲CSV,15,FALSE)))</f>
        <v/>
      </c>
      <c r="P287" s="139" t="str">
        <f>IF($A287="","",IF(VLOOKUP(csv!$AJ287,範囲CSV,16,FALSE)="","",VLOOKUP(csv!$AJ287,範囲CSV,16,FALSE)))</f>
        <v/>
      </c>
      <c r="Q287" s="139" t="str">
        <f>IF($A287="","",IF(VLOOKUP(csv!$AJ287,範囲CSV,17,FALSE)="","",VLOOKUP(csv!$AJ287,範囲CSV,17,FALSE)))</f>
        <v/>
      </c>
      <c r="R287" s="139" t="str">
        <f>IF($A287="","",IF(VLOOKUP(csv!$AJ287,範囲CSV,18,FALSE)="","",VLOOKUP(csv!$AJ287,範囲CSV,18,FALSE)))</f>
        <v/>
      </c>
      <c r="S287" s="139" t="str">
        <f>IF($A287="","",IF(VLOOKUP(csv!$AJ287,範囲CSV,19,FALSE)="","",VLOOKUP(csv!$AJ287,範囲CSV,19,FALSE)))</f>
        <v/>
      </c>
      <c r="T287" s="139" t="str">
        <f>IF($A287="","",IF(VLOOKUP(csv!$AJ287,範囲CSV,20,FALSE)="","",VLOOKUP(csv!$AJ287,範囲CSV,20,FALSE)))</f>
        <v/>
      </c>
      <c r="U287" s="139" t="str">
        <f>IF($A287="","",IF(VLOOKUP(csv!$AJ287,範囲CSV,21,FALSE)="","",VLOOKUP(csv!$AJ287,範囲CSV,21,FALSE)))</f>
        <v/>
      </c>
      <c r="V287" s="139" t="str">
        <f>IF($A287="","",IF(VLOOKUP(csv!$AJ287,範囲CSV,22,FALSE)="","",VLOOKUP(csv!$AJ287,範囲CSV,22,FALSE)))</f>
        <v/>
      </c>
      <c r="W287" s="139" t="str">
        <f>IF($A287="","",IF(VLOOKUP(csv!$AJ287,範囲CSV,23,FALSE)="","",VLOOKUP(csv!$AJ287,範囲CSV,23,FALSE)))</f>
        <v/>
      </c>
      <c r="X287" s="139" t="str">
        <f>IF($A287="","",IF(VLOOKUP(csv!$AJ287,範囲CSV,24,FALSE)="","",VLOOKUP(csv!$AJ287,範囲CSV,24,FALSE)))</f>
        <v/>
      </c>
      <c r="Y287" s="139" t="str">
        <f>IF($A287="","",IF(VLOOKUP(csv!$AJ287,範囲CSV,25,FALSE)="","",VLOOKUP(csv!$AJ287,範囲CSV,25,FALSE)))</f>
        <v/>
      </c>
      <c r="Z287" s="139" t="str">
        <f>IF($A287="","",IF(VLOOKUP(csv!$AJ287,範囲CSV,26,FALSE)="","",VLOOKUP(csv!$AJ287,範囲CSV,26,FALSE)))</f>
        <v/>
      </c>
      <c r="AA287" s="139" t="str">
        <f>IF($A287="","",IF(VLOOKUP(csv!$AJ287,範囲CSV,27,FALSE)="","",VLOOKUP(csv!$AJ287,範囲CSV,27,FALSE)))</f>
        <v/>
      </c>
      <c r="AB287" s="139" t="str">
        <f>IF($A287="","",IF(VLOOKUP(csv!$AJ287,範囲CSV,28,FALSE)="","",VLOOKUP(csv!$AJ287,範囲CSV,28,FALSE)))</f>
        <v/>
      </c>
      <c r="AC287" s="139" t="str">
        <f>IF($A287="","",IF(VLOOKUP(csv!$AJ287,範囲CSV,29,FALSE)="","",VLOOKUP(csv!$AJ287,範囲CSV,29,FALSE)))</f>
        <v/>
      </c>
      <c r="AD287" s="139" t="str">
        <f>IF($A287="","",IF(VLOOKUP(csv!$AJ287,範囲CSV,30,FALSE)="","",VLOOKUP(csv!$AJ287,範囲CSV,30,FALSE)))</f>
        <v/>
      </c>
      <c r="AE287" s="139" t="str">
        <f>IF($A287="","",IF(VLOOKUP(csv!$AJ287,範囲CSV,31,FALSE)="","",VLOOKUP(csv!$AJ287,範囲CSV,31,FALSE)))</f>
        <v/>
      </c>
      <c r="AF287" s="139" t="str">
        <f>IF($A287="","",IF(VLOOKUP(csv!$AJ287,範囲CSV,32,FALSE)="","",VLOOKUP(csv!$AJ287,範囲CSV,32,FALSE)))</f>
        <v/>
      </c>
      <c r="AG287" s="139" t="str">
        <f>IF($A287="","",IF(VLOOKUP(csv!$AJ287,範囲CSV,33,FALSE)="","",VLOOKUP(csv!$AJ287,範囲CSV,33,FALSE)))</f>
        <v/>
      </c>
      <c r="AH287" s="139" t="str">
        <f>IF($A287="","",IF(VLOOKUP(csv!$AJ287,範囲CSV,34,FALSE)="","",VLOOKUP(csv!$AJ287,範囲CSV,34,FALSE)))</f>
        <v/>
      </c>
      <c r="AI287" s="139"/>
    </row>
    <row r="288" spans="1:35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139" t="str">
        <f>IF(A288="","",IF(VLOOKUP(csv!$AJ288,範囲CSV,9,FALSE)="","",VLOOKUP(csv!$AJ288,範囲CSV,9,FALSE)))</f>
        <v/>
      </c>
      <c r="J288" s="139" t="str">
        <f>IF($A288="","",IF(VLOOKUP(csv!$AJ288,範囲CSV,10,FALSE)="","",VLOOKUP(csv!$AJ288,範囲CSV,10,FALSE)))</f>
        <v/>
      </c>
      <c r="K288" s="216" t="str">
        <f t="shared" si="8"/>
        <v/>
      </c>
      <c r="L288" s="216" t="str">
        <f t="shared" si="9"/>
        <v/>
      </c>
      <c r="M288" s="139" t="str">
        <f>IF($A288="","",IF(VLOOKUP(csv!$AJ288,範囲CSV,13,FALSE)="","",VLOOKUP(csv!$AJ288,範囲CSV,13,FALSE)))</f>
        <v/>
      </c>
      <c r="N288" s="139" t="str">
        <f>IF($A288="","",IF(VLOOKUP(csv!$AJ288,範囲CSV,14,FALSE)="","",VLOOKUP(csv!$AJ288,範囲CSV,14,FALSE)))</f>
        <v/>
      </c>
      <c r="O288" s="139" t="str">
        <f>IF($A288="","",IF(VLOOKUP(csv!$AJ288,範囲CSV,15,FALSE)="","",VLOOKUP(csv!$AJ288,範囲CSV,15,FALSE)))</f>
        <v/>
      </c>
      <c r="P288" s="139" t="str">
        <f>IF($A288="","",IF(VLOOKUP(csv!$AJ288,範囲CSV,16,FALSE)="","",VLOOKUP(csv!$AJ288,範囲CSV,16,FALSE)))</f>
        <v/>
      </c>
      <c r="Q288" s="139" t="str">
        <f>IF($A288="","",IF(VLOOKUP(csv!$AJ288,範囲CSV,17,FALSE)="","",VLOOKUP(csv!$AJ288,範囲CSV,17,FALSE)))</f>
        <v/>
      </c>
      <c r="R288" s="139" t="str">
        <f>IF($A288="","",IF(VLOOKUP(csv!$AJ288,範囲CSV,18,FALSE)="","",VLOOKUP(csv!$AJ288,範囲CSV,18,FALSE)))</f>
        <v/>
      </c>
      <c r="S288" s="139" t="str">
        <f>IF($A288="","",IF(VLOOKUP(csv!$AJ288,範囲CSV,19,FALSE)="","",VLOOKUP(csv!$AJ288,範囲CSV,19,FALSE)))</f>
        <v/>
      </c>
      <c r="T288" s="139" t="str">
        <f>IF($A288="","",IF(VLOOKUP(csv!$AJ288,範囲CSV,20,FALSE)="","",VLOOKUP(csv!$AJ288,範囲CSV,20,FALSE)))</f>
        <v/>
      </c>
      <c r="U288" s="139" t="str">
        <f>IF($A288="","",IF(VLOOKUP(csv!$AJ288,範囲CSV,21,FALSE)="","",VLOOKUP(csv!$AJ288,範囲CSV,21,FALSE)))</f>
        <v/>
      </c>
      <c r="V288" s="139" t="str">
        <f>IF($A288="","",IF(VLOOKUP(csv!$AJ288,範囲CSV,22,FALSE)="","",VLOOKUP(csv!$AJ288,範囲CSV,22,FALSE)))</f>
        <v/>
      </c>
      <c r="W288" s="139" t="str">
        <f>IF($A288="","",IF(VLOOKUP(csv!$AJ288,範囲CSV,23,FALSE)="","",VLOOKUP(csv!$AJ288,範囲CSV,23,FALSE)))</f>
        <v/>
      </c>
      <c r="X288" s="139" t="str">
        <f>IF($A288="","",IF(VLOOKUP(csv!$AJ288,範囲CSV,24,FALSE)="","",VLOOKUP(csv!$AJ288,範囲CSV,24,FALSE)))</f>
        <v/>
      </c>
      <c r="Y288" s="139" t="str">
        <f>IF($A288="","",IF(VLOOKUP(csv!$AJ288,範囲CSV,25,FALSE)="","",VLOOKUP(csv!$AJ288,範囲CSV,25,FALSE)))</f>
        <v/>
      </c>
      <c r="Z288" s="139" t="str">
        <f>IF($A288="","",IF(VLOOKUP(csv!$AJ288,範囲CSV,26,FALSE)="","",VLOOKUP(csv!$AJ288,範囲CSV,26,FALSE)))</f>
        <v/>
      </c>
      <c r="AA288" s="139" t="str">
        <f>IF($A288="","",IF(VLOOKUP(csv!$AJ288,範囲CSV,27,FALSE)="","",VLOOKUP(csv!$AJ288,範囲CSV,27,FALSE)))</f>
        <v/>
      </c>
      <c r="AB288" s="139" t="str">
        <f>IF($A288="","",IF(VLOOKUP(csv!$AJ288,範囲CSV,28,FALSE)="","",VLOOKUP(csv!$AJ288,範囲CSV,28,FALSE)))</f>
        <v/>
      </c>
      <c r="AC288" s="139" t="str">
        <f>IF($A288="","",IF(VLOOKUP(csv!$AJ288,範囲CSV,29,FALSE)="","",VLOOKUP(csv!$AJ288,範囲CSV,29,FALSE)))</f>
        <v/>
      </c>
      <c r="AD288" s="139" t="str">
        <f>IF($A288="","",IF(VLOOKUP(csv!$AJ288,範囲CSV,30,FALSE)="","",VLOOKUP(csv!$AJ288,範囲CSV,30,FALSE)))</f>
        <v/>
      </c>
      <c r="AE288" s="139" t="str">
        <f>IF($A288="","",IF(VLOOKUP(csv!$AJ288,範囲CSV,31,FALSE)="","",VLOOKUP(csv!$AJ288,範囲CSV,31,FALSE)))</f>
        <v/>
      </c>
      <c r="AF288" s="139" t="str">
        <f>IF($A288="","",IF(VLOOKUP(csv!$AJ288,範囲CSV,32,FALSE)="","",VLOOKUP(csv!$AJ288,範囲CSV,32,FALSE)))</f>
        <v/>
      </c>
      <c r="AG288" s="139" t="str">
        <f>IF($A288="","",IF(VLOOKUP(csv!$AJ288,範囲CSV,33,FALSE)="","",VLOOKUP(csv!$AJ288,範囲CSV,33,FALSE)))</f>
        <v/>
      </c>
      <c r="AH288" s="139" t="str">
        <f>IF($A288="","",IF(VLOOKUP(csv!$AJ288,範囲CSV,34,FALSE)="","",VLOOKUP(csv!$AJ288,範囲CSV,34,FALSE)))</f>
        <v/>
      </c>
      <c r="AI288" s="139"/>
    </row>
    <row r="289" spans="1:35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139" t="str">
        <f>IF(A289="","",IF(VLOOKUP(csv!$AJ289,範囲CSV,9,FALSE)="","",VLOOKUP(csv!$AJ289,範囲CSV,9,FALSE)))</f>
        <v/>
      </c>
      <c r="J289" s="139" t="str">
        <f>IF($A289="","",IF(VLOOKUP(csv!$AJ289,範囲CSV,10,FALSE)="","",VLOOKUP(csv!$AJ289,範囲CSV,10,FALSE)))</f>
        <v/>
      </c>
      <c r="K289" s="216" t="str">
        <f t="shared" si="8"/>
        <v/>
      </c>
      <c r="L289" s="216" t="str">
        <f t="shared" si="9"/>
        <v/>
      </c>
      <c r="M289" s="139" t="str">
        <f>IF($A289="","",IF(VLOOKUP(csv!$AJ289,範囲CSV,13,FALSE)="","",VLOOKUP(csv!$AJ289,範囲CSV,13,FALSE)))</f>
        <v/>
      </c>
      <c r="N289" s="139" t="str">
        <f>IF($A289="","",IF(VLOOKUP(csv!$AJ289,範囲CSV,14,FALSE)="","",VLOOKUP(csv!$AJ289,範囲CSV,14,FALSE)))</f>
        <v/>
      </c>
      <c r="O289" s="139" t="str">
        <f>IF($A289="","",IF(VLOOKUP(csv!$AJ289,範囲CSV,15,FALSE)="","",VLOOKUP(csv!$AJ289,範囲CSV,15,FALSE)))</f>
        <v/>
      </c>
      <c r="P289" s="139" t="str">
        <f>IF($A289="","",IF(VLOOKUP(csv!$AJ289,範囲CSV,16,FALSE)="","",VLOOKUP(csv!$AJ289,範囲CSV,16,FALSE)))</f>
        <v/>
      </c>
      <c r="Q289" s="139" t="str">
        <f>IF($A289="","",IF(VLOOKUP(csv!$AJ289,範囲CSV,17,FALSE)="","",VLOOKUP(csv!$AJ289,範囲CSV,17,FALSE)))</f>
        <v/>
      </c>
      <c r="R289" s="139" t="str">
        <f>IF($A289="","",IF(VLOOKUP(csv!$AJ289,範囲CSV,18,FALSE)="","",VLOOKUP(csv!$AJ289,範囲CSV,18,FALSE)))</f>
        <v/>
      </c>
      <c r="S289" s="139" t="str">
        <f>IF($A289="","",IF(VLOOKUP(csv!$AJ289,範囲CSV,19,FALSE)="","",VLOOKUP(csv!$AJ289,範囲CSV,19,FALSE)))</f>
        <v/>
      </c>
      <c r="T289" s="139" t="str">
        <f>IF($A289="","",IF(VLOOKUP(csv!$AJ289,範囲CSV,20,FALSE)="","",VLOOKUP(csv!$AJ289,範囲CSV,20,FALSE)))</f>
        <v/>
      </c>
      <c r="U289" s="139" t="str">
        <f>IF($A289="","",IF(VLOOKUP(csv!$AJ289,範囲CSV,21,FALSE)="","",VLOOKUP(csv!$AJ289,範囲CSV,21,FALSE)))</f>
        <v/>
      </c>
      <c r="V289" s="139" t="str">
        <f>IF($A289="","",IF(VLOOKUP(csv!$AJ289,範囲CSV,22,FALSE)="","",VLOOKUP(csv!$AJ289,範囲CSV,22,FALSE)))</f>
        <v/>
      </c>
      <c r="W289" s="139" t="str">
        <f>IF($A289="","",IF(VLOOKUP(csv!$AJ289,範囲CSV,23,FALSE)="","",VLOOKUP(csv!$AJ289,範囲CSV,23,FALSE)))</f>
        <v/>
      </c>
      <c r="X289" s="139" t="str">
        <f>IF($A289="","",IF(VLOOKUP(csv!$AJ289,範囲CSV,24,FALSE)="","",VLOOKUP(csv!$AJ289,範囲CSV,24,FALSE)))</f>
        <v/>
      </c>
      <c r="Y289" s="139" t="str">
        <f>IF($A289="","",IF(VLOOKUP(csv!$AJ289,範囲CSV,25,FALSE)="","",VLOOKUP(csv!$AJ289,範囲CSV,25,FALSE)))</f>
        <v/>
      </c>
      <c r="Z289" s="139" t="str">
        <f>IF($A289="","",IF(VLOOKUP(csv!$AJ289,範囲CSV,26,FALSE)="","",VLOOKUP(csv!$AJ289,範囲CSV,26,FALSE)))</f>
        <v/>
      </c>
      <c r="AA289" s="139" t="str">
        <f>IF($A289="","",IF(VLOOKUP(csv!$AJ289,範囲CSV,27,FALSE)="","",VLOOKUP(csv!$AJ289,範囲CSV,27,FALSE)))</f>
        <v/>
      </c>
      <c r="AB289" s="139" t="str">
        <f>IF($A289="","",IF(VLOOKUP(csv!$AJ289,範囲CSV,28,FALSE)="","",VLOOKUP(csv!$AJ289,範囲CSV,28,FALSE)))</f>
        <v/>
      </c>
      <c r="AC289" s="139" t="str">
        <f>IF($A289="","",IF(VLOOKUP(csv!$AJ289,範囲CSV,29,FALSE)="","",VLOOKUP(csv!$AJ289,範囲CSV,29,FALSE)))</f>
        <v/>
      </c>
      <c r="AD289" s="139" t="str">
        <f>IF($A289="","",IF(VLOOKUP(csv!$AJ289,範囲CSV,30,FALSE)="","",VLOOKUP(csv!$AJ289,範囲CSV,30,FALSE)))</f>
        <v/>
      </c>
      <c r="AE289" s="139" t="str">
        <f>IF($A289="","",IF(VLOOKUP(csv!$AJ289,範囲CSV,31,FALSE)="","",VLOOKUP(csv!$AJ289,範囲CSV,31,FALSE)))</f>
        <v/>
      </c>
      <c r="AF289" s="139" t="str">
        <f>IF($A289="","",IF(VLOOKUP(csv!$AJ289,範囲CSV,32,FALSE)="","",VLOOKUP(csv!$AJ289,範囲CSV,32,FALSE)))</f>
        <v/>
      </c>
      <c r="AG289" s="139" t="str">
        <f>IF($A289="","",IF(VLOOKUP(csv!$AJ289,範囲CSV,33,FALSE)="","",VLOOKUP(csv!$AJ289,範囲CSV,33,FALSE)))</f>
        <v/>
      </c>
      <c r="AH289" s="139" t="str">
        <f>IF($A289="","",IF(VLOOKUP(csv!$AJ289,範囲CSV,34,FALSE)="","",VLOOKUP(csv!$AJ289,範囲CSV,34,FALSE)))</f>
        <v/>
      </c>
      <c r="AI289" s="139"/>
    </row>
    <row r="290" spans="1:35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139" t="str">
        <f>IF(A290="","",IF(VLOOKUP(csv!$AJ290,範囲CSV,9,FALSE)="","",VLOOKUP(csv!$AJ290,範囲CSV,9,FALSE)))</f>
        <v/>
      </c>
      <c r="J290" s="139" t="str">
        <f>IF($A290="","",IF(VLOOKUP(csv!$AJ290,範囲CSV,10,FALSE)="","",VLOOKUP(csv!$AJ290,範囲CSV,10,FALSE)))</f>
        <v/>
      </c>
      <c r="K290" s="216" t="str">
        <f t="shared" si="8"/>
        <v/>
      </c>
      <c r="L290" s="216" t="str">
        <f t="shared" si="9"/>
        <v/>
      </c>
      <c r="M290" s="139" t="str">
        <f>IF($A290="","",IF(VLOOKUP(csv!$AJ290,範囲CSV,13,FALSE)="","",VLOOKUP(csv!$AJ290,範囲CSV,13,FALSE)))</f>
        <v/>
      </c>
      <c r="N290" s="139" t="str">
        <f>IF($A290="","",IF(VLOOKUP(csv!$AJ290,範囲CSV,14,FALSE)="","",VLOOKUP(csv!$AJ290,範囲CSV,14,FALSE)))</f>
        <v/>
      </c>
      <c r="O290" s="139" t="str">
        <f>IF($A290="","",IF(VLOOKUP(csv!$AJ290,範囲CSV,15,FALSE)="","",VLOOKUP(csv!$AJ290,範囲CSV,15,FALSE)))</f>
        <v/>
      </c>
      <c r="P290" s="139" t="str">
        <f>IF($A290="","",IF(VLOOKUP(csv!$AJ290,範囲CSV,16,FALSE)="","",VLOOKUP(csv!$AJ290,範囲CSV,16,FALSE)))</f>
        <v/>
      </c>
      <c r="Q290" s="139" t="str">
        <f>IF($A290="","",IF(VLOOKUP(csv!$AJ290,範囲CSV,17,FALSE)="","",VLOOKUP(csv!$AJ290,範囲CSV,17,FALSE)))</f>
        <v/>
      </c>
      <c r="R290" s="139" t="str">
        <f>IF($A290="","",IF(VLOOKUP(csv!$AJ290,範囲CSV,18,FALSE)="","",VLOOKUP(csv!$AJ290,範囲CSV,18,FALSE)))</f>
        <v/>
      </c>
      <c r="S290" s="139" t="str">
        <f>IF($A290="","",IF(VLOOKUP(csv!$AJ290,範囲CSV,19,FALSE)="","",VLOOKUP(csv!$AJ290,範囲CSV,19,FALSE)))</f>
        <v/>
      </c>
      <c r="T290" s="139" t="str">
        <f>IF($A290="","",IF(VLOOKUP(csv!$AJ290,範囲CSV,20,FALSE)="","",VLOOKUP(csv!$AJ290,範囲CSV,20,FALSE)))</f>
        <v/>
      </c>
      <c r="U290" s="139" t="str">
        <f>IF($A290="","",IF(VLOOKUP(csv!$AJ290,範囲CSV,21,FALSE)="","",VLOOKUP(csv!$AJ290,範囲CSV,21,FALSE)))</f>
        <v/>
      </c>
      <c r="V290" s="139" t="str">
        <f>IF($A290="","",IF(VLOOKUP(csv!$AJ290,範囲CSV,22,FALSE)="","",VLOOKUP(csv!$AJ290,範囲CSV,22,FALSE)))</f>
        <v/>
      </c>
      <c r="W290" s="139" t="str">
        <f>IF($A290="","",IF(VLOOKUP(csv!$AJ290,範囲CSV,23,FALSE)="","",VLOOKUP(csv!$AJ290,範囲CSV,23,FALSE)))</f>
        <v/>
      </c>
      <c r="X290" s="139" t="str">
        <f>IF($A290="","",IF(VLOOKUP(csv!$AJ290,範囲CSV,24,FALSE)="","",VLOOKUP(csv!$AJ290,範囲CSV,24,FALSE)))</f>
        <v/>
      </c>
      <c r="Y290" s="139" t="str">
        <f>IF($A290="","",IF(VLOOKUP(csv!$AJ290,範囲CSV,25,FALSE)="","",VLOOKUP(csv!$AJ290,範囲CSV,25,FALSE)))</f>
        <v/>
      </c>
      <c r="Z290" s="139" t="str">
        <f>IF($A290="","",IF(VLOOKUP(csv!$AJ290,範囲CSV,26,FALSE)="","",VLOOKUP(csv!$AJ290,範囲CSV,26,FALSE)))</f>
        <v/>
      </c>
      <c r="AA290" s="139" t="str">
        <f>IF($A290="","",IF(VLOOKUP(csv!$AJ290,範囲CSV,27,FALSE)="","",VLOOKUP(csv!$AJ290,範囲CSV,27,FALSE)))</f>
        <v/>
      </c>
      <c r="AB290" s="139" t="str">
        <f>IF($A290="","",IF(VLOOKUP(csv!$AJ290,範囲CSV,28,FALSE)="","",VLOOKUP(csv!$AJ290,範囲CSV,28,FALSE)))</f>
        <v/>
      </c>
      <c r="AC290" s="139" t="str">
        <f>IF($A290="","",IF(VLOOKUP(csv!$AJ290,範囲CSV,29,FALSE)="","",VLOOKUP(csv!$AJ290,範囲CSV,29,FALSE)))</f>
        <v/>
      </c>
      <c r="AD290" s="139" t="str">
        <f>IF($A290="","",IF(VLOOKUP(csv!$AJ290,範囲CSV,30,FALSE)="","",VLOOKUP(csv!$AJ290,範囲CSV,30,FALSE)))</f>
        <v/>
      </c>
      <c r="AE290" s="139" t="str">
        <f>IF($A290="","",IF(VLOOKUP(csv!$AJ290,範囲CSV,31,FALSE)="","",VLOOKUP(csv!$AJ290,範囲CSV,31,FALSE)))</f>
        <v/>
      </c>
      <c r="AF290" s="139" t="str">
        <f>IF($A290="","",IF(VLOOKUP(csv!$AJ290,範囲CSV,32,FALSE)="","",VLOOKUP(csv!$AJ290,範囲CSV,32,FALSE)))</f>
        <v/>
      </c>
      <c r="AG290" s="139" t="str">
        <f>IF($A290="","",IF(VLOOKUP(csv!$AJ290,範囲CSV,33,FALSE)="","",VLOOKUP(csv!$AJ290,範囲CSV,33,FALSE)))</f>
        <v/>
      </c>
      <c r="AH290" s="139" t="str">
        <f>IF($A290="","",IF(VLOOKUP(csv!$AJ290,範囲CSV,34,FALSE)="","",VLOOKUP(csv!$AJ290,範囲CSV,34,FALSE)))</f>
        <v/>
      </c>
      <c r="AI290" s="139"/>
    </row>
    <row r="291" spans="1:35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139" t="str">
        <f>IF(A291="","",IF(VLOOKUP(csv!$AJ291,範囲CSV,9,FALSE)="","",VLOOKUP(csv!$AJ291,範囲CSV,9,FALSE)))</f>
        <v/>
      </c>
      <c r="J291" s="139" t="str">
        <f>IF($A291="","",IF(VLOOKUP(csv!$AJ291,範囲CSV,10,FALSE)="","",VLOOKUP(csv!$AJ291,範囲CSV,10,FALSE)))</f>
        <v/>
      </c>
      <c r="K291" s="216" t="str">
        <f t="shared" si="8"/>
        <v/>
      </c>
      <c r="L291" s="216" t="str">
        <f t="shared" si="9"/>
        <v/>
      </c>
      <c r="M291" s="139" t="str">
        <f>IF($A291="","",IF(VLOOKUP(csv!$AJ291,範囲CSV,13,FALSE)="","",VLOOKUP(csv!$AJ291,範囲CSV,13,FALSE)))</f>
        <v/>
      </c>
      <c r="N291" s="139" t="str">
        <f>IF($A291="","",IF(VLOOKUP(csv!$AJ291,範囲CSV,14,FALSE)="","",VLOOKUP(csv!$AJ291,範囲CSV,14,FALSE)))</f>
        <v/>
      </c>
      <c r="O291" s="139" t="str">
        <f>IF($A291="","",IF(VLOOKUP(csv!$AJ291,範囲CSV,15,FALSE)="","",VLOOKUP(csv!$AJ291,範囲CSV,15,FALSE)))</f>
        <v/>
      </c>
      <c r="P291" s="139" t="str">
        <f>IF($A291="","",IF(VLOOKUP(csv!$AJ291,範囲CSV,16,FALSE)="","",VLOOKUP(csv!$AJ291,範囲CSV,16,FALSE)))</f>
        <v/>
      </c>
      <c r="Q291" s="139" t="str">
        <f>IF($A291="","",IF(VLOOKUP(csv!$AJ291,範囲CSV,17,FALSE)="","",VLOOKUP(csv!$AJ291,範囲CSV,17,FALSE)))</f>
        <v/>
      </c>
      <c r="R291" s="139" t="str">
        <f>IF($A291="","",IF(VLOOKUP(csv!$AJ291,範囲CSV,18,FALSE)="","",VLOOKUP(csv!$AJ291,範囲CSV,18,FALSE)))</f>
        <v/>
      </c>
      <c r="S291" s="139" t="str">
        <f>IF($A291="","",IF(VLOOKUP(csv!$AJ291,範囲CSV,19,FALSE)="","",VLOOKUP(csv!$AJ291,範囲CSV,19,FALSE)))</f>
        <v/>
      </c>
      <c r="T291" s="139" t="str">
        <f>IF($A291="","",IF(VLOOKUP(csv!$AJ291,範囲CSV,20,FALSE)="","",VLOOKUP(csv!$AJ291,範囲CSV,20,FALSE)))</f>
        <v/>
      </c>
      <c r="U291" s="139" t="str">
        <f>IF($A291="","",IF(VLOOKUP(csv!$AJ291,範囲CSV,21,FALSE)="","",VLOOKUP(csv!$AJ291,範囲CSV,21,FALSE)))</f>
        <v/>
      </c>
      <c r="V291" s="139" t="str">
        <f>IF($A291="","",IF(VLOOKUP(csv!$AJ291,範囲CSV,22,FALSE)="","",VLOOKUP(csv!$AJ291,範囲CSV,22,FALSE)))</f>
        <v/>
      </c>
      <c r="W291" s="139" t="str">
        <f>IF($A291="","",IF(VLOOKUP(csv!$AJ291,範囲CSV,23,FALSE)="","",VLOOKUP(csv!$AJ291,範囲CSV,23,FALSE)))</f>
        <v/>
      </c>
      <c r="X291" s="139" t="str">
        <f>IF($A291="","",IF(VLOOKUP(csv!$AJ291,範囲CSV,24,FALSE)="","",VLOOKUP(csv!$AJ291,範囲CSV,24,FALSE)))</f>
        <v/>
      </c>
      <c r="Y291" s="139" t="str">
        <f>IF($A291="","",IF(VLOOKUP(csv!$AJ291,範囲CSV,25,FALSE)="","",VLOOKUP(csv!$AJ291,範囲CSV,25,FALSE)))</f>
        <v/>
      </c>
      <c r="Z291" s="139" t="str">
        <f>IF($A291="","",IF(VLOOKUP(csv!$AJ291,範囲CSV,26,FALSE)="","",VLOOKUP(csv!$AJ291,範囲CSV,26,FALSE)))</f>
        <v/>
      </c>
      <c r="AA291" s="139" t="str">
        <f>IF($A291="","",IF(VLOOKUP(csv!$AJ291,範囲CSV,27,FALSE)="","",VLOOKUP(csv!$AJ291,範囲CSV,27,FALSE)))</f>
        <v/>
      </c>
      <c r="AB291" s="139" t="str">
        <f>IF($A291="","",IF(VLOOKUP(csv!$AJ291,範囲CSV,28,FALSE)="","",VLOOKUP(csv!$AJ291,範囲CSV,28,FALSE)))</f>
        <v/>
      </c>
      <c r="AC291" s="139" t="str">
        <f>IF($A291="","",IF(VLOOKUP(csv!$AJ291,範囲CSV,29,FALSE)="","",VLOOKUP(csv!$AJ291,範囲CSV,29,FALSE)))</f>
        <v/>
      </c>
      <c r="AD291" s="139" t="str">
        <f>IF($A291="","",IF(VLOOKUP(csv!$AJ291,範囲CSV,30,FALSE)="","",VLOOKUP(csv!$AJ291,範囲CSV,30,FALSE)))</f>
        <v/>
      </c>
      <c r="AE291" s="139" t="str">
        <f>IF($A291="","",IF(VLOOKUP(csv!$AJ291,範囲CSV,31,FALSE)="","",VLOOKUP(csv!$AJ291,範囲CSV,31,FALSE)))</f>
        <v/>
      </c>
      <c r="AF291" s="139" t="str">
        <f>IF($A291="","",IF(VLOOKUP(csv!$AJ291,範囲CSV,32,FALSE)="","",VLOOKUP(csv!$AJ291,範囲CSV,32,FALSE)))</f>
        <v/>
      </c>
      <c r="AG291" s="139" t="str">
        <f>IF($A291="","",IF(VLOOKUP(csv!$AJ291,範囲CSV,33,FALSE)="","",VLOOKUP(csv!$AJ291,範囲CSV,33,FALSE)))</f>
        <v/>
      </c>
      <c r="AH291" s="139" t="str">
        <f>IF($A291="","",IF(VLOOKUP(csv!$AJ291,範囲CSV,34,FALSE)="","",VLOOKUP(csv!$AJ291,範囲CSV,34,FALSE)))</f>
        <v/>
      </c>
      <c r="AI291" s="139"/>
    </row>
    <row r="292" spans="1:35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139" t="str">
        <f>IF(A292="","",IF(VLOOKUP(csv!$AJ292,範囲CSV,9,FALSE)="","",VLOOKUP(csv!$AJ292,範囲CSV,9,FALSE)))</f>
        <v/>
      </c>
      <c r="J292" s="139" t="str">
        <f>IF($A292="","",IF(VLOOKUP(csv!$AJ292,範囲CSV,10,FALSE)="","",VLOOKUP(csv!$AJ292,範囲CSV,10,FALSE)))</f>
        <v/>
      </c>
      <c r="K292" s="216" t="str">
        <f t="shared" si="8"/>
        <v/>
      </c>
      <c r="L292" s="216" t="str">
        <f t="shared" si="9"/>
        <v/>
      </c>
      <c r="M292" s="139" t="str">
        <f>IF($A292="","",IF(VLOOKUP(csv!$AJ292,範囲CSV,13,FALSE)="","",VLOOKUP(csv!$AJ292,範囲CSV,13,FALSE)))</f>
        <v/>
      </c>
      <c r="N292" s="139" t="str">
        <f>IF($A292="","",IF(VLOOKUP(csv!$AJ292,範囲CSV,14,FALSE)="","",VLOOKUP(csv!$AJ292,範囲CSV,14,FALSE)))</f>
        <v/>
      </c>
      <c r="O292" s="139" t="str">
        <f>IF($A292="","",IF(VLOOKUP(csv!$AJ292,範囲CSV,15,FALSE)="","",VLOOKUP(csv!$AJ292,範囲CSV,15,FALSE)))</f>
        <v/>
      </c>
      <c r="P292" s="139" t="str">
        <f>IF($A292="","",IF(VLOOKUP(csv!$AJ292,範囲CSV,16,FALSE)="","",VLOOKUP(csv!$AJ292,範囲CSV,16,FALSE)))</f>
        <v/>
      </c>
      <c r="Q292" s="139" t="str">
        <f>IF($A292="","",IF(VLOOKUP(csv!$AJ292,範囲CSV,17,FALSE)="","",VLOOKUP(csv!$AJ292,範囲CSV,17,FALSE)))</f>
        <v/>
      </c>
      <c r="R292" s="139" t="str">
        <f>IF($A292="","",IF(VLOOKUP(csv!$AJ292,範囲CSV,18,FALSE)="","",VLOOKUP(csv!$AJ292,範囲CSV,18,FALSE)))</f>
        <v/>
      </c>
      <c r="S292" s="139" t="str">
        <f>IF($A292="","",IF(VLOOKUP(csv!$AJ292,範囲CSV,19,FALSE)="","",VLOOKUP(csv!$AJ292,範囲CSV,19,FALSE)))</f>
        <v/>
      </c>
      <c r="T292" s="139" t="str">
        <f>IF($A292="","",IF(VLOOKUP(csv!$AJ292,範囲CSV,20,FALSE)="","",VLOOKUP(csv!$AJ292,範囲CSV,20,FALSE)))</f>
        <v/>
      </c>
      <c r="U292" s="139" t="str">
        <f>IF($A292="","",IF(VLOOKUP(csv!$AJ292,範囲CSV,21,FALSE)="","",VLOOKUP(csv!$AJ292,範囲CSV,21,FALSE)))</f>
        <v/>
      </c>
      <c r="V292" s="139" t="str">
        <f>IF($A292="","",IF(VLOOKUP(csv!$AJ292,範囲CSV,22,FALSE)="","",VLOOKUP(csv!$AJ292,範囲CSV,22,FALSE)))</f>
        <v/>
      </c>
      <c r="W292" s="139" t="str">
        <f>IF($A292="","",IF(VLOOKUP(csv!$AJ292,範囲CSV,23,FALSE)="","",VLOOKUP(csv!$AJ292,範囲CSV,23,FALSE)))</f>
        <v/>
      </c>
      <c r="X292" s="139" t="str">
        <f>IF($A292="","",IF(VLOOKUP(csv!$AJ292,範囲CSV,24,FALSE)="","",VLOOKUP(csv!$AJ292,範囲CSV,24,FALSE)))</f>
        <v/>
      </c>
      <c r="Y292" s="139" t="str">
        <f>IF($A292="","",IF(VLOOKUP(csv!$AJ292,範囲CSV,25,FALSE)="","",VLOOKUP(csv!$AJ292,範囲CSV,25,FALSE)))</f>
        <v/>
      </c>
      <c r="Z292" s="139" t="str">
        <f>IF($A292="","",IF(VLOOKUP(csv!$AJ292,範囲CSV,26,FALSE)="","",VLOOKUP(csv!$AJ292,範囲CSV,26,FALSE)))</f>
        <v/>
      </c>
      <c r="AA292" s="139" t="str">
        <f>IF($A292="","",IF(VLOOKUP(csv!$AJ292,範囲CSV,27,FALSE)="","",VLOOKUP(csv!$AJ292,範囲CSV,27,FALSE)))</f>
        <v/>
      </c>
      <c r="AB292" s="139" t="str">
        <f>IF($A292="","",IF(VLOOKUP(csv!$AJ292,範囲CSV,28,FALSE)="","",VLOOKUP(csv!$AJ292,範囲CSV,28,FALSE)))</f>
        <v/>
      </c>
      <c r="AC292" s="139" t="str">
        <f>IF($A292="","",IF(VLOOKUP(csv!$AJ292,範囲CSV,29,FALSE)="","",VLOOKUP(csv!$AJ292,範囲CSV,29,FALSE)))</f>
        <v/>
      </c>
      <c r="AD292" s="139" t="str">
        <f>IF($A292="","",IF(VLOOKUP(csv!$AJ292,範囲CSV,30,FALSE)="","",VLOOKUP(csv!$AJ292,範囲CSV,30,FALSE)))</f>
        <v/>
      </c>
      <c r="AE292" s="139" t="str">
        <f>IF($A292="","",IF(VLOOKUP(csv!$AJ292,範囲CSV,31,FALSE)="","",VLOOKUP(csv!$AJ292,範囲CSV,31,FALSE)))</f>
        <v/>
      </c>
      <c r="AF292" s="139" t="str">
        <f>IF($A292="","",IF(VLOOKUP(csv!$AJ292,範囲CSV,32,FALSE)="","",VLOOKUP(csv!$AJ292,範囲CSV,32,FALSE)))</f>
        <v/>
      </c>
      <c r="AG292" s="139" t="str">
        <f>IF($A292="","",IF(VLOOKUP(csv!$AJ292,範囲CSV,33,FALSE)="","",VLOOKUP(csv!$AJ292,範囲CSV,33,FALSE)))</f>
        <v/>
      </c>
      <c r="AH292" s="139" t="str">
        <f>IF($A292="","",IF(VLOOKUP(csv!$AJ292,範囲CSV,34,FALSE)="","",VLOOKUP(csv!$AJ292,範囲CSV,34,FALSE)))</f>
        <v/>
      </c>
      <c r="AI292" s="139"/>
    </row>
    <row r="293" spans="1:35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139" t="str">
        <f>IF(A293="","",IF(VLOOKUP(csv!$AJ293,範囲CSV,9,FALSE)="","",VLOOKUP(csv!$AJ293,範囲CSV,9,FALSE)))</f>
        <v/>
      </c>
      <c r="J293" s="139" t="str">
        <f>IF($A293="","",IF(VLOOKUP(csv!$AJ293,範囲CSV,10,FALSE)="","",VLOOKUP(csv!$AJ293,範囲CSV,10,FALSE)))</f>
        <v/>
      </c>
      <c r="K293" s="216" t="str">
        <f t="shared" si="8"/>
        <v/>
      </c>
      <c r="L293" s="216" t="str">
        <f t="shared" si="9"/>
        <v/>
      </c>
      <c r="M293" s="139" t="str">
        <f>IF($A293="","",IF(VLOOKUP(csv!$AJ293,範囲CSV,13,FALSE)="","",VLOOKUP(csv!$AJ293,範囲CSV,13,FALSE)))</f>
        <v/>
      </c>
      <c r="N293" s="139" t="str">
        <f>IF($A293="","",IF(VLOOKUP(csv!$AJ293,範囲CSV,14,FALSE)="","",VLOOKUP(csv!$AJ293,範囲CSV,14,FALSE)))</f>
        <v/>
      </c>
      <c r="O293" s="139" t="str">
        <f>IF($A293="","",IF(VLOOKUP(csv!$AJ293,範囲CSV,15,FALSE)="","",VLOOKUP(csv!$AJ293,範囲CSV,15,FALSE)))</f>
        <v/>
      </c>
      <c r="P293" s="139" t="str">
        <f>IF($A293="","",IF(VLOOKUP(csv!$AJ293,範囲CSV,16,FALSE)="","",VLOOKUP(csv!$AJ293,範囲CSV,16,FALSE)))</f>
        <v/>
      </c>
      <c r="Q293" s="139" t="str">
        <f>IF($A293="","",IF(VLOOKUP(csv!$AJ293,範囲CSV,17,FALSE)="","",VLOOKUP(csv!$AJ293,範囲CSV,17,FALSE)))</f>
        <v/>
      </c>
      <c r="R293" s="139" t="str">
        <f>IF($A293="","",IF(VLOOKUP(csv!$AJ293,範囲CSV,18,FALSE)="","",VLOOKUP(csv!$AJ293,範囲CSV,18,FALSE)))</f>
        <v/>
      </c>
      <c r="S293" s="139" t="str">
        <f>IF($A293="","",IF(VLOOKUP(csv!$AJ293,範囲CSV,19,FALSE)="","",VLOOKUP(csv!$AJ293,範囲CSV,19,FALSE)))</f>
        <v/>
      </c>
      <c r="T293" s="139" t="str">
        <f>IF($A293="","",IF(VLOOKUP(csv!$AJ293,範囲CSV,20,FALSE)="","",VLOOKUP(csv!$AJ293,範囲CSV,20,FALSE)))</f>
        <v/>
      </c>
      <c r="U293" s="139" t="str">
        <f>IF($A293="","",IF(VLOOKUP(csv!$AJ293,範囲CSV,21,FALSE)="","",VLOOKUP(csv!$AJ293,範囲CSV,21,FALSE)))</f>
        <v/>
      </c>
      <c r="V293" s="139" t="str">
        <f>IF($A293="","",IF(VLOOKUP(csv!$AJ293,範囲CSV,22,FALSE)="","",VLOOKUP(csv!$AJ293,範囲CSV,22,FALSE)))</f>
        <v/>
      </c>
      <c r="W293" s="139" t="str">
        <f>IF($A293="","",IF(VLOOKUP(csv!$AJ293,範囲CSV,23,FALSE)="","",VLOOKUP(csv!$AJ293,範囲CSV,23,FALSE)))</f>
        <v/>
      </c>
      <c r="X293" s="139" t="str">
        <f>IF($A293="","",IF(VLOOKUP(csv!$AJ293,範囲CSV,24,FALSE)="","",VLOOKUP(csv!$AJ293,範囲CSV,24,FALSE)))</f>
        <v/>
      </c>
      <c r="Y293" s="139" t="str">
        <f>IF($A293="","",IF(VLOOKUP(csv!$AJ293,範囲CSV,25,FALSE)="","",VLOOKUP(csv!$AJ293,範囲CSV,25,FALSE)))</f>
        <v/>
      </c>
      <c r="Z293" s="139" t="str">
        <f>IF($A293="","",IF(VLOOKUP(csv!$AJ293,範囲CSV,26,FALSE)="","",VLOOKUP(csv!$AJ293,範囲CSV,26,FALSE)))</f>
        <v/>
      </c>
      <c r="AA293" s="139" t="str">
        <f>IF($A293="","",IF(VLOOKUP(csv!$AJ293,範囲CSV,27,FALSE)="","",VLOOKUP(csv!$AJ293,範囲CSV,27,FALSE)))</f>
        <v/>
      </c>
      <c r="AB293" s="139" t="str">
        <f>IF($A293="","",IF(VLOOKUP(csv!$AJ293,範囲CSV,28,FALSE)="","",VLOOKUP(csv!$AJ293,範囲CSV,28,FALSE)))</f>
        <v/>
      </c>
      <c r="AC293" s="139" t="str">
        <f>IF($A293="","",IF(VLOOKUP(csv!$AJ293,範囲CSV,29,FALSE)="","",VLOOKUP(csv!$AJ293,範囲CSV,29,FALSE)))</f>
        <v/>
      </c>
      <c r="AD293" s="139" t="str">
        <f>IF($A293="","",IF(VLOOKUP(csv!$AJ293,範囲CSV,30,FALSE)="","",VLOOKUP(csv!$AJ293,範囲CSV,30,FALSE)))</f>
        <v/>
      </c>
      <c r="AE293" s="139" t="str">
        <f>IF($A293="","",IF(VLOOKUP(csv!$AJ293,範囲CSV,31,FALSE)="","",VLOOKUP(csv!$AJ293,範囲CSV,31,FALSE)))</f>
        <v/>
      </c>
      <c r="AF293" s="139" t="str">
        <f>IF($A293="","",IF(VLOOKUP(csv!$AJ293,範囲CSV,32,FALSE)="","",VLOOKUP(csv!$AJ293,範囲CSV,32,FALSE)))</f>
        <v/>
      </c>
      <c r="AG293" s="139" t="str">
        <f>IF($A293="","",IF(VLOOKUP(csv!$AJ293,範囲CSV,33,FALSE)="","",VLOOKUP(csv!$AJ293,範囲CSV,33,FALSE)))</f>
        <v/>
      </c>
      <c r="AH293" s="139" t="str">
        <f>IF($A293="","",IF(VLOOKUP(csv!$AJ293,範囲CSV,34,FALSE)="","",VLOOKUP(csv!$AJ293,範囲CSV,34,FALSE)))</f>
        <v/>
      </c>
      <c r="AI293" s="139"/>
    </row>
    <row r="294" spans="1:35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139" t="str">
        <f>IF(A294="","",IF(VLOOKUP(csv!$AJ294,範囲CSV,9,FALSE)="","",VLOOKUP(csv!$AJ294,範囲CSV,9,FALSE)))</f>
        <v/>
      </c>
      <c r="J294" s="139" t="str">
        <f>IF($A294="","",IF(VLOOKUP(csv!$AJ294,範囲CSV,10,FALSE)="","",VLOOKUP(csv!$AJ294,範囲CSV,10,FALSE)))</f>
        <v/>
      </c>
      <c r="K294" s="216" t="str">
        <f t="shared" si="8"/>
        <v/>
      </c>
      <c r="L294" s="216" t="str">
        <f t="shared" si="9"/>
        <v/>
      </c>
      <c r="M294" s="139" t="str">
        <f>IF($A294="","",IF(VLOOKUP(csv!$AJ294,範囲CSV,13,FALSE)="","",VLOOKUP(csv!$AJ294,範囲CSV,13,FALSE)))</f>
        <v/>
      </c>
      <c r="N294" s="139" t="str">
        <f>IF($A294="","",IF(VLOOKUP(csv!$AJ294,範囲CSV,14,FALSE)="","",VLOOKUP(csv!$AJ294,範囲CSV,14,FALSE)))</f>
        <v/>
      </c>
      <c r="O294" s="139" t="str">
        <f>IF($A294="","",IF(VLOOKUP(csv!$AJ294,範囲CSV,15,FALSE)="","",VLOOKUP(csv!$AJ294,範囲CSV,15,FALSE)))</f>
        <v/>
      </c>
      <c r="P294" s="139" t="str">
        <f>IF($A294="","",IF(VLOOKUP(csv!$AJ294,範囲CSV,16,FALSE)="","",VLOOKUP(csv!$AJ294,範囲CSV,16,FALSE)))</f>
        <v/>
      </c>
      <c r="Q294" s="139" t="str">
        <f>IF($A294="","",IF(VLOOKUP(csv!$AJ294,範囲CSV,17,FALSE)="","",VLOOKUP(csv!$AJ294,範囲CSV,17,FALSE)))</f>
        <v/>
      </c>
      <c r="R294" s="139" t="str">
        <f>IF($A294="","",IF(VLOOKUP(csv!$AJ294,範囲CSV,18,FALSE)="","",VLOOKUP(csv!$AJ294,範囲CSV,18,FALSE)))</f>
        <v/>
      </c>
      <c r="S294" s="139" t="str">
        <f>IF($A294="","",IF(VLOOKUP(csv!$AJ294,範囲CSV,19,FALSE)="","",VLOOKUP(csv!$AJ294,範囲CSV,19,FALSE)))</f>
        <v/>
      </c>
      <c r="T294" s="139" t="str">
        <f>IF($A294="","",IF(VLOOKUP(csv!$AJ294,範囲CSV,20,FALSE)="","",VLOOKUP(csv!$AJ294,範囲CSV,20,FALSE)))</f>
        <v/>
      </c>
      <c r="U294" s="139" t="str">
        <f>IF($A294="","",IF(VLOOKUP(csv!$AJ294,範囲CSV,21,FALSE)="","",VLOOKUP(csv!$AJ294,範囲CSV,21,FALSE)))</f>
        <v/>
      </c>
      <c r="V294" s="139" t="str">
        <f>IF($A294="","",IF(VLOOKUP(csv!$AJ294,範囲CSV,22,FALSE)="","",VLOOKUP(csv!$AJ294,範囲CSV,22,FALSE)))</f>
        <v/>
      </c>
      <c r="W294" s="139" t="str">
        <f>IF($A294="","",IF(VLOOKUP(csv!$AJ294,範囲CSV,23,FALSE)="","",VLOOKUP(csv!$AJ294,範囲CSV,23,FALSE)))</f>
        <v/>
      </c>
      <c r="X294" s="139" t="str">
        <f>IF($A294="","",IF(VLOOKUP(csv!$AJ294,範囲CSV,24,FALSE)="","",VLOOKUP(csv!$AJ294,範囲CSV,24,FALSE)))</f>
        <v/>
      </c>
      <c r="Y294" s="139" t="str">
        <f>IF($A294="","",IF(VLOOKUP(csv!$AJ294,範囲CSV,25,FALSE)="","",VLOOKUP(csv!$AJ294,範囲CSV,25,FALSE)))</f>
        <v/>
      </c>
      <c r="Z294" s="139" t="str">
        <f>IF($A294="","",IF(VLOOKUP(csv!$AJ294,範囲CSV,26,FALSE)="","",VLOOKUP(csv!$AJ294,範囲CSV,26,FALSE)))</f>
        <v/>
      </c>
      <c r="AA294" s="139" t="str">
        <f>IF($A294="","",IF(VLOOKUP(csv!$AJ294,範囲CSV,27,FALSE)="","",VLOOKUP(csv!$AJ294,範囲CSV,27,FALSE)))</f>
        <v/>
      </c>
      <c r="AB294" s="139" t="str">
        <f>IF($A294="","",IF(VLOOKUP(csv!$AJ294,範囲CSV,28,FALSE)="","",VLOOKUP(csv!$AJ294,範囲CSV,28,FALSE)))</f>
        <v/>
      </c>
      <c r="AC294" s="139" t="str">
        <f>IF($A294="","",IF(VLOOKUP(csv!$AJ294,範囲CSV,29,FALSE)="","",VLOOKUP(csv!$AJ294,範囲CSV,29,FALSE)))</f>
        <v/>
      </c>
      <c r="AD294" s="139" t="str">
        <f>IF($A294="","",IF(VLOOKUP(csv!$AJ294,範囲CSV,30,FALSE)="","",VLOOKUP(csv!$AJ294,範囲CSV,30,FALSE)))</f>
        <v/>
      </c>
      <c r="AE294" s="139" t="str">
        <f>IF($A294="","",IF(VLOOKUP(csv!$AJ294,範囲CSV,31,FALSE)="","",VLOOKUP(csv!$AJ294,範囲CSV,31,FALSE)))</f>
        <v/>
      </c>
      <c r="AF294" s="139" t="str">
        <f>IF($A294="","",IF(VLOOKUP(csv!$AJ294,範囲CSV,32,FALSE)="","",VLOOKUP(csv!$AJ294,範囲CSV,32,FALSE)))</f>
        <v/>
      </c>
      <c r="AG294" s="139" t="str">
        <f>IF($A294="","",IF(VLOOKUP(csv!$AJ294,範囲CSV,33,FALSE)="","",VLOOKUP(csv!$AJ294,範囲CSV,33,FALSE)))</f>
        <v/>
      </c>
      <c r="AH294" s="139" t="str">
        <f>IF($A294="","",IF(VLOOKUP(csv!$AJ294,範囲CSV,34,FALSE)="","",VLOOKUP(csv!$AJ294,範囲CSV,34,FALSE)))</f>
        <v/>
      </c>
      <c r="AI294" s="139"/>
    </row>
    <row r="295" spans="1:35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139" t="str">
        <f>IF(A295="","",IF(VLOOKUP(csv!$AJ295,範囲CSV,9,FALSE)="","",VLOOKUP(csv!$AJ295,範囲CSV,9,FALSE)))</f>
        <v/>
      </c>
      <c r="J295" s="139" t="str">
        <f>IF($A295="","",IF(VLOOKUP(csv!$AJ295,範囲CSV,10,FALSE)="","",VLOOKUP(csv!$AJ295,範囲CSV,10,FALSE)))</f>
        <v/>
      </c>
      <c r="K295" s="216" t="str">
        <f t="shared" si="8"/>
        <v/>
      </c>
      <c r="L295" s="216" t="str">
        <f t="shared" si="9"/>
        <v/>
      </c>
      <c r="M295" s="139" t="str">
        <f>IF($A295="","",IF(VLOOKUP(csv!$AJ295,範囲CSV,13,FALSE)="","",VLOOKUP(csv!$AJ295,範囲CSV,13,FALSE)))</f>
        <v/>
      </c>
      <c r="N295" s="139" t="str">
        <f>IF($A295="","",IF(VLOOKUP(csv!$AJ295,範囲CSV,14,FALSE)="","",VLOOKUP(csv!$AJ295,範囲CSV,14,FALSE)))</f>
        <v/>
      </c>
      <c r="O295" s="139" t="str">
        <f>IF($A295="","",IF(VLOOKUP(csv!$AJ295,範囲CSV,15,FALSE)="","",VLOOKUP(csv!$AJ295,範囲CSV,15,FALSE)))</f>
        <v/>
      </c>
      <c r="P295" s="139" t="str">
        <f>IF($A295="","",IF(VLOOKUP(csv!$AJ295,範囲CSV,16,FALSE)="","",VLOOKUP(csv!$AJ295,範囲CSV,16,FALSE)))</f>
        <v/>
      </c>
      <c r="Q295" s="139" t="str">
        <f>IF($A295="","",IF(VLOOKUP(csv!$AJ295,範囲CSV,17,FALSE)="","",VLOOKUP(csv!$AJ295,範囲CSV,17,FALSE)))</f>
        <v/>
      </c>
      <c r="R295" s="139" t="str">
        <f>IF($A295="","",IF(VLOOKUP(csv!$AJ295,範囲CSV,18,FALSE)="","",VLOOKUP(csv!$AJ295,範囲CSV,18,FALSE)))</f>
        <v/>
      </c>
      <c r="S295" s="139" t="str">
        <f>IF($A295="","",IF(VLOOKUP(csv!$AJ295,範囲CSV,19,FALSE)="","",VLOOKUP(csv!$AJ295,範囲CSV,19,FALSE)))</f>
        <v/>
      </c>
      <c r="T295" s="139" t="str">
        <f>IF($A295="","",IF(VLOOKUP(csv!$AJ295,範囲CSV,20,FALSE)="","",VLOOKUP(csv!$AJ295,範囲CSV,20,FALSE)))</f>
        <v/>
      </c>
      <c r="U295" s="139" t="str">
        <f>IF($A295="","",IF(VLOOKUP(csv!$AJ295,範囲CSV,21,FALSE)="","",VLOOKUP(csv!$AJ295,範囲CSV,21,FALSE)))</f>
        <v/>
      </c>
      <c r="V295" s="139" t="str">
        <f>IF($A295="","",IF(VLOOKUP(csv!$AJ295,範囲CSV,22,FALSE)="","",VLOOKUP(csv!$AJ295,範囲CSV,22,FALSE)))</f>
        <v/>
      </c>
      <c r="W295" s="139" t="str">
        <f>IF($A295="","",IF(VLOOKUP(csv!$AJ295,範囲CSV,23,FALSE)="","",VLOOKUP(csv!$AJ295,範囲CSV,23,FALSE)))</f>
        <v/>
      </c>
      <c r="X295" s="139" t="str">
        <f>IF($A295="","",IF(VLOOKUP(csv!$AJ295,範囲CSV,24,FALSE)="","",VLOOKUP(csv!$AJ295,範囲CSV,24,FALSE)))</f>
        <v/>
      </c>
      <c r="Y295" s="139" t="str">
        <f>IF($A295="","",IF(VLOOKUP(csv!$AJ295,範囲CSV,25,FALSE)="","",VLOOKUP(csv!$AJ295,範囲CSV,25,FALSE)))</f>
        <v/>
      </c>
      <c r="Z295" s="139" t="str">
        <f>IF($A295="","",IF(VLOOKUP(csv!$AJ295,範囲CSV,26,FALSE)="","",VLOOKUP(csv!$AJ295,範囲CSV,26,FALSE)))</f>
        <v/>
      </c>
      <c r="AA295" s="139" t="str">
        <f>IF($A295="","",IF(VLOOKUP(csv!$AJ295,範囲CSV,27,FALSE)="","",VLOOKUP(csv!$AJ295,範囲CSV,27,FALSE)))</f>
        <v/>
      </c>
      <c r="AB295" s="139" t="str">
        <f>IF($A295="","",IF(VLOOKUP(csv!$AJ295,範囲CSV,28,FALSE)="","",VLOOKUP(csv!$AJ295,範囲CSV,28,FALSE)))</f>
        <v/>
      </c>
      <c r="AC295" s="139" t="str">
        <f>IF($A295="","",IF(VLOOKUP(csv!$AJ295,範囲CSV,29,FALSE)="","",VLOOKUP(csv!$AJ295,範囲CSV,29,FALSE)))</f>
        <v/>
      </c>
      <c r="AD295" s="139" t="str">
        <f>IF($A295="","",IF(VLOOKUP(csv!$AJ295,範囲CSV,30,FALSE)="","",VLOOKUP(csv!$AJ295,範囲CSV,30,FALSE)))</f>
        <v/>
      </c>
      <c r="AE295" s="139" t="str">
        <f>IF($A295="","",IF(VLOOKUP(csv!$AJ295,範囲CSV,31,FALSE)="","",VLOOKUP(csv!$AJ295,範囲CSV,31,FALSE)))</f>
        <v/>
      </c>
      <c r="AF295" s="139" t="str">
        <f>IF($A295="","",IF(VLOOKUP(csv!$AJ295,範囲CSV,32,FALSE)="","",VLOOKUP(csv!$AJ295,範囲CSV,32,FALSE)))</f>
        <v/>
      </c>
      <c r="AG295" s="139" t="str">
        <f>IF($A295="","",IF(VLOOKUP(csv!$AJ295,範囲CSV,33,FALSE)="","",VLOOKUP(csv!$AJ295,範囲CSV,33,FALSE)))</f>
        <v/>
      </c>
      <c r="AH295" s="139" t="str">
        <f>IF($A295="","",IF(VLOOKUP(csv!$AJ295,範囲CSV,34,FALSE)="","",VLOOKUP(csv!$AJ295,範囲CSV,34,FALSE)))</f>
        <v/>
      </c>
      <c r="AI295" s="139"/>
    </row>
    <row r="296" spans="1:35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139" t="str">
        <f>IF(A296="","",IF(VLOOKUP(csv!$AJ296,範囲CSV,9,FALSE)="","",VLOOKUP(csv!$AJ296,範囲CSV,9,FALSE)))</f>
        <v/>
      </c>
      <c r="J296" s="139" t="str">
        <f>IF($A296="","",IF(VLOOKUP(csv!$AJ296,範囲CSV,10,FALSE)="","",VLOOKUP(csv!$AJ296,範囲CSV,10,FALSE)))</f>
        <v/>
      </c>
      <c r="K296" s="216" t="str">
        <f t="shared" si="8"/>
        <v/>
      </c>
      <c r="L296" s="216" t="str">
        <f t="shared" si="9"/>
        <v/>
      </c>
      <c r="M296" s="139" t="str">
        <f>IF($A296="","",IF(VLOOKUP(csv!$AJ296,範囲CSV,13,FALSE)="","",VLOOKUP(csv!$AJ296,範囲CSV,13,FALSE)))</f>
        <v/>
      </c>
      <c r="N296" s="139" t="str">
        <f>IF($A296="","",IF(VLOOKUP(csv!$AJ296,範囲CSV,14,FALSE)="","",VLOOKUP(csv!$AJ296,範囲CSV,14,FALSE)))</f>
        <v/>
      </c>
      <c r="O296" s="139" t="str">
        <f>IF($A296="","",IF(VLOOKUP(csv!$AJ296,範囲CSV,15,FALSE)="","",VLOOKUP(csv!$AJ296,範囲CSV,15,FALSE)))</f>
        <v/>
      </c>
      <c r="P296" s="139" t="str">
        <f>IF($A296="","",IF(VLOOKUP(csv!$AJ296,範囲CSV,16,FALSE)="","",VLOOKUP(csv!$AJ296,範囲CSV,16,FALSE)))</f>
        <v/>
      </c>
      <c r="Q296" s="139" t="str">
        <f>IF($A296="","",IF(VLOOKUP(csv!$AJ296,範囲CSV,17,FALSE)="","",VLOOKUP(csv!$AJ296,範囲CSV,17,FALSE)))</f>
        <v/>
      </c>
      <c r="R296" s="139" t="str">
        <f>IF($A296="","",IF(VLOOKUP(csv!$AJ296,範囲CSV,18,FALSE)="","",VLOOKUP(csv!$AJ296,範囲CSV,18,FALSE)))</f>
        <v/>
      </c>
      <c r="S296" s="139" t="str">
        <f>IF($A296="","",IF(VLOOKUP(csv!$AJ296,範囲CSV,19,FALSE)="","",VLOOKUP(csv!$AJ296,範囲CSV,19,FALSE)))</f>
        <v/>
      </c>
      <c r="T296" s="139" t="str">
        <f>IF($A296="","",IF(VLOOKUP(csv!$AJ296,範囲CSV,20,FALSE)="","",VLOOKUP(csv!$AJ296,範囲CSV,20,FALSE)))</f>
        <v/>
      </c>
      <c r="U296" s="139" t="str">
        <f>IF($A296="","",IF(VLOOKUP(csv!$AJ296,範囲CSV,21,FALSE)="","",VLOOKUP(csv!$AJ296,範囲CSV,21,FALSE)))</f>
        <v/>
      </c>
      <c r="V296" s="139" t="str">
        <f>IF($A296="","",IF(VLOOKUP(csv!$AJ296,範囲CSV,22,FALSE)="","",VLOOKUP(csv!$AJ296,範囲CSV,22,FALSE)))</f>
        <v/>
      </c>
      <c r="W296" s="139" t="str">
        <f>IF($A296="","",IF(VLOOKUP(csv!$AJ296,範囲CSV,23,FALSE)="","",VLOOKUP(csv!$AJ296,範囲CSV,23,FALSE)))</f>
        <v/>
      </c>
      <c r="X296" s="139" t="str">
        <f>IF($A296="","",IF(VLOOKUP(csv!$AJ296,範囲CSV,24,FALSE)="","",VLOOKUP(csv!$AJ296,範囲CSV,24,FALSE)))</f>
        <v/>
      </c>
      <c r="Y296" s="139" t="str">
        <f>IF($A296="","",IF(VLOOKUP(csv!$AJ296,範囲CSV,25,FALSE)="","",VLOOKUP(csv!$AJ296,範囲CSV,25,FALSE)))</f>
        <v/>
      </c>
      <c r="Z296" s="139" t="str">
        <f>IF($A296="","",IF(VLOOKUP(csv!$AJ296,範囲CSV,26,FALSE)="","",VLOOKUP(csv!$AJ296,範囲CSV,26,FALSE)))</f>
        <v/>
      </c>
      <c r="AA296" s="139" t="str">
        <f>IF($A296="","",IF(VLOOKUP(csv!$AJ296,範囲CSV,27,FALSE)="","",VLOOKUP(csv!$AJ296,範囲CSV,27,FALSE)))</f>
        <v/>
      </c>
      <c r="AB296" s="139" t="str">
        <f>IF($A296="","",IF(VLOOKUP(csv!$AJ296,範囲CSV,28,FALSE)="","",VLOOKUP(csv!$AJ296,範囲CSV,28,FALSE)))</f>
        <v/>
      </c>
      <c r="AC296" s="139" t="str">
        <f>IF($A296="","",IF(VLOOKUP(csv!$AJ296,範囲CSV,29,FALSE)="","",VLOOKUP(csv!$AJ296,範囲CSV,29,FALSE)))</f>
        <v/>
      </c>
      <c r="AD296" s="139" t="str">
        <f>IF($A296="","",IF(VLOOKUP(csv!$AJ296,範囲CSV,30,FALSE)="","",VLOOKUP(csv!$AJ296,範囲CSV,30,FALSE)))</f>
        <v/>
      </c>
      <c r="AE296" s="139" t="str">
        <f>IF($A296="","",IF(VLOOKUP(csv!$AJ296,範囲CSV,31,FALSE)="","",VLOOKUP(csv!$AJ296,範囲CSV,31,FALSE)))</f>
        <v/>
      </c>
      <c r="AF296" s="139" t="str">
        <f>IF($A296="","",IF(VLOOKUP(csv!$AJ296,範囲CSV,32,FALSE)="","",VLOOKUP(csv!$AJ296,範囲CSV,32,FALSE)))</f>
        <v/>
      </c>
      <c r="AG296" s="139" t="str">
        <f>IF($A296="","",IF(VLOOKUP(csv!$AJ296,範囲CSV,33,FALSE)="","",VLOOKUP(csv!$AJ296,範囲CSV,33,FALSE)))</f>
        <v/>
      </c>
      <c r="AH296" s="139" t="str">
        <f>IF($A296="","",IF(VLOOKUP(csv!$AJ296,範囲CSV,34,FALSE)="","",VLOOKUP(csv!$AJ296,範囲CSV,34,FALSE)))</f>
        <v/>
      </c>
      <c r="AI296" s="139"/>
    </row>
    <row r="297" spans="1:35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139" t="str">
        <f>IF(A297="","",IF(VLOOKUP(csv!$AJ297,範囲CSV,9,FALSE)="","",VLOOKUP(csv!$AJ297,範囲CSV,9,FALSE)))</f>
        <v/>
      </c>
      <c r="J297" s="139" t="str">
        <f>IF($A297="","",IF(VLOOKUP(csv!$AJ297,範囲CSV,10,FALSE)="","",VLOOKUP(csv!$AJ297,範囲CSV,10,FALSE)))</f>
        <v/>
      </c>
      <c r="K297" s="216" t="str">
        <f t="shared" si="8"/>
        <v/>
      </c>
      <c r="L297" s="216" t="str">
        <f t="shared" si="9"/>
        <v/>
      </c>
      <c r="M297" s="139" t="str">
        <f>IF($A297="","",IF(VLOOKUP(csv!$AJ297,範囲CSV,13,FALSE)="","",VLOOKUP(csv!$AJ297,範囲CSV,13,FALSE)))</f>
        <v/>
      </c>
      <c r="N297" s="139" t="str">
        <f>IF($A297="","",IF(VLOOKUP(csv!$AJ297,範囲CSV,14,FALSE)="","",VLOOKUP(csv!$AJ297,範囲CSV,14,FALSE)))</f>
        <v/>
      </c>
      <c r="O297" s="139" t="str">
        <f>IF($A297="","",IF(VLOOKUP(csv!$AJ297,範囲CSV,15,FALSE)="","",VLOOKUP(csv!$AJ297,範囲CSV,15,FALSE)))</f>
        <v/>
      </c>
      <c r="P297" s="139" t="str">
        <f>IF($A297="","",IF(VLOOKUP(csv!$AJ297,範囲CSV,16,FALSE)="","",VLOOKUP(csv!$AJ297,範囲CSV,16,FALSE)))</f>
        <v/>
      </c>
      <c r="Q297" s="139" t="str">
        <f>IF($A297="","",IF(VLOOKUP(csv!$AJ297,範囲CSV,17,FALSE)="","",VLOOKUP(csv!$AJ297,範囲CSV,17,FALSE)))</f>
        <v/>
      </c>
      <c r="R297" s="139" t="str">
        <f>IF($A297="","",IF(VLOOKUP(csv!$AJ297,範囲CSV,18,FALSE)="","",VLOOKUP(csv!$AJ297,範囲CSV,18,FALSE)))</f>
        <v/>
      </c>
      <c r="S297" s="139" t="str">
        <f>IF($A297="","",IF(VLOOKUP(csv!$AJ297,範囲CSV,19,FALSE)="","",VLOOKUP(csv!$AJ297,範囲CSV,19,FALSE)))</f>
        <v/>
      </c>
      <c r="T297" s="139" t="str">
        <f>IF($A297="","",IF(VLOOKUP(csv!$AJ297,範囲CSV,20,FALSE)="","",VLOOKUP(csv!$AJ297,範囲CSV,20,FALSE)))</f>
        <v/>
      </c>
      <c r="U297" s="139" t="str">
        <f>IF($A297="","",IF(VLOOKUP(csv!$AJ297,範囲CSV,21,FALSE)="","",VLOOKUP(csv!$AJ297,範囲CSV,21,FALSE)))</f>
        <v/>
      </c>
      <c r="V297" s="139" t="str">
        <f>IF($A297="","",IF(VLOOKUP(csv!$AJ297,範囲CSV,22,FALSE)="","",VLOOKUP(csv!$AJ297,範囲CSV,22,FALSE)))</f>
        <v/>
      </c>
      <c r="W297" s="139" t="str">
        <f>IF($A297="","",IF(VLOOKUP(csv!$AJ297,範囲CSV,23,FALSE)="","",VLOOKUP(csv!$AJ297,範囲CSV,23,FALSE)))</f>
        <v/>
      </c>
      <c r="X297" s="139" t="str">
        <f>IF($A297="","",IF(VLOOKUP(csv!$AJ297,範囲CSV,24,FALSE)="","",VLOOKUP(csv!$AJ297,範囲CSV,24,FALSE)))</f>
        <v/>
      </c>
      <c r="Y297" s="139" t="str">
        <f>IF($A297="","",IF(VLOOKUP(csv!$AJ297,範囲CSV,25,FALSE)="","",VLOOKUP(csv!$AJ297,範囲CSV,25,FALSE)))</f>
        <v/>
      </c>
      <c r="Z297" s="139" t="str">
        <f>IF($A297="","",IF(VLOOKUP(csv!$AJ297,範囲CSV,26,FALSE)="","",VLOOKUP(csv!$AJ297,範囲CSV,26,FALSE)))</f>
        <v/>
      </c>
      <c r="AA297" s="139" t="str">
        <f>IF($A297="","",IF(VLOOKUP(csv!$AJ297,範囲CSV,27,FALSE)="","",VLOOKUP(csv!$AJ297,範囲CSV,27,FALSE)))</f>
        <v/>
      </c>
      <c r="AB297" s="139" t="str">
        <f>IF($A297="","",IF(VLOOKUP(csv!$AJ297,範囲CSV,28,FALSE)="","",VLOOKUP(csv!$AJ297,範囲CSV,28,FALSE)))</f>
        <v/>
      </c>
      <c r="AC297" s="139" t="str">
        <f>IF($A297="","",IF(VLOOKUP(csv!$AJ297,範囲CSV,29,FALSE)="","",VLOOKUP(csv!$AJ297,範囲CSV,29,FALSE)))</f>
        <v/>
      </c>
      <c r="AD297" s="139" t="str">
        <f>IF($A297="","",IF(VLOOKUP(csv!$AJ297,範囲CSV,30,FALSE)="","",VLOOKUP(csv!$AJ297,範囲CSV,30,FALSE)))</f>
        <v/>
      </c>
      <c r="AE297" s="139" t="str">
        <f>IF($A297="","",IF(VLOOKUP(csv!$AJ297,範囲CSV,31,FALSE)="","",VLOOKUP(csv!$AJ297,範囲CSV,31,FALSE)))</f>
        <v/>
      </c>
      <c r="AF297" s="139" t="str">
        <f>IF($A297="","",IF(VLOOKUP(csv!$AJ297,範囲CSV,32,FALSE)="","",VLOOKUP(csv!$AJ297,範囲CSV,32,FALSE)))</f>
        <v/>
      </c>
      <c r="AG297" s="139" t="str">
        <f>IF($A297="","",IF(VLOOKUP(csv!$AJ297,範囲CSV,33,FALSE)="","",VLOOKUP(csv!$AJ297,範囲CSV,33,FALSE)))</f>
        <v/>
      </c>
      <c r="AH297" s="139" t="str">
        <f>IF($A297="","",IF(VLOOKUP(csv!$AJ297,範囲CSV,34,FALSE)="","",VLOOKUP(csv!$AJ297,範囲CSV,34,FALSE)))</f>
        <v/>
      </c>
      <c r="AI297" s="139"/>
    </row>
    <row r="298" spans="1:35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139" t="str">
        <f>IF(A298="","",IF(VLOOKUP(csv!$AJ298,範囲CSV,9,FALSE)="","",VLOOKUP(csv!$AJ298,範囲CSV,9,FALSE)))</f>
        <v/>
      </c>
      <c r="J298" s="139" t="str">
        <f>IF($A298="","",IF(VLOOKUP(csv!$AJ298,範囲CSV,10,FALSE)="","",VLOOKUP(csv!$AJ298,範囲CSV,10,FALSE)))</f>
        <v/>
      </c>
      <c r="K298" s="216" t="str">
        <f t="shared" si="8"/>
        <v/>
      </c>
      <c r="L298" s="216" t="str">
        <f t="shared" si="9"/>
        <v/>
      </c>
      <c r="M298" s="139" t="str">
        <f>IF($A298="","",IF(VLOOKUP(csv!$AJ298,範囲CSV,13,FALSE)="","",VLOOKUP(csv!$AJ298,範囲CSV,13,FALSE)))</f>
        <v/>
      </c>
      <c r="N298" s="139" t="str">
        <f>IF($A298="","",IF(VLOOKUP(csv!$AJ298,範囲CSV,14,FALSE)="","",VLOOKUP(csv!$AJ298,範囲CSV,14,FALSE)))</f>
        <v/>
      </c>
      <c r="O298" s="139" t="str">
        <f>IF($A298="","",IF(VLOOKUP(csv!$AJ298,範囲CSV,15,FALSE)="","",VLOOKUP(csv!$AJ298,範囲CSV,15,FALSE)))</f>
        <v/>
      </c>
      <c r="P298" s="139" t="str">
        <f>IF($A298="","",IF(VLOOKUP(csv!$AJ298,範囲CSV,16,FALSE)="","",VLOOKUP(csv!$AJ298,範囲CSV,16,FALSE)))</f>
        <v/>
      </c>
      <c r="Q298" s="139" t="str">
        <f>IF($A298="","",IF(VLOOKUP(csv!$AJ298,範囲CSV,17,FALSE)="","",VLOOKUP(csv!$AJ298,範囲CSV,17,FALSE)))</f>
        <v/>
      </c>
      <c r="R298" s="139" t="str">
        <f>IF($A298="","",IF(VLOOKUP(csv!$AJ298,範囲CSV,18,FALSE)="","",VLOOKUP(csv!$AJ298,範囲CSV,18,FALSE)))</f>
        <v/>
      </c>
      <c r="S298" s="139" t="str">
        <f>IF($A298="","",IF(VLOOKUP(csv!$AJ298,範囲CSV,19,FALSE)="","",VLOOKUP(csv!$AJ298,範囲CSV,19,FALSE)))</f>
        <v/>
      </c>
      <c r="T298" s="139" t="str">
        <f>IF($A298="","",IF(VLOOKUP(csv!$AJ298,範囲CSV,20,FALSE)="","",VLOOKUP(csv!$AJ298,範囲CSV,20,FALSE)))</f>
        <v/>
      </c>
      <c r="U298" s="139" t="str">
        <f>IF($A298="","",IF(VLOOKUP(csv!$AJ298,範囲CSV,21,FALSE)="","",VLOOKUP(csv!$AJ298,範囲CSV,21,FALSE)))</f>
        <v/>
      </c>
      <c r="V298" s="139" t="str">
        <f>IF($A298="","",IF(VLOOKUP(csv!$AJ298,範囲CSV,22,FALSE)="","",VLOOKUP(csv!$AJ298,範囲CSV,22,FALSE)))</f>
        <v/>
      </c>
      <c r="W298" s="139" t="str">
        <f>IF($A298="","",IF(VLOOKUP(csv!$AJ298,範囲CSV,23,FALSE)="","",VLOOKUP(csv!$AJ298,範囲CSV,23,FALSE)))</f>
        <v/>
      </c>
      <c r="X298" s="139" t="str">
        <f>IF($A298="","",IF(VLOOKUP(csv!$AJ298,範囲CSV,24,FALSE)="","",VLOOKUP(csv!$AJ298,範囲CSV,24,FALSE)))</f>
        <v/>
      </c>
      <c r="Y298" s="139" t="str">
        <f>IF($A298="","",IF(VLOOKUP(csv!$AJ298,範囲CSV,25,FALSE)="","",VLOOKUP(csv!$AJ298,範囲CSV,25,FALSE)))</f>
        <v/>
      </c>
      <c r="Z298" s="139" t="str">
        <f>IF($A298="","",IF(VLOOKUP(csv!$AJ298,範囲CSV,26,FALSE)="","",VLOOKUP(csv!$AJ298,範囲CSV,26,FALSE)))</f>
        <v/>
      </c>
      <c r="AA298" s="139" t="str">
        <f>IF($A298="","",IF(VLOOKUP(csv!$AJ298,範囲CSV,27,FALSE)="","",VLOOKUP(csv!$AJ298,範囲CSV,27,FALSE)))</f>
        <v/>
      </c>
      <c r="AB298" s="139" t="str">
        <f>IF($A298="","",IF(VLOOKUP(csv!$AJ298,範囲CSV,28,FALSE)="","",VLOOKUP(csv!$AJ298,範囲CSV,28,FALSE)))</f>
        <v/>
      </c>
      <c r="AC298" s="139" t="str">
        <f>IF($A298="","",IF(VLOOKUP(csv!$AJ298,範囲CSV,29,FALSE)="","",VLOOKUP(csv!$AJ298,範囲CSV,29,FALSE)))</f>
        <v/>
      </c>
      <c r="AD298" s="139" t="str">
        <f>IF($A298="","",IF(VLOOKUP(csv!$AJ298,範囲CSV,30,FALSE)="","",VLOOKUP(csv!$AJ298,範囲CSV,30,FALSE)))</f>
        <v/>
      </c>
      <c r="AE298" s="139" t="str">
        <f>IF($A298="","",IF(VLOOKUP(csv!$AJ298,範囲CSV,31,FALSE)="","",VLOOKUP(csv!$AJ298,範囲CSV,31,FALSE)))</f>
        <v/>
      </c>
      <c r="AF298" s="139" t="str">
        <f>IF($A298="","",IF(VLOOKUP(csv!$AJ298,範囲CSV,32,FALSE)="","",VLOOKUP(csv!$AJ298,範囲CSV,32,FALSE)))</f>
        <v/>
      </c>
      <c r="AG298" s="139" t="str">
        <f>IF($A298="","",IF(VLOOKUP(csv!$AJ298,範囲CSV,33,FALSE)="","",VLOOKUP(csv!$AJ298,範囲CSV,33,FALSE)))</f>
        <v/>
      </c>
      <c r="AH298" s="139" t="str">
        <f>IF($A298="","",IF(VLOOKUP(csv!$AJ298,範囲CSV,34,FALSE)="","",VLOOKUP(csv!$AJ298,範囲CSV,34,FALSE)))</f>
        <v/>
      </c>
      <c r="AI298" s="139"/>
    </row>
    <row r="299" spans="1:35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139" t="str">
        <f>IF(A299="","",IF(VLOOKUP(csv!$AJ299,範囲CSV,9,FALSE)="","",VLOOKUP(csv!$AJ299,範囲CSV,9,FALSE)))</f>
        <v/>
      </c>
      <c r="J299" s="139" t="str">
        <f>IF($A299="","",IF(VLOOKUP(csv!$AJ299,範囲CSV,10,FALSE)="","",VLOOKUP(csv!$AJ299,範囲CSV,10,FALSE)))</f>
        <v/>
      </c>
      <c r="K299" s="216" t="str">
        <f t="shared" si="8"/>
        <v/>
      </c>
      <c r="L299" s="216" t="str">
        <f t="shared" si="9"/>
        <v/>
      </c>
      <c r="M299" s="139" t="str">
        <f>IF($A299="","",IF(VLOOKUP(csv!$AJ299,範囲CSV,13,FALSE)="","",VLOOKUP(csv!$AJ299,範囲CSV,13,FALSE)))</f>
        <v/>
      </c>
      <c r="N299" s="139" t="str">
        <f>IF($A299="","",IF(VLOOKUP(csv!$AJ299,範囲CSV,14,FALSE)="","",VLOOKUP(csv!$AJ299,範囲CSV,14,FALSE)))</f>
        <v/>
      </c>
      <c r="O299" s="139" t="str">
        <f>IF($A299="","",IF(VLOOKUP(csv!$AJ299,範囲CSV,15,FALSE)="","",VLOOKUP(csv!$AJ299,範囲CSV,15,FALSE)))</f>
        <v/>
      </c>
      <c r="P299" s="139" t="str">
        <f>IF($A299="","",IF(VLOOKUP(csv!$AJ299,範囲CSV,16,FALSE)="","",VLOOKUP(csv!$AJ299,範囲CSV,16,FALSE)))</f>
        <v/>
      </c>
      <c r="Q299" s="139" t="str">
        <f>IF($A299="","",IF(VLOOKUP(csv!$AJ299,範囲CSV,17,FALSE)="","",VLOOKUP(csv!$AJ299,範囲CSV,17,FALSE)))</f>
        <v/>
      </c>
      <c r="R299" s="139" t="str">
        <f>IF($A299="","",IF(VLOOKUP(csv!$AJ299,範囲CSV,18,FALSE)="","",VLOOKUP(csv!$AJ299,範囲CSV,18,FALSE)))</f>
        <v/>
      </c>
      <c r="S299" s="139" t="str">
        <f>IF($A299="","",IF(VLOOKUP(csv!$AJ299,範囲CSV,19,FALSE)="","",VLOOKUP(csv!$AJ299,範囲CSV,19,FALSE)))</f>
        <v/>
      </c>
      <c r="T299" s="139" t="str">
        <f>IF($A299="","",IF(VLOOKUP(csv!$AJ299,範囲CSV,20,FALSE)="","",VLOOKUP(csv!$AJ299,範囲CSV,20,FALSE)))</f>
        <v/>
      </c>
      <c r="U299" s="139" t="str">
        <f>IF($A299="","",IF(VLOOKUP(csv!$AJ299,範囲CSV,21,FALSE)="","",VLOOKUP(csv!$AJ299,範囲CSV,21,FALSE)))</f>
        <v/>
      </c>
      <c r="V299" s="139" t="str">
        <f>IF($A299="","",IF(VLOOKUP(csv!$AJ299,範囲CSV,22,FALSE)="","",VLOOKUP(csv!$AJ299,範囲CSV,22,FALSE)))</f>
        <v/>
      </c>
      <c r="W299" s="139" t="str">
        <f>IF($A299="","",IF(VLOOKUP(csv!$AJ299,範囲CSV,23,FALSE)="","",VLOOKUP(csv!$AJ299,範囲CSV,23,FALSE)))</f>
        <v/>
      </c>
      <c r="X299" s="139" t="str">
        <f>IF($A299="","",IF(VLOOKUP(csv!$AJ299,範囲CSV,24,FALSE)="","",VLOOKUP(csv!$AJ299,範囲CSV,24,FALSE)))</f>
        <v/>
      </c>
      <c r="Y299" s="139" t="str">
        <f>IF($A299="","",IF(VLOOKUP(csv!$AJ299,範囲CSV,25,FALSE)="","",VLOOKUP(csv!$AJ299,範囲CSV,25,FALSE)))</f>
        <v/>
      </c>
      <c r="Z299" s="139" t="str">
        <f>IF($A299="","",IF(VLOOKUP(csv!$AJ299,範囲CSV,26,FALSE)="","",VLOOKUP(csv!$AJ299,範囲CSV,26,FALSE)))</f>
        <v/>
      </c>
      <c r="AA299" s="139" t="str">
        <f>IF($A299="","",IF(VLOOKUP(csv!$AJ299,範囲CSV,27,FALSE)="","",VLOOKUP(csv!$AJ299,範囲CSV,27,FALSE)))</f>
        <v/>
      </c>
      <c r="AB299" s="139" t="str">
        <f>IF($A299="","",IF(VLOOKUP(csv!$AJ299,範囲CSV,28,FALSE)="","",VLOOKUP(csv!$AJ299,範囲CSV,28,FALSE)))</f>
        <v/>
      </c>
      <c r="AC299" s="139" t="str">
        <f>IF($A299="","",IF(VLOOKUP(csv!$AJ299,範囲CSV,29,FALSE)="","",VLOOKUP(csv!$AJ299,範囲CSV,29,FALSE)))</f>
        <v/>
      </c>
      <c r="AD299" s="139" t="str">
        <f>IF($A299="","",IF(VLOOKUP(csv!$AJ299,範囲CSV,30,FALSE)="","",VLOOKUP(csv!$AJ299,範囲CSV,30,FALSE)))</f>
        <v/>
      </c>
      <c r="AE299" s="139" t="str">
        <f>IF($A299="","",IF(VLOOKUP(csv!$AJ299,範囲CSV,31,FALSE)="","",VLOOKUP(csv!$AJ299,範囲CSV,31,FALSE)))</f>
        <v/>
      </c>
      <c r="AF299" s="139" t="str">
        <f>IF($A299="","",IF(VLOOKUP(csv!$AJ299,範囲CSV,32,FALSE)="","",VLOOKUP(csv!$AJ299,範囲CSV,32,FALSE)))</f>
        <v/>
      </c>
      <c r="AG299" s="139" t="str">
        <f>IF($A299="","",IF(VLOOKUP(csv!$AJ299,範囲CSV,33,FALSE)="","",VLOOKUP(csv!$AJ299,範囲CSV,33,FALSE)))</f>
        <v/>
      </c>
      <c r="AH299" s="139" t="str">
        <f>IF($A299="","",IF(VLOOKUP(csv!$AJ299,範囲CSV,34,FALSE)="","",VLOOKUP(csv!$AJ299,範囲CSV,34,FALSE)))</f>
        <v/>
      </c>
      <c r="AI299" s="139"/>
    </row>
    <row r="300" spans="1:35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139" t="str">
        <f>IF(A300="","",IF(VLOOKUP(csv!$AJ300,範囲CSV,9,FALSE)="","",VLOOKUP(csv!$AJ300,範囲CSV,9,FALSE)))</f>
        <v/>
      </c>
      <c r="J300" s="139" t="str">
        <f>IF($A300="","",IF(VLOOKUP(csv!$AJ300,範囲CSV,10,FALSE)="","",VLOOKUP(csv!$AJ300,範囲CSV,10,FALSE)))</f>
        <v/>
      </c>
      <c r="K300" s="216" t="str">
        <f t="shared" si="8"/>
        <v/>
      </c>
      <c r="L300" s="216" t="str">
        <f t="shared" si="9"/>
        <v/>
      </c>
      <c r="M300" s="139" t="str">
        <f>IF($A300="","",IF(VLOOKUP(csv!$AJ300,範囲CSV,13,FALSE)="","",VLOOKUP(csv!$AJ300,範囲CSV,13,FALSE)))</f>
        <v/>
      </c>
      <c r="N300" s="139" t="str">
        <f>IF($A300="","",IF(VLOOKUP(csv!$AJ300,範囲CSV,14,FALSE)="","",VLOOKUP(csv!$AJ300,範囲CSV,14,FALSE)))</f>
        <v/>
      </c>
      <c r="O300" s="139" t="str">
        <f>IF($A300="","",IF(VLOOKUP(csv!$AJ300,範囲CSV,15,FALSE)="","",VLOOKUP(csv!$AJ300,範囲CSV,15,FALSE)))</f>
        <v/>
      </c>
      <c r="P300" s="139" t="str">
        <f>IF($A300="","",IF(VLOOKUP(csv!$AJ300,範囲CSV,16,FALSE)="","",VLOOKUP(csv!$AJ300,範囲CSV,16,FALSE)))</f>
        <v/>
      </c>
      <c r="Q300" s="139" t="str">
        <f>IF($A300="","",IF(VLOOKUP(csv!$AJ300,範囲CSV,17,FALSE)="","",VLOOKUP(csv!$AJ300,範囲CSV,17,FALSE)))</f>
        <v/>
      </c>
      <c r="R300" s="139" t="str">
        <f>IF($A300="","",IF(VLOOKUP(csv!$AJ300,範囲CSV,18,FALSE)="","",VLOOKUP(csv!$AJ300,範囲CSV,18,FALSE)))</f>
        <v/>
      </c>
      <c r="S300" s="139" t="str">
        <f>IF($A300="","",IF(VLOOKUP(csv!$AJ300,範囲CSV,19,FALSE)="","",VLOOKUP(csv!$AJ300,範囲CSV,19,FALSE)))</f>
        <v/>
      </c>
      <c r="T300" s="139" t="str">
        <f>IF($A300="","",IF(VLOOKUP(csv!$AJ300,範囲CSV,20,FALSE)="","",VLOOKUP(csv!$AJ300,範囲CSV,20,FALSE)))</f>
        <v/>
      </c>
      <c r="U300" s="139" t="str">
        <f>IF($A300="","",IF(VLOOKUP(csv!$AJ300,範囲CSV,21,FALSE)="","",VLOOKUP(csv!$AJ300,範囲CSV,21,FALSE)))</f>
        <v/>
      </c>
      <c r="V300" s="139" t="str">
        <f>IF($A300="","",IF(VLOOKUP(csv!$AJ300,範囲CSV,22,FALSE)="","",VLOOKUP(csv!$AJ300,範囲CSV,22,FALSE)))</f>
        <v/>
      </c>
      <c r="W300" s="139" t="str">
        <f>IF($A300="","",IF(VLOOKUP(csv!$AJ300,範囲CSV,23,FALSE)="","",VLOOKUP(csv!$AJ300,範囲CSV,23,FALSE)))</f>
        <v/>
      </c>
      <c r="X300" s="139" t="str">
        <f>IF($A300="","",IF(VLOOKUP(csv!$AJ300,範囲CSV,24,FALSE)="","",VLOOKUP(csv!$AJ300,範囲CSV,24,FALSE)))</f>
        <v/>
      </c>
      <c r="Y300" s="139" t="str">
        <f>IF($A300="","",IF(VLOOKUP(csv!$AJ300,範囲CSV,25,FALSE)="","",VLOOKUP(csv!$AJ300,範囲CSV,25,FALSE)))</f>
        <v/>
      </c>
      <c r="Z300" s="139" t="str">
        <f>IF($A300="","",IF(VLOOKUP(csv!$AJ300,範囲CSV,26,FALSE)="","",VLOOKUP(csv!$AJ300,範囲CSV,26,FALSE)))</f>
        <v/>
      </c>
      <c r="AA300" s="139" t="str">
        <f>IF($A300="","",IF(VLOOKUP(csv!$AJ300,範囲CSV,27,FALSE)="","",VLOOKUP(csv!$AJ300,範囲CSV,27,FALSE)))</f>
        <v/>
      </c>
      <c r="AB300" s="139" t="str">
        <f>IF($A300="","",IF(VLOOKUP(csv!$AJ300,範囲CSV,28,FALSE)="","",VLOOKUP(csv!$AJ300,範囲CSV,28,FALSE)))</f>
        <v/>
      </c>
      <c r="AC300" s="139" t="str">
        <f>IF($A300="","",IF(VLOOKUP(csv!$AJ300,範囲CSV,29,FALSE)="","",VLOOKUP(csv!$AJ300,範囲CSV,29,FALSE)))</f>
        <v/>
      </c>
      <c r="AD300" s="139" t="str">
        <f>IF($A300="","",IF(VLOOKUP(csv!$AJ300,範囲CSV,30,FALSE)="","",VLOOKUP(csv!$AJ300,範囲CSV,30,FALSE)))</f>
        <v/>
      </c>
      <c r="AE300" s="139" t="str">
        <f>IF($A300="","",IF(VLOOKUP(csv!$AJ300,範囲CSV,31,FALSE)="","",VLOOKUP(csv!$AJ300,範囲CSV,31,FALSE)))</f>
        <v/>
      </c>
      <c r="AF300" s="139" t="str">
        <f>IF($A300="","",IF(VLOOKUP(csv!$AJ300,範囲CSV,32,FALSE)="","",VLOOKUP(csv!$AJ300,範囲CSV,32,FALSE)))</f>
        <v/>
      </c>
      <c r="AG300" s="139" t="str">
        <f>IF($A300="","",IF(VLOOKUP(csv!$AJ300,範囲CSV,33,FALSE)="","",VLOOKUP(csv!$AJ300,範囲CSV,33,FALSE)))</f>
        <v/>
      </c>
      <c r="AH300" s="139" t="str">
        <f>IF($A300="","",IF(VLOOKUP(csv!$AJ300,範囲CSV,34,FALSE)="","",VLOOKUP(csv!$AJ300,範囲CSV,34,FALSE)))</f>
        <v/>
      </c>
      <c r="AI300" s="139"/>
    </row>
    <row r="301" spans="1:35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139" t="str">
        <f>IF(A301="","",IF(VLOOKUP(csv!$AJ301,範囲CSV,9,FALSE)="","",VLOOKUP(csv!$AJ301,範囲CSV,9,FALSE)))</f>
        <v/>
      </c>
      <c r="J301" s="139" t="str">
        <f>IF($A301="","",IF(VLOOKUP(csv!$AJ301,範囲CSV,10,FALSE)="","",VLOOKUP(csv!$AJ301,範囲CSV,10,FALSE)))</f>
        <v/>
      </c>
      <c r="K301" s="216" t="str">
        <f t="shared" si="8"/>
        <v/>
      </c>
      <c r="L301" s="216" t="str">
        <f t="shared" si="9"/>
        <v/>
      </c>
      <c r="M301" s="139" t="str">
        <f>IF($A301="","",IF(VLOOKUP(csv!$AJ301,範囲CSV,13,FALSE)="","",VLOOKUP(csv!$AJ301,範囲CSV,13,FALSE)))</f>
        <v/>
      </c>
      <c r="N301" s="139" t="str">
        <f>IF($A301="","",IF(VLOOKUP(csv!$AJ301,範囲CSV,14,FALSE)="","",VLOOKUP(csv!$AJ301,範囲CSV,14,FALSE)))</f>
        <v/>
      </c>
      <c r="O301" s="139" t="str">
        <f>IF($A301="","",IF(VLOOKUP(csv!$AJ301,範囲CSV,15,FALSE)="","",VLOOKUP(csv!$AJ301,範囲CSV,15,FALSE)))</f>
        <v/>
      </c>
      <c r="P301" s="139" t="str">
        <f>IF($A301="","",IF(VLOOKUP(csv!$AJ301,範囲CSV,16,FALSE)="","",VLOOKUP(csv!$AJ301,範囲CSV,16,FALSE)))</f>
        <v/>
      </c>
      <c r="Q301" s="139" t="str">
        <f>IF($A301="","",IF(VLOOKUP(csv!$AJ301,範囲CSV,17,FALSE)="","",VLOOKUP(csv!$AJ301,範囲CSV,17,FALSE)))</f>
        <v/>
      </c>
      <c r="R301" s="139" t="str">
        <f>IF($A301="","",IF(VLOOKUP(csv!$AJ301,範囲CSV,18,FALSE)="","",VLOOKUP(csv!$AJ301,範囲CSV,18,FALSE)))</f>
        <v/>
      </c>
      <c r="S301" s="139" t="str">
        <f>IF($A301="","",IF(VLOOKUP(csv!$AJ301,範囲CSV,19,FALSE)="","",VLOOKUP(csv!$AJ301,範囲CSV,19,FALSE)))</f>
        <v/>
      </c>
      <c r="T301" s="139" t="str">
        <f>IF($A301="","",IF(VLOOKUP(csv!$AJ301,範囲CSV,20,FALSE)="","",VLOOKUP(csv!$AJ301,範囲CSV,20,FALSE)))</f>
        <v/>
      </c>
      <c r="U301" s="139" t="str">
        <f>IF($A301="","",IF(VLOOKUP(csv!$AJ301,範囲CSV,21,FALSE)="","",VLOOKUP(csv!$AJ301,範囲CSV,21,FALSE)))</f>
        <v/>
      </c>
      <c r="V301" s="139" t="str">
        <f>IF($A301="","",IF(VLOOKUP(csv!$AJ301,範囲CSV,22,FALSE)="","",VLOOKUP(csv!$AJ301,範囲CSV,22,FALSE)))</f>
        <v/>
      </c>
      <c r="W301" s="139" t="str">
        <f>IF($A301="","",IF(VLOOKUP(csv!$AJ301,範囲CSV,23,FALSE)="","",VLOOKUP(csv!$AJ301,範囲CSV,23,FALSE)))</f>
        <v/>
      </c>
      <c r="X301" s="139" t="str">
        <f>IF($A301="","",IF(VLOOKUP(csv!$AJ301,範囲CSV,24,FALSE)="","",VLOOKUP(csv!$AJ301,範囲CSV,24,FALSE)))</f>
        <v/>
      </c>
      <c r="Y301" s="139" t="str">
        <f>IF($A301="","",IF(VLOOKUP(csv!$AJ301,範囲CSV,25,FALSE)="","",VLOOKUP(csv!$AJ301,範囲CSV,25,FALSE)))</f>
        <v/>
      </c>
      <c r="Z301" s="139" t="str">
        <f>IF($A301="","",IF(VLOOKUP(csv!$AJ301,範囲CSV,26,FALSE)="","",VLOOKUP(csv!$AJ301,範囲CSV,26,FALSE)))</f>
        <v/>
      </c>
      <c r="AA301" s="139" t="str">
        <f>IF($A301="","",IF(VLOOKUP(csv!$AJ301,範囲CSV,27,FALSE)="","",VLOOKUP(csv!$AJ301,範囲CSV,27,FALSE)))</f>
        <v/>
      </c>
      <c r="AB301" s="139" t="str">
        <f>IF($A301="","",IF(VLOOKUP(csv!$AJ301,範囲CSV,28,FALSE)="","",VLOOKUP(csv!$AJ301,範囲CSV,28,FALSE)))</f>
        <v/>
      </c>
      <c r="AC301" s="139" t="str">
        <f>IF($A301="","",IF(VLOOKUP(csv!$AJ301,範囲CSV,29,FALSE)="","",VLOOKUP(csv!$AJ301,範囲CSV,29,FALSE)))</f>
        <v/>
      </c>
      <c r="AD301" s="139" t="str">
        <f>IF($A301="","",IF(VLOOKUP(csv!$AJ301,範囲CSV,30,FALSE)="","",VLOOKUP(csv!$AJ301,範囲CSV,30,FALSE)))</f>
        <v/>
      </c>
      <c r="AE301" s="139" t="str">
        <f>IF($A301="","",IF(VLOOKUP(csv!$AJ301,範囲CSV,31,FALSE)="","",VLOOKUP(csv!$AJ301,範囲CSV,31,FALSE)))</f>
        <v/>
      </c>
      <c r="AF301" s="139" t="str">
        <f>IF($A301="","",IF(VLOOKUP(csv!$AJ301,範囲CSV,32,FALSE)="","",VLOOKUP(csv!$AJ301,範囲CSV,32,FALSE)))</f>
        <v/>
      </c>
      <c r="AG301" s="139" t="str">
        <f>IF($A301="","",IF(VLOOKUP(csv!$AJ301,範囲CSV,33,FALSE)="","",VLOOKUP(csv!$AJ301,範囲CSV,33,FALSE)))</f>
        <v/>
      </c>
      <c r="AH301" s="139" t="str">
        <f>IF($A301="","",IF(VLOOKUP(csv!$AJ301,範囲CSV,34,FALSE)="","",VLOOKUP(csv!$AJ301,範囲CSV,34,FALSE)))</f>
        <v/>
      </c>
      <c r="AI301" s="139"/>
    </row>
    <row r="302" spans="1:35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139" t="str">
        <f>IF(A302="","",IF(VLOOKUP(csv!$AJ302,範囲CSV,9,FALSE)="","",VLOOKUP(csv!$AJ302,範囲CSV,9,FALSE)))</f>
        <v/>
      </c>
      <c r="J302" s="139" t="str">
        <f>IF($A302="","",IF(VLOOKUP(csv!$AJ302,範囲CSV,10,FALSE)="","",VLOOKUP(csv!$AJ302,範囲CSV,10,FALSE)))</f>
        <v/>
      </c>
      <c r="K302" s="216" t="str">
        <f t="shared" si="8"/>
        <v/>
      </c>
      <c r="L302" s="216" t="str">
        <f t="shared" si="9"/>
        <v/>
      </c>
      <c r="M302" s="139" t="str">
        <f>IF($A302="","",IF(VLOOKUP(csv!$AJ302,範囲CSV,13,FALSE)="","",VLOOKUP(csv!$AJ302,範囲CSV,13,FALSE)))</f>
        <v/>
      </c>
      <c r="N302" s="139" t="str">
        <f>IF($A302="","",IF(VLOOKUP(csv!$AJ302,範囲CSV,14,FALSE)="","",VLOOKUP(csv!$AJ302,範囲CSV,14,FALSE)))</f>
        <v/>
      </c>
      <c r="O302" s="139" t="str">
        <f>IF($A302="","",IF(VLOOKUP(csv!$AJ302,範囲CSV,15,FALSE)="","",VLOOKUP(csv!$AJ302,範囲CSV,15,FALSE)))</f>
        <v/>
      </c>
      <c r="P302" s="139" t="str">
        <f>IF($A302="","",IF(VLOOKUP(csv!$AJ302,範囲CSV,16,FALSE)="","",VLOOKUP(csv!$AJ302,範囲CSV,16,FALSE)))</f>
        <v/>
      </c>
      <c r="Q302" s="139" t="str">
        <f>IF($A302="","",IF(VLOOKUP(csv!$AJ302,範囲CSV,17,FALSE)="","",VLOOKUP(csv!$AJ302,範囲CSV,17,FALSE)))</f>
        <v/>
      </c>
      <c r="R302" s="139" t="str">
        <f>IF($A302="","",IF(VLOOKUP(csv!$AJ302,範囲CSV,18,FALSE)="","",VLOOKUP(csv!$AJ302,範囲CSV,18,FALSE)))</f>
        <v/>
      </c>
      <c r="S302" s="139" t="str">
        <f>IF($A302="","",IF(VLOOKUP(csv!$AJ302,範囲CSV,19,FALSE)="","",VLOOKUP(csv!$AJ302,範囲CSV,19,FALSE)))</f>
        <v/>
      </c>
      <c r="T302" s="139" t="str">
        <f>IF($A302="","",IF(VLOOKUP(csv!$AJ302,範囲CSV,20,FALSE)="","",VLOOKUP(csv!$AJ302,範囲CSV,20,FALSE)))</f>
        <v/>
      </c>
      <c r="U302" s="139" t="str">
        <f>IF($A302="","",IF(VLOOKUP(csv!$AJ302,範囲CSV,21,FALSE)="","",VLOOKUP(csv!$AJ302,範囲CSV,21,FALSE)))</f>
        <v/>
      </c>
      <c r="V302" s="139" t="str">
        <f>IF($A302="","",IF(VLOOKUP(csv!$AJ302,範囲CSV,22,FALSE)="","",VLOOKUP(csv!$AJ302,範囲CSV,22,FALSE)))</f>
        <v/>
      </c>
      <c r="W302" s="139" t="str">
        <f>IF($A302="","",IF(VLOOKUP(csv!$AJ302,範囲CSV,23,FALSE)="","",VLOOKUP(csv!$AJ302,範囲CSV,23,FALSE)))</f>
        <v/>
      </c>
      <c r="X302" s="139" t="str">
        <f>IF($A302="","",IF(VLOOKUP(csv!$AJ302,範囲CSV,24,FALSE)="","",VLOOKUP(csv!$AJ302,範囲CSV,24,FALSE)))</f>
        <v/>
      </c>
      <c r="Y302" s="139" t="str">
        <f>IF($A302="","",IF(VLOOKUP(csv!$AJ302,範囲CSV,25,FALSE)="","",VLOOKUP(csv!$AJ302,範囲CSV,25,FALSE)))</f>
        <v/>
      </c>
      <c r="Z302" s="139" t="str">
        <f>IF($A302="","",IF(VLOOKUP(csv!$AJ302,範囲CSV,26,FALSE)="","",VLOOKUP(csv!$AJ302,範囲CSV,26,FALSE)))</f>
        <v/>
      </c>
      <c r="AA302" s="139" t="str">
        <f>IF($A302="","",IF(VLOOKUP(csv!$AJ302,範囲CSV,27,FALSE)="","",VLOOKUP(csv!$AJ302,範囲CSV,27,FALSE)))</f>
        <v/>
      </c>
      <c r="AB302" s="139" t="str">
        <f>IF($A302="","",IF(VLOOKUP(csv!$AJ302,範囲CSV,28,FALSE)="","",VLOOKUP(csv!$AJ302,範囲CSV,28,FALSE)))</f>
        <v/>
      </c>
      <c r="AC302" s="139" t="str">
        <f>IF($A302="","",IF(VLOOKUP(csv!$AJ302,範囲CSV,29,FALSE)="","",VLOOKUP(csv!$AJ302,範囲CSV,29,FALSE)))</f>
        <v/>
      </c>
      <c r="AD302" s="139" t="str">
        <f>IF($A302="","",IF(VLOOKUP(csv!$AJ302,範囲CSV,30,FALSE)="","",VLOOKUP(csv!$AJ302,範囲CSV,30,FALSE)))</f>
        <v/>
      </c>
      <c r="AE302" s="139" t="str">
        <f>IF($A302="","",IF(VLOOKUP(csv!$AJ302,範囲CSV,31,FALSE)="","",VLOOKUP(csv!$AJ302,範囲CSV,31,FALSE)))</f>
        <v/>
      </c>
      <c r="AF302" s="139" t="str">
        <f>IF($A302="","",IF(VLOOKUP(csv!$AJ302,範囲CSV,32,FALSE)="","",VLOOKUP(csv!$AJ302,範囲CSV,32,FALSE)))</f>
        <v/>
      </c>
      <c r="AG302" s="139" t="str">
        <f>IF($A302="","",IF(VLOOKUP(csv!$AJ302,範囲CSV,33,FALSE)="","",VLOOKUP(csv!$AJ302,範囲CSV,33,FALSE)))</f>
        <v/>
      </c>
      <c r="AH302" s="139" t="str">
        <f>IF($A302="","",IF(VLOOKUP(csv!$AJ302,範囲CSV,34,FALSE)="","",VLOOKUP(csv!$AJ302,範囲CSV,34,FALSE)))</f>
        <v/>
      </c>
      <c r="AI302" s="139"/>
    </row>
    <row r="303" spans="1:35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139" t="str">
        <f>IF(A303="","",IF(VLOOKUP(csv!$AJ303,範囲CSV,9,FALSE)="","",VLOOKUP(csv!$AJ303,範囲CSV,9,FALSE)))</f>
        <v/>
      </c>
      <c r="J303" s="139" t="str">
        <f>IF($A303="","",IF(VLOOKUP(csv!$AJ303,範囲CSV,10,FALSE)="","",VLOOKUP(csv!$AJ303,範囲CSV,10,FALSE)))</f>
        <v/>
      </c>
      <c r="K303" s="216" t="str">
        <f t="shared" si="8"/>
        <v/>
      </c>
      <c r="L303" s="216" t="str">
        <f t="shared" si="9"/>
        <v/>
      </c>
      <c r="M303" s="139" t="str">
        <f>IF($A303="","",IF(VLOOKUP(csv!$AJ303,範囲CSV,13,FALSE)="","",VLOOKUP(csv!$AJ303,範囲CSV,13,FALSE)))</f>
        <v/>
      </c>
      <c r="N303" s="139" t="str">
        <f>IF($A303="","",IF(VLOOKUP(csv!$AJ303,範囲CSV,14,FALSE)="","",VLOOKUP(csv!$AJ303,範囲CSV,14,FALSE)))</f>
        <v/>
      </c>
      <c r="O303" s="139" t="str">
        <f>IF($A303="","",IF(VLOOKUP(csv!$AJ303,範囲CSV,15,FALSE)="","",VLOOKUP(csv!$AJ303,範囲CSV,15,FALSE)))</f>
        <v/>
      </c>
      <c r="P303" s="139" t="str">
        <f>IF($A303="","",IF(VLOOKUP(csv!$AJ303,範囲CSV,16,FALSE)="","",VLOOKUP(csv!$AJ303,範囲CSV,16,FALSE)))</f>
        <v/>
      </c>
      <c r="Q303" s="139" t="str">
        <f>IF($A303="","",IF(VLOOKUP(csv!$AJ303,範囲CSV,17,FALSE)="","",VLOOKUP(csv!$AJ303,範囲CSV,17,FALSE)))</f>
        <v/>
      </c>
      <c r="R303" s="139" t="str">
        <f>IF($A303="","",IF(VLOOKUP(csv!$AJ303,範囲CSV,18,FALSE)="","",VLOOKUP(csv!$AJ303,範囲CSV,18,FALSE)))</f>
        <v/>
      </c>
      <c r="S303" s="139" t="str">
        <f>IF($A303="","",IF(VLOOKUP(csv!$AJ303,範囲CSV,19,FALSE)="","",VLOOKUP(csv!$AJ303,範囲CSV,19,FALSE)))</f>
        <v/>
      </c>
      <c r="T303" s="139" t="str">
        <f>IF($A303="","",IF(VLOOKUP(csv!$AJ303,範囲CSV,20,FALSE)="","",VLOOKUP(csv!$AJ303,範囲CSV,20,FALSE)))</f>
        <v/>
      </c>
      <c r="U303" s="139" t="str">
        <f>IF($A303="","",IF(VLOOKUP(csv!$AJ303,範囲CSV,21,FALSE)="","",VLOOKUP(csv!$AJ303,範囲CSV,21,FALSE)))</f>
        <v/>
      </c>
      <c r="V303" s="139" t="str">
        <f>IF($A303="","",IF(VLOOKUP(csv!$AJ303,範囲CSV,22,FALSE)="","",VLOOKUP(csv!$AJ303,範囲CSV,22,FALSE)))</f>
        <v/>
      </c>
      <c r="W303" s="139" t="str">
        <f>IF($A303="","",IF(VLOOKUP(csv!$AJ303,範囲CSV,23,FALSE)="","",VLOOKUP(csv!$AJ303,範囲CSV,23,FALSE)))</f>
        <v/>
      </c>
      <c r="X303" s="139" t="str">
        <f>IF($A303="","",IF(VLOOKUP(csv!$AJ303,範囲CSV,24,FALSE)="","",VLOOKUP(csv!$AJ303,範囲CSV,24,FALSE)))</f>
        <v/>
      </c>
      <c r="Y303" s="139" t="str">
        <f>IF($A303="","",IF(VLOOKUP(csv!$AJ303,範囲CSV,25,FALSE)="","",VLOOKUP(csv!$AJ303,範囲CSV,25,FALSE)))</f>
        <v/>
      </c>
      <c r="Z303" s="139" t="str">
        <f>IF($A303="","",IF(VLOOKUP(csv!$AJ303,範囲CSV,26,FALSE)="","",VLOOKUP(csv!$AJ303,範囲CSV,26,FALSE)))</f>
        <v/>
      </c>
      <c r="AA303" s="139" t="str">
        <f>IF($A303="","",IF(VLOOKUP(csv!$AJ303,範囲CSV,27,FALSE)="","",VLOOKUP(csv!$AJ303,範囲CSV,27,FALSE)))</f>
        <v/>
      </c>
      <c r="AB303" s="139" t="str">
        <f>IF($A303="","",IF(VLOOKUP(csv!$AJ303,範囲CSV,28,FALSE)="","",VLOOKUP(csv!$AJ303,範囲CSV,28,FALSE)))</f>
        <v/>
      </c>
      <c r="AC303" s="139" t="str">
        <f>IF($A303="","",IF(VLOOKUP(csv!$AJ303,範囲CSV,29,FALSE)="","",VLOOKUP(csv!$AJ303,範囲CSV,29,FALSE)))</f>
        <v/>
      </c>
      <c r="AD303" s="139" t="str">
        <f>IF($A303="","",IF(VLOOKUP(csv!$AJ303,範囲CSV,30,FALSE)="","",VLOOKUP(csv!$AJ303,範囲CSV,30,FALSE)))</f>
        <v/>
      </c>
      <c r="AE303" s="139" t="str">
        <f>IF($A303="","",IF(VLOOKUP(csv!$AJ303,範囲CSV,31,FALSE)="","",VLOOKUP(csv!$AJ303,範囲CSV,31,FALSE)))</f>
        <v/>
      </c>
      <c r="AF303" s="139" t="str">
        <f>IF($A303="","",IF(VLOOKUP(csv!$AJ303,範囲CSV,32,FALSE)="","",VLOOKUP(csv!$AJ303,範囲CSV,32,FALSE)))</f>
        <v/>
      </c>
      <c r="AG303" s="139" t="str">
        <f>IF($A303="","",IF(VLOOKUP(csv!$AJ303,範囲CSV,33,FALSE)="","",VLOOKUP(csv!$AJ303,範囲CSV,33,FALSE)))</f>
        <v/>
      </c>
      <c r="AH303" s="139" t="str">
        <f>IF($A303="","",IF(VLOOKUP(csv!$AJ303,範囲CSV,34,FALSE)="","",VLOOKUP(csv!$AJ303,範囲CSV,34,FALSE)))</f>
        <v/>
      </c>
      <c r="AI303" s="139"/>
    </row>
    <row r="304" spans="1:35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139" t="str">
        <f>IF(A304="","",IF(VLOOKUP(csv!$AJ304,範囲CSV,9,FALSE)="","",VLOOKUP(csv!$AJ304,範囲CSV,9,FALSE)))</f>
        <v/>
      </c>
      <c r="J304" s="139" t="str">
        <f>IF($A304="","",IF(VLOOKUP(csv!$AJ304,範囲CSV,10,FALSE)="","",VLOOKUP(csv!$AJ304,範囲CSV,10,FALSE)))</f>
        <v/>
      </c>
      <c r="K304" s="216" t="str">
        <f t="shared" si="8"/>
        <v/>
      </c>
      <c r="L304" s="216" t="str">
        <f t="shared" si="9"/>
        <v/>
      </c>
      <c r="M304" s="139" t="str">
        <f>IF($A304="","",IF(VLOOKUP(csv!$AJ304,範囲CSV,13,FALSE)="","",VLOOKUP(csv!$AJ304,範囲CSV,13,FALSE)))</f>
        <v/>
      </c>
      <c r="N304" s="139" t="str">
        <f>IF($A304="","",IF(VLOOKUP(csv!$AJ304,範囲CSV,14,FALSE)="","",VLOOKUP(csv!$AJ304,範囲CSV,14,FALSE)))</f>
        <v/>
      </c>
      <c r="O304" s="139" t="str">
        <f>IF($A304="","",IF(VLOOKUP(csv!$AJ304,範囲CSV,15,FALSE)="","",VLOOKUP(csv!$AJ304,範囲CSV,15,FALSE)))</f>
        <v/>
      </c>
      <c r="P304" s="139" t="str">
        <f>IF($A304="","",IF(VLOOKUP(csv!$AJ304,範囲CSV,16,FALSE)="","",VLOOKUP(csv!$AJ304,範囲CSV,16,FALSE)))</f>
        <v/>
      </c>
      <c r="Q304" s="139" t="str">
        <f>IF($A304="","",IF(VLOOKUP(csv!$AJ304,範囲CSV,17,FALSE)="","",VLOOKUP(csv!$AJ304,範囲CSV,17,FALSE)))</f>
        <v/>
      </c>
      <c r="R304" s="139" t="str">
        <f>IF($A304="","",IF(VLOOKUP(csv!$AJ304,範囲CSV,18,FALSE)="","",VLOOKUP(csv!$AJ304,範囲CSV,18,FALSE)))</f>
        <v/>
      </c>
      <c r="S304" s="139" t="str">
        <f>IF($A304="","",IF(VLOOKUP(csv!$AJ304,範囲CSV,19,FALSE)="","",VLOOKUP(csv!$AJ304,範囲CSV,19,FALSE)))</f>
        <v/>
      </c>
      <c r="T304" s="139" t="str">
        <f>IF($A304="","",IF(VLOOKUP(csv!$AJ304,範囲CSV,20,FALSE)="","",VLOOKUP(csv!$AJ304,範囲CSV,20,FALSE)))</f>
        <v/>
      </c>
      <c r="U304" s="139" t="str">
        <f>IF($A304="","",IF(VLOOKUP(csv!$AJ304,範囲CSV,21,FALSE)="","",VLOOKUP(csv!$AJ304,範囲CSV,21,FALSE)))</f>
        <v/>
      </c>
      <c r="V304" s="139" t="str">
        <f>IF($A304="","",IF(VLOOKUP(csv!$AJ304,範囲CSV,22,FALSE)="","",VLOOKUP(csv!$AJ304,範囲CSV,22,FALSE)))</f>
        <v/>
      </c>
      <c r="W304" s="139" t="str">
        <f>IF($A304="","",IF(VLOOKUP(csv!$AJ304,範囲CSV,23,FALSE)="","",VLOOKUP(csv!$AJ304,範囲CSV,23,FALSE)))</f>
        <v/>
      </c>
      <c r="X304" s="139" t="str">
        <f>IF($A304="","",IF(VLOOKUP(csv!$AJ304,範囲CSV,24,FALSE)="","",VLOOKUP(csv!$AJ304,範囲CSV,24,FALSE)))</f>
        <v/>
      </c>
      <c r="Y304" s="139" t="str">
        <f>IF($A304="","",IF(VLOOKUP(csv!$AJ304,範囲CSV,25,FALSE)="","",VLOOKUP(csv!$AJ304,範囲CSV,25,FALSE)))</f>
        <v/>
      </c>
      <c r="Z304" s="139" t="str">
        <f>IF($A304="","",IF(VLOOKUP(csv!$AJ304,範囲CSV,26,FALSE)="","",VLOOKUP(csv!$AJ304,範囲CSV,26,FALSE)))</f>
        <v/>
      </c>
      <c r="AA304" s="139" t="str">
        <f>IF($A304="","",IF(VLOOKUP(csv!$AJ304,範囲CSV,27,FALSE)="","",VLOOKUP(csv!$AJ304,範囲CSV,27,FALSE)))</f>
        <v/>
      </c>
      <c r="AB304" s="139" t="str">
        <f>IF($A304="","",IF(VLOOKUP(csv!$AJ304,範囲CSV,28,FALSE)="","",VLOOKUP(csv!$AJ304,範囲CSV,28,FALSE)))</f>
        <v/>
      </c>
      <c r="AC304" s="139" t="str">
        <f>IF($A304="","",IF(VLOOKUP(csv!$AJ304,範囲CSV,29,FALSE)="","",VLOOKUP(csv!$AJ304,範囲CSV,29,FALSE)))</f>
        <v/>
      </c>
      <c r="AD304" s="139" t="str">
        <f>IF($A304="","",IF(VLOOKUP(csv!$AJ304,範囲CSV,30,FALSE)="","",VLOOKUP(csv!$AJ304,範囲CSV,30,FALSE)))</f>
        <v/>
      </c>
      <c r="AE304" s="139" t="str">
        <f>IF($A304="","",IF(VLOOKUP(csv!$AJ304,範囲CSV,31,FALSE)="","",VLOOKUP(csv!$AJ304,範囲CSV,31,FALSE)))</f>
        <v/>
      </c>
      <c r="AF304" s="139" t="str">
        <f>IF($A304="","",IF(VLOOKUP(csv!$AJ304,範囲CSV,32,FALSE)="","",VLOOKUP(csv!$AJ304,範囲CSV,32,FALSE)))</f>
        <v/>
      </c>
      <c r="AG304" s="139" t="str">
        <f>IF($A304="","",IF(VLOOKUP(csv!$AJ304,範囲CSV,33,FALSE)="","",VLOOKUP(csv!$AJ304,範囲CSV,33,FALSE)))</f>
        <v/>
      </c>
      <c r="AH304" s="139" t="str">
        <f>IF($A304="","",IF(VLOOKUP(csv!$AJ304,範囲CSV,34,FALSE)="","",VLOOKUP(csv!$AJ304,範囲CSV,34,FALSE)))</f>
        <v/>
      </c>
      <c r="AI304" s="139"/>
    </row>
    <row r="305" spans="1:35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139" t="str">
        <f>IF(A305="","",IF(VLOOKUP(csv!$AJ305,範囲CSV,9,FALSE)="","",VLOOKUP(csv!$AJ305,範囲CSV,9,FALSE)))</f>
        <v/>
      </c>
      <c r="J305" s="139" t="str">
        <f>IF($A305="","",IF(VLOOKUP(csv!$AJ305,範囲CSV,10,FALSE)="","",VLOOKUP(csv!$AJ305,範囲CSV,10,FALSE)))</f>
        <v/>
      </c>
      <c r="K305" s="216" t="str">
        <f t="shared" si="8"/>
        <v/>
      </c>
      <c r="L305" s="216" t="str">
        <f t="shared" si="9"/>
        <v/>
      </c>
      <c r="M305" s="139" t="str">
        <f>IF($A305="","",IF(VLOOKUP(csv!$AJ305,範囲CSV,13,FALSE)="","",VLOOKUP(csv!$AJ305,範囲CSV,13,FALSE)))</f>
        <v/>
      </c>
      <c r="N305" s="139" t="str">
        <f>IF($A305="","",IF(VLOOKUP(csv!$AJ305,範囲CSV,14,FALSE)="","",VLOOKUP(csv!$AJ305,範囲CSV,14,FALSE)))</f>
        <v/>
      </c>
      <c r="O305" s="139" t="str">
        <f>IF($A305="","",IF(VLOOKUP(csv!$AJ305,範囲CSV,15,FALSE)="","",VLOOKUP(csv!$AJ305,範囲CSV,15,FALSE)))</f>
        <v/>
      </c>
      <c r="P305" s="139" t="str">
        <f>IF($A305="","",IF(VLOOKUP(csv!$AJ305,範囲CSV,16,FALSE)="","",VLOOKUP(csv!$AJ305,範囲CSV,16,FALSE)))</f>
        <v/>
      </c>
      <c r="Q305" s="139" t="str">
        <f>IF($A305="","",IF(VLOOKUP(csv!$AJ305,範囲CSV,17,FALSE)="","",VLOOKUP(csv!$AJ305,範囲CSV,17,FALSE)))</f>
        <v/>
      </c>
      <c r="R305" s="139" t="str">
        <f>IF($A305="","",IF(VLOOKUP(csv!$AJ305,範囲CSV,18,FALSE)="","",VLOOKUP(csv!$AJ305,範囲CSV,18,FALSE)))</f>
        <v/>
      </c>
      <c r="S305" s="139" t="str">
        <f>IF($A305="","",IF(VLOOKUP(csv!$AJ305,範囲CSV,19,FALSE)="","",VLOOKUP(csv!$AJ305,範囲CSV,19,FALSE)))</f>
        <v/>
      </c>
      <c r="T305" s="139" t="str">
        <f>IF($A305="","",IF(VLOOKUP(csv!$AJ305,範囲CSV,20,FALSE)="","",VLOOKUP(csv!$AJ305,範囲CSV,20,FALSE)))</f>
        <v/>
      </c>
      <c r="U305" s="139" t="str">
        <f>IF($A305="","",IF(VLOOKUP(csv!$AJ305,範囲CSV,21,FALSE)="","",VLOOKUP(csv!$AJ305,範囲CSV,21,FALSE)))</f>
        <v/>
      </c>
      <c r="V305" s="139" t="str">
        <f>IF($A305="","",IF(VLOOKUP(csv!$AJ305,範囲CSV,22,FALSE)="","",VLOOKUP(csv!$AJ305,範囲CSV,22,FALSE)))</f>
        <v/>
      </c>
      <c r="W305" s="139" t="str">
        <f>IF($A305="","",IF(VLOOKUP(csv!$AJ305,範囲CSV,23,FALSE)="","",VLOOKUP(csv!$AJ305,範囲CSV,23,FALSE)))</f>
        <v/>
      </c>
      <c r="X305" s="139" t="str">
        <f>IF($A305="","",IF(VLOOKUP(csv!$AJ305,範囲CSV,24,FALSE)="","",VLOOKUP(csv!$AJ305,範囲CSV,24,FALSE)))</f>
        <v/>
      </c>
      <c r="Y305" s="139" t="str">
        <f>IF($A305="","",IF(VLOOKUP(csv!$AJ305,範囲CSV,25,FALSE)="","",VLOOKUP(csv!$AJ305,範囲CSV,25,FALSE)))</f>
        <v/>
      </c>
      <c r="Z305" s="139" t="str">
        <f>IF($A305="","",IF(VLOOKUP(csv!$AJ305,範囲CSV,26,FALSE)="","",VLOOKUP(csv!$AJ305,範囲CSV,26,FALSE)))</f>
        <v/>
      </c>
      <c r="AA305" s="139" t="str">
        <f>IF($A305="","",IF(VLOOKUP(csv!$AJ305,範囲CSV,27,FALSE)="","",VLOOKUP(csv!$AJ305,範囲CSV,27,FALSE)))</f>
        <v/>
      </c>
      <c r="AB305" s="139" t="str">
        <f>IF($A305="","",IF(VLOOKUP(csv!$AJ305,範囲CSV,28,FALSE)="","",VLOOKUP(csv!$AJ305,範囲CSV,28,FALSE)))</f>
        <v/>
      </c>
      <c r="AC305" s="139" t="str">
        <f>IF($A305="","",IF(VLOOKUP(csv!$AJ305,範囲CSV,29,FALSE)="","",VLOOKUP(csv!$AJ305,範囲CSV,29,FALSE)))</f>
        <v/>
      </c>
      <c r="AD305" s="139" t="str">
        <f>IF($A305="","",IF(VLOOKUP(csv!$AJ305,範囲CSV,30,FALSE)="","",VLOOKUP(csv!$AJ305,範囲CSV,30,FALSE)))</f>
        <v/>
      </c>
      <c r="AE305" s="139" t="str">
        <f>IF($A305="","",IF(VLOOKUP(csv!$AJ305,範囲CSV,31,FALSE)="","",VLOOKUP(csv!$AJ305,範囲CSV,31,FALSE)))</f>
        <v/>
      </c>
      <c r="AF305" s="139" t="str">
        <f>IF($A305="","",IF(VLOOKUP(csv!$AJ305,範囲CSV,32,FALSE)="","",VLOOKUP(csv!$AJ305,範囲CSV,32,FALSE)))</f>
        <v/>
      </c>
      <c r="AG305" s="139" t="str">
        <f>IF($A305="","",IF(VLOOKUP(csv!$AJ305,範囲CSV,33,FALSE)="","",VLOOKUP(csv!$AJ305,範囲CSV,33,FALSE)))</f>
        <v/>
      </c>
      <c r="AH305" s="139" t="str">
        <f>IF($A305="","",IF(VLOOKUP(csv!$AJ305,範囲CSV,34,FALSE)="","",VLOOKUP(csv!$AJ305,範囲CSV,34,FALSE)))</f>
        <v/>
      </c>
      <c r="AI305" s="139"/>
    </row>
    <row r="306" spans="1:35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139" t="str">
        <f>IF(A306="","",IF(VLOOKUP(csv!$AJ306,範囲CSV,9,FALSE)="","",VLOOKUP(csv!$AJ306,範囲CSV,9,FALSE)))</f>
        <v/>
      </c>
      <c r="J306" s="139" t="str">
        <f>IF($A306="","",IF(VLOOKUP(csv!$AJ306,範囲CSV,10,FALSE)="","",VLOOKUP(csv!$AJ306,範囲CSV,10,FALSE)))</f>
        <v/>
      </c>
      <c r="K306" s="216" t="str">
        <f t="shared" si="8"/>
        <v/>
      </c>
      <c r="L306" s="216" t="str">
        <f t="shared" si="9"/>
        <v/>
      </c>
      <c r="M306" s="139" t="str">
        <f>IF($A306="","",IF(VLOOKUP(csv!$AJ306,範囲CSV,13,FALSE)="","",VLOOKUP(csv!$AJ306,範囲CSV,13,FALSE)))</f>
        <v/>
      </c>
      <c r="N306" s="139" t="str">
        <f>IF($A306="","",IF(VLOOKUP(csv!$AJ306,範囲CSV,14,FALSE)="","",VLOOKUP(csv!$AJ306,範囲CSV,14,FALSE)))</f>
        <v/>
      </c>
      <c r="O306" s="139" t="str">
        <f>IF($A306="","",IF(VLOOKUP(csv!$AJ306,範囲CSV,15,FALSE)="","",VLOOKUP(csv!$AJ306,範囲CSV,15,FALSE)))</f>
        <v/>
      </c>
      <c r="P306" s="139" t="str">
        <f>IF($A306="","",IF(VLOOKUP(csv!$AJ306,範囲CSV,16,FALSE)="","",VLOOKUP(csv!$AJ306,範囲CSV,16,FALSE)))</f>
        <v/>
      </c>
      <c r="Q306" s="139" t="str">
        <f>IF($A306="","",IF(VLOOKUP(csv!$AJ306,範囲CSV,17,FALSE)="","",VLOOKUP(csv!$AJ306,範囲CSV,17,FALSE)))</f>
        <v/>
      </c>
      <c r="R306" s="139" t="str">
        <f>IF($A306="","",IF(VLOOKUP(csv!$AJ306,範囲CSV,18,FALSE)="","",VLOOKUP(csv!$AJ306,範囲CSV,18,FALSE)))</f>
        <v/>
      </c>
      <c r="S306" s="139" t="str">
        <f>IF($A306="","",IF(VLOOKUP(csv!$AJ306,範囲CSV,19,FALSE)="","",VLOOKUP(csv!$AJ306,範囲CSV,19,FALSE)))</f>
        <v/>
      </c>
      <c r="T306" s="139" t="str">
        <f>IF($A306="","",IF(VLOOKUP(csv!$AJ306,範囲CSV,20,FALSE)="","",VLOOKUP(csv!$AJ306,範囲CSV,20,FALSE)))</f>
        <v/>
      </c>
      <c r="U306" s="139" t="str">
        <f>IF($A306="","",IF(VLOOKUP(csv!$AJ306,範囲CSV,21,FALSE)="","",VLOOKUP(csv!$AJ306,範囲CSV,21,FALSE)))</f>
        <v/>
      </c>
      <c r="V306" s="139" t="str">
        <f>IF($A306="","",IF(VLOOKUP(csv!$AJ306,範囲CSV,22,FALSE)="","",VLOOKUP(csv!$AJ306,範囲CSV,22,FALSE)))</f>
        <v/>
      </c>
      <c r="W306" s="139" t="str">
        <f>IF($A306="","",IF(VLOOKUP(csv!$AJ306,範囲CSV,23,FALSE)="","",VLOOKUP(csv!$AJ306,範囲CSV,23,FALSE)))</f>
        <v/>
      </c>
      <c r="X306" s="139" t="str">
        <f>IF($A306="","",IF(VLOOKUP(csv!$AJ306,範囲CSV,24,FALSE)="","",VLOOKUP(csv!$AJ306,範囲CSV,24,FALSE)))</f>
        <v/>
      </c>
      <c r="Y306" s="139" t="str">
        <f>IF($A306="","",IF(VLOOKUP(csv!$AJ306,範囲CSV,25,FALSE)="","",VLOOKUP(csv!$AJ306,範囲CSV,25,FALSE)))</f>
        <v/>
      </c>
      <c r="Z306" s="139" t="str">
        <f>IF($A306="","",IF(VLOOKUP(csv!$AJ306,範囲CSV,26,FALSE)="","",VLOOKUP(csv!$AJ306,範囲CSV,26,FALSE)))</f>
        <v/>
      </c>
      <c r="AA306" s="139" t="str">
        <f>IF($A306="","",IF(VLOOKUP(csv!$AJ306,範囲CSV,27,FALSE)="","",VLOOKUP(csv!$AJ306,範囲CSV,27,FALSE)))</f>
        <v/>
      </c>
      <c r="AB306" s="139" t="str">
        <f>IF($A306="","",IF(VLOOKUP(csv!$AJ306,範囲CSV,28,FALSE)="","",VLOOKUP(csv!$AJ306,範囲CSV,28,FALSE)))</f>
        <v/>
      </c>
      <c r="AC306" s="139" t="str">
        <f>IF($A306="","",IF(VLOOKUP(csv!$AJ306,範囲CSV,29,FALSE)="","",VLOOKUP(csv!$AJ306,範囲CSV,29,FALSE)))</f>
        <v/>
      </c>
      <c r="AD306" s="139" t="str">
        <f>IF($A306="","",IF(VLOOKUP(csv!$AJ306,範囲CSV,30,FALSE)="","",VLOOKUP(csv!$AJ306,範囲CSV,30,FALSE)))</f>
        <v/>
      </c>
      <c r="AE306" s="139" t="str">
        <f>IF($A306="","",IF(VLOOKUP(csv!$AJ306,範囲CSV,31,FALSE)="","",VLOOKUP(csv!$AJ306,範囲CSV,31,FALSE)))</f>
        <v/>
      </c>
      <c r="AF306" s="139" t="str">
        <f>IF($A306="","",IF(VLOOKUP(csv!$AJ306,範囲CSV,32,FALSE)="","",VLOOKUP(csv!$AJ306,範囲CSV,32,FALSE)))</f>
        <v/>
      </c>
      <c r="AG306" s="139" t="str">
        <f>IF($A306="","",IF(VLOOKUP(csv!$AJ306,範囲CSV,33,FALSE)="","",VLOOKUP(csv!$AJ306,範囲CSV,33,FALSE)))</f>
        <v/>
      </c>
      <c r="AH306" s="139" t="str">
        <f>IF($A306="","",IF(VLOOKUP(csv!$AJ306,範囲CSV,34,FALSE)="","",VLOOKUP(csv!$AJ306,範囲CSV,34,FALSE)))</f>
        <v/>
      </c>
      <c r="AI306" s="139"/>
    </row>
    <row r="307" spans="1:35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139" t="str">
        <f>IF(A307="","",IF(VLOOKUP(csv!$AJ307,範囲CSV,9,FALSE)="","",VLOOKUP(csv!$AJ307,範囲CSV,9,FALSE)))</f>
        <v/>
      </c>
      <c r="J307" s="139" t="str">
        <f>IF($A307="","",IF(VLOOKUP(csv!$AJ307,範囲CSV,10,FALSE)="","",VLOOKUP(csv!$AJ307,範囲CSV,10,FALSE)))</f>
        <v/>
      </c>
      <c r="K307" s="216" t="str">
        <f t="shared" si="8"/>
        <v/>
      </c>
      <c r="L307" s="216" t="str">
        <f t="shared" si="9"/>
        <v/>
      </c>
      <c r="M307" s="139" t="str">
        <f>IF($A307="","",IF(VLOOKUP(csv!$AJ307,範囲CSV,13,FALSE)="","",VLOOKUP(csv!$AJ307,範囲CSV,13,FALSE)))</f>
        <v/>
      </c>
      <c r="N307" s="139" t="str">
        <f>IF($A307="","",IF(VLOOKUP(csv!$AJ307,範囲CSV,14,FALSE)="","",VLOOKUP(csv!$AJ307,範囲CSV,14,FALSE)))</f>
        <v/>
      </c>
      <c r="O307" s="139" t="str">
        <f>IF($A307="","",IF(VLOOKUP(csv!$AJ307,範囲CSV,15,FALSE)="","",VLOOKUP(csv!$AJ307,範囲CSV,15,FALSE)))</f>
        <v/>
      </c>
      <c r="P307" s="139" t="str">
        <f>IF($A307="","",IF(VLOOKUP(csv!$AJ307,範囲CSV,16,FALSE)="","",VLOOKUP(csv!$AJ307,範囲CSV,16,FALSE)))</f>
        <v/>
      </c>
      <c r="Q307" s="139" t="str">
        <f>IF($A307="","",IF(VLOOKUP(csv!$AJ307,範囲CSV,17,FALSE)="","",VLOOKUP(csv!$AJ307,範囲CSV,17,FALSE)))</f>
        <v/>
      </c>
      <c r="R307" s="139" t="str">
        <f>IF($A307="","",IF(VLOOKUP(csv!$AJ307,範囲CSV,18,FALSE)="","",VLOOKUP(csv!$AJ307,範囲CSV,18,FALSE)))</f>
        <v/>
      </c>
      <c r="S307" s="139" t="str">
        <f>IF($A307="","",IF(VLOOKUP(csv!$AJ307,範囲CSV,19,FALSE)="","",VLOOKUP(csv!$AJ307,範囲CSV,19,FALSE)))</f>
        <v/>
      </c>
      <c r="T307" s="139" t="str">
        <f>IF($A307="","",IF(VLOOKUP(csv!$AJ307,範囲CSV,20,FALSE)="","",VLOOKUP(csv!$AJ307,範囲CSV,20,FALSE)))</f>
        <v/>
      </c>
      <c r="U307" s="139" t="str">
        <f>IF($A307="","",IF(VLOOKUP(csv!$AJ307,範囲CSV,21,FALSE)="","",VLOOKUP(csv!$AJ307,範囲CSV,21,FALSE)))</f>
        <v/>
      </c>
      <c r="V307" s="139" t="str">
        <f>IF($A307="","",IF(VLOOKUP(csv!$AJ307,範囲CSV,22,FALSE)="","",VLOOKUP(csv!$AJ307,範囲CSV,22,FALSE)))</f>
        <v/>
      </c>
      <c r="W307" s="139" t="str">
        <f>IF($A307="","",IF(VLOOKUP(csv!$AJ307,範囲CSV,23,FALSE)="","",VLOOKUP(csv!$AJ307,範囲CSV,23,FALSE)))</f>
        <v/>
      </c>
      <c r="X307" s="139" t="str">
        <f>IF($A307="","",IF(VLOOKUP(csv!$AJ307,範囲CSV,24,FALSE)="","",VLOOKUP(csv!$AJ307,範囲CSV,24,FALSE)))</f>
        <v/>
      </c>
      <c r="Y307" s="139" t="str">
        <f>IF($A307="","",IF(VLOOKUP(csv!$AJ307,範囲CSV,25,FALSE)="","",VLOOKUP(csv!$AJ307,範囲CSV,25,FALSE)))</f>
        <v/>
      </c>
      <c r="Z307" s="139" t="str">
        <f>IF($A307="","",IF(VLOOKUP(csv!$AJ307,範囲CSV,26,FALSE)="","",VLOOKUP(csv!$AJ307,範囲CSV,26,FALSE)))</f>
        <v/>
      </c>
      <c r="AA307" s="139" t="str">
        <f>IF($A307="","",IF(VLOOKUP(csv!$AJ307,範囲CSV,27,FALSE)="","",VLOOKUP(csv!$AJ307,範囲CSV,27,FALSE)))</f>
        <v/>
      </c>
      <c r="AB307" s="139" t="str">
        <f>IF($A307="","",IF(VLOOKUP(csv!$AJ307,範囲CSV,28,FALSE)="","",VLOOKUP(csv!$AJ307,範囲CSV,28,FALSE)))</f>
        <v/>
      </c>
      <c r="AC307" s="139" t="str">
        <f>IF($A307="","",IF(VLOOKUP(csv!$AJ307,範囲CSV,29,FALSE)="","",VLOOKUP(csv!$AJ307,範囲CSV,29,FALSE)))</f>
        <v/>
      </c>
      <c r="AD307" s="139" t="str">
        <f>IF($A307="","",IF(VLOOKUP(csv!$AJ307,範囲CSV,30,FALSE)="","",VLOOKUP(csv!$AJ307,範囲CSV,30,FALSE)))</f>
        <v/>
      </c>
      <c r="AE307" s="139" t="str">
        <f>IF($A307="","",IF(VLOOKUP(csv!$AJ307,範囲CSV,31,FALSE)="","",VLOOKUP(csv!$AJ307,範囲CSV,31,FALSE)))</f>
        <v/>
      </c>
      <c r="AF307" s="139" t="str">
        <f>IF($A307="","",IF(VLOOKUP(csv!$AJ307,範囲CSV,32,FALSE)="","",VLOOKUP(csv!$AJ307,範囲CSV,32,FALSE)))</f>
        <v/>
      </c>
      <c r="AG307" s="139" t="str">
        <f>IF($A307="","",IF(VLOOKUP(csv!$AJ307,範囲CSV,33,FALSE)="","",VLOOKUP(csv!$AJ307,範囲CSV,33,FALSE)))</f>
        <v/>
      </c>
      <c r="AH307" s="139" t="str">
        <f>IF($A307="","",IF(VLOOKUP(csv!$AJ307,範囲CSV,34,FALSE)="","",VLOOKUP(csv!$AJ307,範囲CSV,34,FALSE)))</f>
        <v/>
      </c>
      <c r="AI307" s="139"/>
    </row>
    <row r="308" spans="1:35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139" t="str">
        <f>IF(A308="","",IF(VLOOKUP(csv!$AJ308,範囲CSV,9,FALSE)="","",VLOOKUP(csv!$AJ308,範囲CSV,9,FALSE)))</f>
        <v/>
      </c>
      <c r="J308" s="139" t="str">
        <f>IF($A308="","",IF(VLOOKUP(csv!$AJ308,範囲CSV,10,FALSE)="","",VLOOKUP(csv!$AJ308,範囲CSV,10,FALSE)))</f>
        <v/>
      </c>
      <c r="K308" s="216" t="str">
        <f t="shared" si="8"/>
        <v/>
      </c>
      <c r="L308" s="216" t="str">
        <f t="shared" si="9"/>
        <v/>
      </c>
      <c r="M308" s="139" t="str">
        <f>IF($A308="","",IF(VLOOKUP(csv!$AJ308,範囲CSV,13,FALSE)="","",VLOOKUP(csv!$AJ308,範囲CSV,13,FALSE)))</f>
        <v/>
      </c>
      <c r="N308" s="139" t="str">
        <f>IF($A308="","",IF(VLOOKUP(csv!$AJ308,範囲CSV,14,FALSE)="","",VLOOKUP(csv!$AJ308,範囲CSV,14,FALSE)))</f>
        <v/>
      </c>
      <c r="O308" s="139" t="str">
        <f>IF($A308="","",IF(VLOOKUP(csv!$AJ308,範囲CSV,15,FALSE)="","",VLOOKUP(csv!$AJ308,範囲CSV,15,FALSE)))</f>
        <v/>
      </c>
      <c r="P308" s="139" t="str">
        <f>IF($A308="","",IF(VLOOKUP(csv!$AJ308,範囲CSV,16,FALSE)="","",VLOOKUP(csv!$AJ308,範囲CSV,16,FALSE)))</f>
        <v/>
      </c>
      <c r="Q308" s="139" t="str">
        <f>IF($A308="","",IF(VLOOKUP(csv!$AJ308,範囲CSV,17,FALSE)="","",VLOOKUP(csv!$AJ308,範囲CSV,17,FALSE)))</f>
        <v/>
      </c>
      <c r="R308" s="139" t="str">
        <f>IF($A308="","",IF(VLOOKUP(csv!$AJ308,範囲CSV,18,FALSE)="","",VLOOKUP(csv!$AJ308,範囲CSV,18,FALSE)))</f>
        <v/>
      </c>
      <c r="S308" s="139" t="str">
        <f>IF($A308="","",IF(VLOOKUP(csv!$AJ308,範囲CSV,19,FALSE)="","",VLOOKUP(csv!$AJ308,範囲CSV,19,FALSE)))</f>
        <v/>
      </c>
      <c r="T308" s="139" t="str">
        <f>IF($A308="","",IF(VLOOKUP(csv!$AJ308,範囲CSV,20,FALSE)="","",VLOOKUP(csv!$AJ308,範囲CSV,20,FALSE)))</f>
        <v/>
      </c>
      <c r="U308" s="139" t="str">
        <f>IF($A308="","",IF(VLOOKUP(csv!$AJ308,範囲CSV,21,FALSE)="","",VLOOKUP(csv!$AJ308,範囲CSV,21,FALSE)))</f>
        <v/>
      </c>
      <c r="V308" s="139" t="str">
        <f>IF($A308="","",IF(VLOOKUP(csv!$AJ308,範囲CSV,22,FALSE)="","",VLOOKUP(csv!$AJ308,範囲CSV,22,FALSE)))</f>
        <v/>
      </c>
      <c r="W308" s="139" t="str">
        <f>IF($A308="","",IF(VLOOKUP(csv!$AJ308,範囲CSV,23,FALSE)="","",VLOOKUP(csv!$AJ308,範囲CSV,23,FALSE)))</f>
        <v/>
      </c>
      <c r="X308" s="139" t="str">
        <f>IF($A308="","",IF(VLOOKUP(csv!$AJ308,範囲CSV,24,FALSE)="","",VLOOKUP(csv!$AJ308,範囲CSV,24,FALSE)))</f>
        <v/>
      </c>
      <c r="Y308" s="139" t="str">
        <f>IF($A308="","",IF(VLOOKUP(csv!$AJ308,範囲CSV,25,FALSE)="","",VLOOKUP(csv!$AJ308,範囲CSV,25,FALSE)))</f>
        <v/>
      </c>
      <c r="Z308" s="139" t="str">
        <f>IF($A308="","",IF(VLOOKUP(csv!$AJ308,範囲CSV,26,FALSE)="","",VLOOKUP(csv!$AJ308,範囲CSV,26,FALSE)))</f>
        <v/>
      </c>
      <c r="AA308" s="139" t="str">
        <f>IF($A308="","",IF(VLOOKUP(csv!$AJ308,範囲CSV,27,FALSE)="","",VLOOKUP(csv!$AJ308,範囲CSV,27,FALSE)))</f>
        <v/>
      </c>
      <c r="AB308" s="139" t="str">
        <f>IF($A308="","",IF(VLOOKUP(csv!$AJ308,範囲CSV,28,FALSE)="","",VLOOKUP(csv!$AJ308,範囲CSV,28,FALSE)))</f>
        <v/>
      </c>
      <c r="AC308" s="139" t="str">
        <f>IF($A308="","",IF(VLOOKUP(csv!$AJ308,範囲CSV,29,FALSE)="","",VLOOKUP(csv!$AJ308,範囲CSV,29,FALSE)))</f>
        <v/>
      </c>
      <c r="AD308" s="139" t="str">
        <f>IF($A308="","",IF(VLOOKUP(csv!$AJ308,範囲CSV,30,FALSE)="","",VLOOKUP(csv!$AJ308,範囲CSV,30,FALSE)))</f>
        <v/>
      </c>
      <c r="AE308" s="139" t="str">
        <f>IF($A308="","",IF(VLOOKUP(csv!$AJ308,範囲CSV,31,FALSE)="","",VLOOKUP(csv!$AJ308,範囲CSV,31,FALSE)))</f>
        <v/>
      </c>
      <c r="AF308" s="139" t="str">
        <f>IF($A308="","",IF(VLOOKUP(csv!$AJ308,範囲CSV,32,FALSE)="","",VLOOKUP(csv!$AJ308,範囲CSV,32,FALSE)))</f>
        <v/>
      </c>
      <c r="AG308" s="139" t="str">
        <f>IF($A308="","",IF(VLOOKUP(csv!$AJ308,範囲CSV,33,FALSE)="","",VLOOKUP(csv!$AJ308,範囲CSV,33,FALSE)))</f>
        <v/>
      </c>
      <c r="AH308" s="139" t="str">
        <f>IF($A308="","",IF(VLOOKUP(csv!$AJ308,範囲CSV,34,FALSE)="","",VLOOKUP(csv!$AJ308,範囲CSV,34,FALSE)))</f>
        <v/>
      </c>
      <c r="AI308" s="139"/>
    </row>
    <row r="309" spans="1:35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139" t="str">
        <f>IF(A309="","",IF(VLOOKUP(csv!$AJ309,範囲CSV,9,FALSE)="","",VLOOKUP(csv!$AJ309,範囲CSV,9,FALSE)))</f>
        <v/>
      </c>
      <c r="J309" s="139" t="str">
        <f>IF($A309="","",IF(VLOOKUP(csv!$AJ309,範囲CSV,10,FALSE)="","",VLOOKUP(csv!$AJ309,範囲CSV,10,FALSE)))</f>
        <v/>
      </c>
      <c r="K309" s="216" t="str">
        <f t="shared" si="8"/>
        <v/>
      </c>
      <c r="L309" s="216" t="str">
        <f t="shared" si="9"/>
        <v/>
      </c>
      <c r="M309" s="139" t="str">
        <f>IF($A309="","",IF(VLOOKUP(csv!$AJ309,範囲CSV,13,FALSE)="","",VLOOKUP(csv!$AJ309,範囲CSV,13,FALSE)))</f>
        <v/>
      </c>
      <c r="N309" s="139" t="str">
        <f>IF($A309="","",IF(VLOOKUP(csv!$AJ309,範囲CSV,14,FALSE)="","",VLOOKUP(csv!$AJ309,範囲CSV,14,FALSE)))</f>
        <v/>
      </c>
      <c r="O309" s="139" t="str">
        <f>IF($A309="","",IF(VLOOKUP(csv!$AJ309,範囲CSV,15,FALSE)="","",VLOOKUP(csv!$AJ309,範囲CSV,15,FALSE)))</f>
        <v/>
      </c>
      <c r="P309" s="139" t="str">
        <f>IF($A309="","",IF(VLOOKUP(csv!$AJ309,範囲CSV,16,FALSE)="","",VLOOKUP(csv!$AJ309,範囲CSV,16,FALSE)))</f>
        <v/>
      </c>
      <c r="Q309" s="139" t="str">
        <f>IF($A309="","",IF(VLOOKUP(csv!$AJ309,範囲CSV,17,FALSE)="","",VLOOKUP(csv!$AJ309,範囲CSV,17,FALSE)))</f>
        <v/>
      </c>
      <c r="R309" s="139" t="str">
        <f>IF($A309="","",IF(VLOOKUP(csv!$AJ309,範囲CSV,18,FALSE)="","",VLOOKUP(csv!$AJ309,範囲CSV,18,FALSE)))</f>
        <v/>
      </c>
      <c r="S309" s="139" t="str">
        <f>IF($A309="","",IF(VLOOKUP(csv!$AJ309,範囲CSV,19,FALSE)="","",VLOOKUP(csv!$AJ309,範囲CSV,19,FALSE)))</f>
        <v/>
      </c>
      <c r="T309" s="139" t="str">
        <f>IF($A309="","",IF(VLOOKUP(csv!$AJ309,範囲CSV,20,FALSE)="","",VLOOKUP(csv!$AJ309,範囲CSV,20,FALSE)))</f>
        <v/>
      </c>
      <c r="U309" s="139" t="str">
        <f>IF($A309="","",IF(VLOOKUP(csv!$AJ309,範囲CSV,21,FALSE)="","",VLOOKUP(csv!$AJ309,範囲CSV,21,FALSE)))</f>
        <v/>
      </c>
      <c r="V309" s="139" t="str">
        <f>IF($A309="","",IF(VLOOKUP(csv!$AJ309,範囲CSV,22,FALSE)="","",VLOOKUP(csv!$AJ309,範囲CSV,22,FALSE)))</f>
        <v/>
      </c>
      <c r="W309" s="139" t="str">
        <f>IF($A309="","",IF(VLOOKUP(csv!$AJ309,範囲CSV,23,FALSE)="","",VLOOKUP(csv!$AJ309,範囲CSV,23,FALSE)))</f>
        <v/>
      </c>
      <c r="X309" s="139" t="str">
        <f>IF($A309="","",IF(VLOOKUP(csv!$AJ309,範囲CSV,24,FALSE)="","",VLOOKUP(csv!$AJ309,範囲CSV,24,FALSE)))</f>
        <v/>
      </c>
      <c r="Y309" s="139" t="str">
        <f>IF($A309="","",IF(VLOOKUP(csv!$AJ309,範囲CSV,25,FALSE)="","",VLOOKUP(csv!$AJ309,範囲CSV,25,FALSE)))</f>
        <v/>
      </c>
      <c r="Z309" s="139" t="str">
        <f>IF($A309="","",IF(VLOOKUP(csv!$AJ309,範囲CSV,26,FALSE)="","",VLOOKUP(csv!$AJ309,範囲CSV,26,FALSE)))</f>
        <v/>
      </c>
      <c r="AA309" s="139" t="str">
        <f>IF($A309="","",IF(VLOOKUP(csv!$AJ309,範囲CSV,27,FALSE)="","",VLOOKUP(csv!$AJ309,範囲CSV,27,FALSE)))</f>
        <v/>
      </c>
      <c r="AB309" s="139" t="str">
        <f>IF($A309="","",IF(VLOOKUP(csv!$AJ309,範囲CSV,28,FALSE)="","",VLOOKUP(csv!$AJ309,範囲CSV,28,FALSE)))</f>
        <v/>
      </c>
      <c r="AC309" s="139" t="str">
        <f>IF($A309="","",IF(VLOOKUP(csv!$AJ309,範囲CSV,29,FALSE)="","",VLOOKUP(csv!$AJ309,範囲CSV,29,FALSE)))</f>
        <v/>
      </c>
      <c r="AD309" s="139" t="str">
        <f>IF($A309="","",IF(VLOOKUP(csv!$AJ309,範囲CSV,30,FALSE)="","",VLOOKUP(csv!$AJ309,範囲CSV,30,FALSE)))</f>
        <v/>
      </c>
      <c r="AE309" s="139" t="str">
        <f>IF($A309="","",IF(VLOOKUP(csv!$AJ309,範囲CSV,31,FALSE)="","",VLOOKUP(csv!$AJ309,範囲CSV,31,FALSE)))</f>
        <v/>
      </c>
      <c r="AF309" s="139" t="str">
        <f>IF($A309="","",IF(VLOOKUP(csv!$AJ309,範囲CSV,32,FALSE)="","",VLOOKUP(csv!$AJ309,範囲CSV,32,FALSE)))</f>
        <v/>
      </c>
      <c r="AG309" s="139" t="str">
        <f>IF($A309="","",IF(VLOOKUP(csv!$AJ309,範囲CSV,33,FALSE)="","",VLOOKUP(csv!$AJ309,範囲CSV,33,FALSE)))</f>
        <v/>
      </c>
      <c r="AH309" s="139" t="str">
        <f>IF($A309="","",IF(VLOOKUP(csv!$AJ309,範囲CSV,34,FALSE)="","",VLOOKUP(csv!$AJ309,範囲CSV,34,FALSE)))</f>
        <v/>
      </c>
      <c r="AI309" s="139"/>
    </row>
    <row r="310" spans="1:35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139" t="str">
        <f>IF(A310="","",IF(VLOOKUP(csv!$AJ310,範囲CSV,9,FALSE)="","",VLOOKUP(csv!$AJ310,範囲CSV,9,FALSE)))</f>
        <v/>
      </c>
      <c r="J310" s="139" t="str">
        <f>IF($A310="","",IF(VLOOKUP(csv!$AJ310,範囲CSV,10,FALSE)="","",VLOOKUP(csv!$AJ310,範囲CSV,10,FALSE)))</f>
        <v/>
      </c>
      <c r="K310" s="216" t="str">
        <f t="shared" si="8"/>
        <v/>
      </c>
      <c r="L310" s="216" t="str">
        <f t="shared" si="9"/>
        <v/>
      </c>
      <c r="M310" s="139" t="str">
        <f>IF($A310="","",IF(VLOOKUP(csv!$AJ310,範囲CSV,13,FALSE)="","",VLOOKUP(csv!$AJ310,範囲CSV,13,FALSE)))</f>
        <v/>
      </c>
      <c r="N310" s="139" t="str">
        <f>IF($A310="","",IF(VLOOKUP(csv!$AJ310,範囲CSV,14,FALSE)="","",VLOOKUP(csv!$AJ310,範囲CSV,14,FALSE)))</f>
        <v/>
      </c>
      <c r="O310" s="139" t="str">
        <f>IF($A310="","",IF(VLOOKUP(csv!$AJ310,範囲CSV,15,FALSE)="","",VLOOKUP(csv!$AJ310,範囲CSV,15,FALSE)))</f>
        <v/>
      </c>
      <c r="P310" s="139" t="str">
        <f>IF($A310="","",IF(VLOOKUP(csv!$AJ310,範囲CSV,16,FALSE)="","",VLOOKUP(csv!$AJ310,範囲CSV,16,FALSE)))</f>
        <v/>
      </c>
      <c r="Q310" s="139" t="str">
        <f>IF($A310="","",IF(VLOOKUP(csv!$AJ310,範囲CSV,17,FALSE)="","",VLOOKUP(csv!$AJ310,範囲CSV,17,FALSE)))</f>
        <v/>
      </c>
      <c r="R310" s="139" t="str">
        <f>IF($A310="","",IF(VLOOKUP(csv!$AJ310,範囲CSV,18,FALSE)="","",VLOOKUP(csv!$AJ310,範囲CSV,18,FALSE)))</f>
        <v/>
      </c>
      <c r="S310" s="139" t="str">
        <f>IF($A310="","",IF(VLOOKUP(csv!$AJ310,範囲CSV,19,FALSE)="","",VLOOKUP(csv!$AJ310,範囲CSV,19,FALSE)))</f>
        <v/>
      </c>
      <c r="T310" s="139" t="str">
        <f>IF($A310="","",IF(VLOOKUP(csv!$AJ310,範囲CSV,20,FALSE)="","",VLOOKUP(csv!$AJ310,範囲CSV,20,FALSE)))</f>
        <v/>
      </c>
      <c r="U310" s="139" t="str">
        <f>IF($A310="","",IF(VLOOKUP(csv!$AJ310,範囲CSV,21,FALSE)="","",VLOOKUP(csv!$AJ310,範囲CSV,21,FALSE)))</f>
        <v/>
      </c>
      <c r="V310" s="139" t="str">
        <f>IF($A310="","",IF(VLOOKUP(csv!$AJ310,範囲CSV,22,FALSE)="","",VLOOKUP(csv!$AJ310,範囲CSV,22,FALSE)))</f>
        <v/>
      </c>
      <c r="W310" s="139" t="str">
        <f>IF($A310="","",IF(VLOOKUP(csv!$AJ310,範囲CSV,23,FALSE)="","",VLOOKUP(csv!$AJ310,範囲CSV,23,FALSE)))</f>
        <v/>
      </c>
      <c r="X310" s="139" t="str">
        <f>IF($A310="","",IF(VLOOKUP(csv!$AJ310,範囲CSV,24,FALSE)="","",VLOOKUP(csv!$AJ310,範囲CSV,24,FALSE)))</f>
        <v/>
      </c>
      <c r="Y310" s="139" t="str">
        <f>IF($A310="","",IF(VLOOKUP(csv!$AJ310,範囲CSV,25,FALSE)="","",VLOOKUP(csv!$AJ310,範囲CSV,25,FALSE)))</f>
        <v/>
      </c>
      <c r="Z310" s="139" t="str">
        <f>IF($A310="","",IF(VLOOKUP(csv!$AJ310,範囲CSV,26,FALSE)="","",VLOOKUP(csv!$AJ310,範囲CSV,26,FALSE)))</f>
        <v/>
      </c>
      <c r="AA310" s="139" t="str">
        <f>IF($A310="","",IF(VLOOKUP(csv!$AJ310,範囲CSV,27,FALSE)="","",VLOOKUP(csv!$AJ310,範囲CSV,27,FALSE)))</f>
        <v/>
      </c>
      <c r="AB310" s="139" t="str">
        <f>IF($A310="","",IF(VLOOKUP(csv!$AJ310,範囲CSV,28,FALSE)="","",VLOOKUP(csv!$AJ310,範囲CSV,28,FALSE)))</f>
        <v/>
      </c>
      <c r="AC310" s="139" t="str">
        <f>IF($A310="","",IF(VLOOKUP(csv!$AJ310,範囲CSV,29,FALSE)="","",VLOOKUP(csv!$AJ310,範囲CSV,29,FALSE)))</f>
        <v/>
      </c>
      <c r="AD310" s="139" t="str">
        <f>IF($A310="","",IF(VLOOKUP(csv!$AJ310,範囲CSV,30,FALSE)="","",VLOOKUP(csv!$AJ310,範囲CSV,30,FALSE)))</f>
        <v/>
      </c>
      <c r="AE310" s="139" t="str">
        <f>IF($A310="","",IF(VLOOKUP(csv!$AJ310,範囲CSV,31,FALSE)="","",VLOOKUP(csv!$AJ310,範囲CSV,31,FALSE)))</f>
        <v/>
      </c>
      <c r="AF310" s="139" t="str">
        <f>IF($A310="","",IF(VLOOKUP(csv!$AJ310,範囲CSV,32,FALSE)="","",VLOOKUP(csv!$AJ310,範囲CSV,32,FALSE)))</f>
        <v/>
      </c>
      <c r="AG310" s="139" t="str">
        <f>IF($A310="","",IF(VLOOKUP(csv!$AJ310,範囲CSV,33,FALSE)="","",VLOOKUP(csv!$AJ310,範囲CSV,33,FALSE)))</f>
        <v/>
      </c>
      <c r="AH310" s="139" t="str">
        <f>IF($A310="","",IF(VLOOKUP(csv!$AJ310,範囲CSV,34,FALSE)="","",VLOOKUP(csv!$AJ310,範囲CSV,34,FALSE)))</f>
        <v/>
      </c>
      <c r="AI310" s="139"/>
    </row>
    <row r="311" spans="1:35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139" t="str">
        <f>IF(A311="","",IF(VLOOKUP(csv!$AJ311,範囲CSV,9,FALSE)="","",VLOOKUP(csv!$AJ311,範囲CSV,9,FALSE)))</f>
        <v/>
      </c>
      <c r="J311" s="139" t="str">
        <f>IF($A311="","",IF(VLOOKUP(csv!$AJ311,範囲CSV,10,FALSE)="","",VLOOKUP(csv!$AJ311,範囲CSV,10,FALSE)))</f>
        <v/>
      </c>
      <c r="K311" s="216" t="str">
        <f t="shared" si="8"/>
        <v/>
      </c>
      <c r="L311" s="216" t="str">
        <f t="shared" si="9"/>
        <v/>
      </c>
      <c r="M311" s="139" t="str">
        <f>IF($A311="","",IF(VLOOKUP(csv!$AJ311,範囲CSV,13,FALSE)="","",VLOOKUP(csv!$AJ311,範囲CSV,13,FALSE)))</f>
        <v/>
      </c>
      <c r="N311" s="139" t="str">
        <f>IF($A311="","",IF(VLOOKUP(csv!$AJ311,範囲CSV,14,FALSE)="","",VLOOKUP(csv!$AJ311,範囲CSV,14,FALSE)))</f>
        <v/>
      </c>
      <c r="O311" s="139" t="str">
        <f>IF($A311="","",IF(VLOOKUP(csv!$AJ311,範囲CSV,15,FALSE)="","",VLOOKUP(csv!$AJ311,範囲CSV,15,FALSE)))</f>
        <v/>
      </c>
      <c r="P311" s="139" t="str">
        <f>IF($A311="","",IF(VLOOKUP(csv!$AJ311,範囲CSV,16,FALSE)="","",VLOOKUP(csv!$AJ311,範囲CSV,16,FALSE)))</f>
        <v/>
      </c>
      <c r="Q311" s="139" t="str">
        <f>IF($A311="","",IF(VLOOKUP(csv!$AJ311,範囲CSV,17,FALSE)="","",VLOOKUP(csv!$AJ311,範囲CSV,17,FALSE)))</f>
        <v/>
      </c>
      <c r="R311" s="139" t="str">
        <f>IF($A311="","",IF(VLOOKUP(csv!$AJ311,範囲CSV,18,FALSE)="","",VLOOKUP(csv!$AJ311,範囲CSV,18,FALSE)))</f>
        <v/>
      </c>
      <c r="S311" s="139" t="str">
        <f>IF($A311="","",IF(VLOOKUP(csv!$AJ311,範囲CSV,19,FALSE)="","",VLOOKUP(csv!$AJ311,範囲CSV,19,FALSE)))</f>
        <v/>
      </c>
      <c r="T311" s="139" t="str">
        <f>IF($A311="","",IF(VLOOKUP(csv!$AJ311,範囲CSV,20,FALSE)="","",VLOOKUP(csv!$AJ311,範囲CSV,20,FALSE)))</f>
        <v/>
      </c>
      <c r="U311" s="139" t="str">
        <f>IF($A311="","",IF(VLOOKUP(csv!$AJ311,範囲CSV,21,FALSE)="","",VLOOKUP(csv!$AJ311,範囲CSV,21,FALSE)))</f>
        <v/>
      </c>
      <c r="V311" s="139" t="str">
        <f>IF($A311="","",IF(VLOOKUP(csv!$AJ311,範囲CSV,22,FALSE)="","",VLOOKUP(csv!$AJ311,範囲CSV,22,FALSE)))</f>
        <v/>
      </c>
      <c r="W311" s="139" t="str">
        <f>IF($A311="","",IF(VLOOKUP(csv!$AJ311,範囲CSV,23,FALSE)="","",VLOOKUP(csv!$AJ311,範囲CSV,23,FALSE)))</f>
        <v/>
      </c>
      <c r="X311" s="139" t="str">
        <f>IF($A311="","",IF(VLOOKUP(csv!$AJ311,範囲CSV,24,FALSE)="","",VLOOKUP(csv!$AJ311,範囲CSV,24,FALSE)))</f>
        <v/>
      </c>
      <c r="Y311" s="139" t="str">
        <f>IF($A311="","",IF(VLOOKUP(csv!$AJ311,範囲CSV,25,FALSE)="","",VLOOKUP(csv!$AJ311,範囲CSV,25,FALSE)))</f>
        <v/>
      </c>
      <c r="Z311" s="139" t="str">
        <f>IF($A311="","",IF(VLOOKUP(csv!$AJ311,範囲CSV,26,FALSE)="","",VLOOKUP(csv!$AJ311,範囲CSV,26,FALSE)))</f>
        <v/>
      </c>
      <c r="AA311" s="139" t="str">
        <f>IF($A311="","",IF(VLOOKUP(csv!$AJ311,範囲CSV,27,FALSE)="","",VLOOKUP(csv!$AJ311,範囲CSV,27,FALSE)))</f>
        <v/>
      </c>
      <c r="AB311" s="139" t="str">
        <f>IF($A311="","",IF(VLOOKUP(csv!$AJ311,範囲CSV,28,FALSE)="","",VLOOKUP(csv!$AJ311,範囲CSV,28,FALSE)))</f>
        <v/>
      </c>
      <c r="AC311" s="139" t="str">
        <f>IF($A311="","",IF(VLOOKUP(csv!$AJ311,範囲CSV,29,FALSE)="","",VLOOKUP(csv!$AJ311,範囲CSV,29,FALSE)))</f>
        <v/>
      </c>
      <c r="AD311" s="139" t="str">
        <f>IF($A311="","",IF(VLOOKUP(csv!$AJ311,範囲CSV,30,FALSE)="","",VLOOKUP(csv!$AJ311,範囲CSV,30,FALSE)))</f>
        <v/>
      </c>
      <c r="AE311" s="139" t="str">
        <f>IF($A311="","",IF(VLOOKUP(csv!$AJ311,範囲CSV,31,FALSE)="","",VLOOKUP(csv!$AJ311,範囲CSV,31,FALSE)))</f>
        <v/>
      </c>
      <c r="AF311" s="139" t="str">
        <f>IF($A311="","",IF(VLOOKUP(csv!$AJ311,範囲CSV,32,FALSE)="","",VLOOKUP(csv!$AJ311,範囲CSV,32,FALSE)))</f>
        <v/>
      </c>
      <c r="AG311" s="139" t="str">
        <f>IF($A311="","",IF(VLOOKUP(csv!$AJ311,範囲CSV,33,FALSE)="","",VLOOKUP(csv!$AJ311,範囲CSV,33,FALSE)))</f>
        <v/>
      </c>
      <c r="AH311" s="139" t="str">
        <f>IF($A311="","",IF(VLOOKUP(csv!$AJ311,範囲CSV,34,FALSE)="","",VLOOKUP(csv!$AJ311,範囲CSV,34,FALSE)))</f>
        <v/>
      </c>
      <c r="AI311" s="139"/>
    </row>
    <row r="312" spans="1:35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139" t="str">
        <f>IF(A312="","",IF(VLOOKUP(csv!$AJ312,範囲CSV,9,FALSE)="","",VLOOKUP(csv!$AJ312,範囲CSV,9,FALSE)))</f>
        <v/>
      </c>
      <c r="J312" s="139" t="str">
        <f>IF($A312="","",IF(VLOOKUP(csv!$AJ312,範囲CSV,10,FALSE)="","",VLOOKUP(csv!$AJ312,範囲CSV,10,FALSE)))</f>
        <v/>
      </c>
      <c r="K312" s="216" t="str">
        <f t="shared" si="8"/>
        <v/>
      </c>
      <c r="L312" s="216" t="str">
        <f t="shared" si="9"/>
        <v/>
      </c>
      <c r="M312" s="139" t="str">
        <f>IF($A312="","",IF(VLOOKUP(csv!$AJ312,範囲CSV,13,FALSE)="","",VLOOKUP(csv!$AJ312,範囲CSV,13,FALSE)))</f>
        <v/>
      </c>
      <c r="N312" s="139" t="str">
        <f>IF($A312="","",IF(VLOOKUP(csv!$AJ312,範囲CSV,14,FALSE)="","",VLOOKUP(csv!$AJ312,範囲CSV,14,FALSE)))</f>
        <v/>
      </c>
      <c r="O312" s="139" t="str">
        <f>IF($A312="","",IF(VLOOKUP(csv!$AJ312,範囲CSV,15,FALSE)="","",VLOOKUP(csv!$AJ312,範囲CSV,15,FALSE)))</f>
        <v/>
      </c>
      <c r="P312" s="139" t="str">
        <f>IF($A312="","",IF(VLOOKUP(csv!$AJ312,範囲CSV,16,FALSE)="","",VLOOKUP(csv!$AJ312,範囲CSV,16,FALSE)))</f>
        <v/>
      </c>
      <c r="Q312" s="139" t="str">
        <f>IF($A312="","",IF(VLOOKUP(csv!$AJ312,範囲CSV,17,FALSE)="","",VLOOKUP(csv!$AJ312,範囲CSV,17,FALSE)))</f>
        <v/>
      </c>
      <c r="R312" s="139" t="str">
        <f>IF($A312="","",IF(VLOOKUP(csv!$AJ312,範囲CSV,18,FALSE)="","",VLOOKUP(csv!$AJ312,範囲CSV,18,FALSE)))</f>
        <v/>
      </c>
      <c r="S312" s="139" t="str">
        <f>IF($A312="","",IF(VLOOKUP(csv!$AJ312,範囲CSV,19,FALSE)="","",VLOOKUP(csv!$AJ312,範囲CSV,19,FALSE)))</f>
        <v/>
      </c>
      <c r="T312" s="139" t="str">
        <f>IF($A312="","",IF(VLOOKUP(csv!$AJ312,範囲CSV,20,FALSE)="","",VLOOKUP(csv!$AJ312,範囲CSV,20,FALSE)))</f>
        <v/>
      </c>
      <c r="U312" s="139" t="str">
        <f>IF($A312="","",IF(VLOOKUP(csv!$AJ312,範囲CSV,21,FALSE)="","",VLOOKUP(csv!$AJ312,範囲CSV,21,FALSE)))</f>
        <v/>
      </c>
      <c r="V312" s="139" t="str">
        <f>IF($A312="","",IF(VLOOKUP(csv!$AJ312,範囲CSV,22,FALSE)="","",VLOOKUP(csv!$AJ312,範囲CSV,22,FALSE)))</f>
        <v/>
      </c>
      <c r="W312" s="139" t="str">
        <f>IF($A312="","",IF(VLOOKUP(csv!$AJ312,範囲CSV,23,FALSE)="","",VLOOKUP(csv!$AJ312,範囲CSV,23,FALSE)))</f>
        <v/>
      </c>
      <c r="X312" s="139" t="str">
        <f>IF($A312="","",IF(VLOOKUP(csv!$AJ312,範囲CSV,24,FALSE)="","",VLOOKUP(csv!$AJ312,範囲CSV,24,FALSE)))</f>
        <v/>
      </c>
      <c r="Y312" s="139" t="str">
        <f>IF($A312="","",IF(VLOOKUP(csv!$AJ312,範囲CSV,25,FALSE)="","",VLOOKUP(csv!$AJ312,範囲CSV,25,FALSE)))</f>
        <v/>
      </c>
      <c r="Z312" s="139" t="str">
        <f>IF($A312="","",IF(VLOOKUP(csv!$AJ312,範囲CSV,26,FALSE)="","",VLOOKUP(csv!$AJ312,範囲CSV,26,FALSE)))</f>
        <v/>
      </c>
      <c r="AA312" s="139" t="str">
        <f>IF($A312="","",IF(VLOOKUP(csv!$AJ312,範囲CSV,27,FALSE)="","",VLOOKUP(csv!$AJ312,範囲CSV,27,FALSE)))</f>
        <v/>
      </c>
      <c r="AB312" s="139" t="str">
        <f>IF($A312="","",IF(VLOOKUP(csv!$AJ312,範囲CSV,28,FALSE)="","",VLOOKUP(csv!$AJ312,範囲CSV,28,FALSE)))</f>
        <v/>
      </c>
      <c r="AC312" s="139" t="str">
        <f>IF($A312="","",IF(VLOOKUP(csv!$AJ312,範囲CSV,29,FALSE)="","",VLOOKUP(csv!$AJ312,範囲CSV,29,FALSE)))</f>
        <v/>
      </c>
      <c r="AD312" s="139" t="str">
        <f>IF($A312="","",IF(VLOOKUP(csv!$AJ312,範囲CSV,30,FALSE)="","",VLOOKUP(csv!$AJ312,範囲CSV,30,FALSE)))</f>
        <v/>
      </c>
      <c r="AE312" s="139" t="str">
        <f>IF($A312="","",IF(VLOOKUP(csv!$AJ312,範囲CSV,31,FALSE)="","",VLOOKUP(csv!$AJ312,範囲CSV,31,FALSE)))</f>
        <v/>
      </c>
      <c r="AF312" s="139" t="str">
        <f>IF($A312="","",IF(VLOOKUP(csv!$AJ312,範囲CSV,32,FALSE)="","",VLOOKUP(csv!$AJ312,範囲CSV,32,FALSE)))</f>
        <v/>
      </c>
      <c r="AG312" s="139" t="str">
        <f>IF($A312="","",IF(VLOOKUP(csv!$AJ312,範囲CSV,33,FALSE)="","",VLOOKUP(csv!$AJ312,範囲CSV,33,FALSE)))</f>
        <v/>
      </c>
      <c r="AH312" s="139" t="str">
        <f>IF($A312="","",IF(VLOOKUP(csv!$AJ312,範囲CSV,34,FALSE)="","",VLOOKUP(csv!$AJ312,範囲CSV,34,FALSE)))</f>
        <v/>
      </c>
      <c r="AI312" s="139"/>
    </row>
    <row r="313" spans="1:35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139" t="str">
        <f>IF(A313="","",IF(VLOOKUP(csv!$AJ313,範囲CSV,9,FALSE)="","",VLOOKUP(csv!$AJ313,範囲CSV,9,FALSE)))</f>
        <v/>
      </c>
      <c r="J313" s="139" t="str">
        <f>IF($A313="","",IF(VLOOKUP(csv!$AJ313,範囲CSV,10,FALSE)="","",VLOOKUP(csv!$AJ313,範囲CSV,10,FALSE)))</f>
        <v/>
      </c>
      <c r="K313" s="216" t="str">
        <f t="shared" si="8"/>
        <v/>
      </c>
      <c r="L313" s="216" t="str">
        <f t="shared" si="9"/>
        <v/>
      </c>
      <c r="M313" s="139" t="str">
        <f>IF($A313="","",IF(VLOOKUP(csv!$AJ313,範囲CSV,13,FALSE)="","",VLOOKUP(csv!$AJ313,範囲CSV,13,FALSE)))</f>
        <v/>
      </c>
      <c r="N313" s="139" t="str">
        <f>IF($A313="","",IF(VLOOKUP(csv!$AJ313,範囲CSV,14,FALSE)="","",VLOOKUP(csv!$AJ313,範囲CSV,14,FALSE)))</f>
        <v/>
      </c>
      <c r="O313" s="139" t="str">
        <f>IF($A313="","",IF(VLOOKUP(csv!$AJ313,範囲CSV,15,FALSE)="","",VLOOKUP(csv!$AJ313,範囲CSV,15,FALSE)))</f>
        <v/>
      </c>
      <c r="P313" s="139" t="str">
        <f>IF($A313="","",IF(VLOOKUP(csv!$AJ313,範囲CSV,16,FALSE)="","",VLOOKUP(csv!$AJ313,範囲CSV,16,FALSE)))</f>
        <v/>
      </c>
      <c r="Q313" s="139" t="str">
        <f>IF($A313="","",IF(VLOOKUP(csv!$AJ313,範囲CSV,17,FALSE)="","",VLOOKUP(csv!$AJ313,範囲CSV,17,FALSE)))</f>
        <v/>
      </c>
      <c r="R313" s="139" t="str">
        <f>IF($A313="","",IF(VLOOKUP(csv!$AJ313,範囲CSV,18,FALSE)="","",VLOOKUP(csv!$AJ313,範囲CSV,18,FALSE)))</f>
        <v/>
      </c>
      <c r="S313" s="139" t="str">
        <f>IF($A313="","",IF(VLOOKUP(csv!$AJ313,範囲CSV,19,FALSE)="","",VLOOKUP(csv!$AJ313,範囲CSV,19,FALSE)))</f>
        <v/>
      </c>
      <c r="T313" s="139" t="str">
        <f>IF($A313="","",IF(VLOOKUP(csv!$AJ313,範囲CSV,20,FALSE)="","",VLOOKUP(csv!$AJ313,範囲CSV,20,FALSE)))</f>
        <v/>
      </c>
      <c r="U313" s="139" t="str">
        <f>IF($A313="","",IF(VLOOKUP(csv!$AJ313,範囲CSV,21,FALSE)="","",VLOOKUP(csv!$AJ313,範囲CSV,21,FALSE)))</f>
        <v/>
      </c>
      <c r="V313" s="139" t="str">
        <f>IF($A313="","",IF(VLOOKUP(csv!$AJ313,範囲CSV,22,FALSE)="","",VLOOKUP(csv!$AJ313,範囲CSV,22,FALSE)))</f>
        <v/>
      </c>
      <c r="W313" s="139" t="str">
        <f>IF($A313="","",IF(VLOOKUP(csv!$AJ313,範囲CSV,23,FALSE)="","",VLOOKUP(csv!$AJ313,範囲CSV,23,FALSE)))</f>
        <v/>
      </c>
      <c r="X313" s="139" t="str">
        <f>IF($A313="","",IF(VLOOKUP(csv!$AJ313,範囲CSV,24,FALSE)="","",VLOOKUP(csv!$AJ313,範囲CSV,24,FALSE)))</f>
        <v/>
      </c>
      <c r="Y313" s="139" t="str">
        <f>IF($A313="","",IF(VLOOKUP(csv!$AJ313,範囲CSV,25,FALSE)="","",VLOOKUP(csv!$AJ313,範囲CSV,25,FALSE)))</f>
        <v/>
      </c>
      <c r="Z313" s="139" t="str">
        <f>IF($A313="","",IF(VLOOKUP(csv!$AJ313,範囲CSV,26,FALSE)="","",VLOOKUP(csv!$AJ313,範囲CSV,26,FALSE)))</f>
        <v/>
      </c>
      <c r="AA313" s="139" t="str">
        <f>IF($A313="","",IF(VLOOKUP(csv!$AJ313,範囲CSV,27,FALSE)="","",VLOOKUP(csv!$AJ313,範囲CSV,27,FALSE)))</f>
        <v/>
      </c>
      <c r="AB313" s="139" t="str">
        <f>IF($A313="","",IF(VLOOKUP(csv!$AJ313,範囲CSV,28,FALSE)="","",VLOOKUP(csv!$AJ313,範囲CSV,28,FALSE)))</f>
        <v/>
      </c>
      <c r="AC313" s="139" t="str">
        <f>IF($A313="","",IF(VLOOKUP(csv!$AJ313,範囲CSV,29,FALSE)="","",VLOOKUP(csv!$AJ313,範囲CSV,29,FALSE)))</f>
        <v/>
      </c>
      <c r="AD313" s="139" t="str">
        <f>IF($A313="","",IF(VLOOKUP(csv!$AJ313,範囲CSV,30,FALSE)="","",VLOOKUP(csv!$AJ313,範囲CSV,30,FALSE)))</f>
        <v/>
      </c>
      <c r="AE313" s="139" t="str">
        <f>IF($A313="","",IF(VLOOKUP(csv!$AJ313,範囲CSV,31,FALSE)="","",VLOOKUP(csv!$AJ313,範囲CSV,31,FALSE)))</f>
        <v/>
      </c>
      <c r="AF313" s="139" t="str">
        <f>IF($A313="","",IF(VLOOKUP(csv!$AJ313,範囲CSV,32,FALSE)="","",VLOOKUP(csv!$AJ313,範囲CSV,32,FALSE)))</f>
        <v/>
      </c>
      <c r="AG313" s="139" t="str">
        <f>IF($A313="","",IF(VLOOKUP(csv!$AJ313,範囲CSV,33,FALSE)="","",VLOOKUP(csv!$AJ313,範囲CSV,33,FALSE)))</f>
        <v/>
      </c>
      <c r="AH313" s="139" t="str">
        <f>IF($A313="","",IF(VLOOKUP(csv!$AJ313,範囲CSV,34,FALSE)="","",VLOOKUP(csv!$AJ313,範囲CSV,34,FALSE)))</f>
        <v/>
      </c>
      <c r="AI313" s="139"/>
    </row>
    <row r="314" spans="1:35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139" t="str">
        <f>IF(A314="","",IF(VLOOKUP(csv!$AJ314,範囲CSV,9,FALSE)="","",VLOOKUP(csv!$AJ314,範囲CSV,9,FALSE)))</f>
        <v/>
      </c>
      <c r="J314" s="139" t="str">
        <f>IF($A314="","",IF(VLOOKUP(csv!$AJ314,範囲CSV,10,FALSE)="","",VLOOKUP(csv!$AJ314,範囲CSV,10,FALSE)))</f>
        <v/>
      </c>
      <c r="K314" s="216" t="str">
        <f t="shared" si="8"/>
        <v/>
      </c>
      <c r="L314" s="216" t="str">
        <f t="shared" si="9"/>
        <v/>
      </c>
      <c r="M314" s="139" t="str">
        <f>IF($A314="","",IF(VLOOKUP(csv!$AJ314,範囲CSV,13,FALSE)="","",VLOOKUP(csv!$AJ314,範囲CSV,13,FALSE)))</f>
        <v/>
      </c>
      <c r="N314" s="139" t="str">
        <f>IF($A314="","",IF(VLOOKUP(csv!$AJ314,範囲CSV,14,FALSE)="","",VLOOKUP(csv!$AJ314,範囲CSV,14,FALSE)))</f>
        <v/>
      </c>
      <c r="O314" s="139" t="str">
        <f>IF($A314="","",IF(VLOOKUP(csv!$AJ314,範囲CSV,15,FALSE)="","",VLOOKUP(csv!$AJ314,範囲CSV,15,FALSE)))</f>
        <v/>
      </c>
      <c r="P314" s="139" t="str">
        <f>IF($A314="","",IF(VLOOKUP(csv!$AJ314,範囲CSV,16,FALSE)="","",VLOOKUP(csv!$AJ314,範囲CSV,16,FALSE)))</f>
        <v/>
      </c>
      <c r="Q314" s="139" t="str">
        <f>IF($A314="","",IF(VLOOKUP(csv!$AJ314,範囲CSV,17,FALSE)="","",VLOOKUP(csv!$AJ314,範囲CSV,17,FALSE)))</f>
        <v/>
      </c>
      <c r="R314" s="139" t="str">
        <f>IF($A314="","",IF(VLOOKUP(csv!$AJ314,範囲CSV,18,FALSE)="","",VLOOKUP(csv!$AJ314,範囲CSV,18,FALSE)))</f>
        <v/>
      </c>
      <c r="S314" s="139" t="str">
        <f>IF($A314="","",IF(VLOOKUP(csv!$AJ314,範囲CSV,19,FALSE)="","",VLOOKUP(csv!$AJ314,範囲CSV,19,FALSE)))</f>
        <v/>
      </c>
      <c r="T314" s="139" t="str">
        <f>IF($A314="","",IF(VLOOKUP(csv!$AJ314,範囲CSV,20,FALSE)="","",VLOOKUP(csv!$AJ314,範囲CSV,20,FALSE)))</f>
        <v/>
      </c>
      <c r="U314" s="139" t="str">
        <f>IF($A314="","",IF(VLOOKUP(csv!$AJ314,範囲CSV,21,FALSE)="","",VLOOKUP(csv!$AJ314,範囲CSV,21,FALSE)))</f>
        <v/>
      </c>
      <c r="V314" s="139" t="str">
        <f>IF($A314="","",IF(VLOOKUP(csv!$AJ314,範囲CSV,22,FALSE)="","",VLOOKUP(csv!$AJ314,範囲CSV,22,FALSE)))</f>
        <v/>
      </c>
      <c r="W314" s="139" t="str">
        <f>IF($A314="","",IF(VLOOKUP(csv!$AJ314,範囲CSV,23,FALSE)="","",VLOOKUP(csv!$AJ314,範囲CSV,23,FALSE)))</f>
        <v/>
      </c>
      <c r="X314" s="139" t="str">
        <f>IF($A314="","",IF(VLOOKUP(csv!$AJ314,範囲CSV,24,FALSE)="","",VLOOKUP(csv!$AJ314,範囲CSV,24,FALSE)))</f>
        <v/>
      </c>
      <c r="Y314" s="139" t="str">
        <f>IF($A314="","",IF(VLOOKUP(csv!$AJ314,範囲CSV,25,FALSE)="","",VLOOKUP(csv!$AJ314,範囲CSV,25,FALSE)))</f>
        <v/>
      </c>
      <c r="Z314" s="139" t="str">
        <f>IF($A314="","",IF(VLOOKUP(csv!$AJ314,範囲CSV,26,FALSE)="","",VLOOKUP(csv!$AJ314,範囲CSV,26,FALSE)))</f>
        <v/>
      </c>
      <c r="AA314" s="139" t="str">
        <f>IF($A314="","",IF(VLOOKUP(csv!$AJ314,範囲CSV,27,FALSE)="","",VLOOKUP(csv!$AJ314,範囲CSV,27,FALSE)))</f>
        <v/>
      </c>
      <c r="AB314" s="139" t="str">
        <f>IF($A314="","",IF(VLOOKUP(csv!$AJ314,範囲CSV,28,FALSE)="","",VLOOKUP(csv!$AJ314,範囲CSV,28,FALSE)))</f>
        <v/>
      </c>
      <c r="AC314" s="139" t="str">
        <f>IF($A314="","",IF(VLOOKUP(csv!$AJ314,範囲CSV,29,FALSE)="","",VLOOKUP(csv!$AJ314,範囲CSV,29,FALSE)))</f>
        <v/>
      </c>
      <c r="AD314" s="139" t="str">
        <f>IF($A314="","",IF(VLOOKUP(csv!$AJ314,範囲CSV,30,FALSE)="","",VLOOKUP(csv!$AJ314,範囲CSV,30,FALSE)))</f>
        <v/>
      </c>
      <c r="AE314" s="139" t="str">
        <f>IF($A314="","",IF(VLOOKUP(csv!$AJ314,範囲CSV,31,FALSE)="","",VLOOKUP(csv!$AJ314,範囲CSV,31,FALSE)))</f>
        <v/>
      </c>
      <c r="AF314" s="139" t="str">
        <f>IF($A314="","",IF(VLOOKUP(csv!$AJ314,範囲CSV,32,FALSE)="","",VLOOKUP(csv!$AJ314,範囲CSV,32,FALSE)))</f>
        <v/>
      </c>
      <c r="AG314" s="139" t="str">
        <f>IF($A314="","",IF(VLOOKUP(csv!$AJ314,範囲CSV,33,FALSE)="","",VLOOKUP(csv!$AJ314,範囲CSV,33,FALSE)))</f>
        <v/>
      </c>
      <c r="AH314" s="139" t="str">
        <f>IF($A314="","",IF(VLOOKUP(csv!$AJ314,範囲CSV,34,FALSE)="","",VLOOKUP(csv!$AJ314,範囲CSV,34,FALSE)))</f>
        <v/>
      </c>
      <c r="AI314" s="139"/>
    </row>
    <row r="315" spans="1:35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139" t="str">
        <f>IF(A315="","",IF(VLOOKUP(csv!$AJ315,範囲CSV,9,FALSE)="","",VLOOKUP(csv!$AJ315,範囲CSV,9,FALSE)))</f>
        <v/>
      </c>
      <c r="J315" s="139" t="str">
        <f>IF($A315="","",IF(VLOOKUP(csv!$AJ315,範囲CSV,10,FALSE)="","",VLOOKUP(csv!$AJ315,範囲CSV,10,FALSE)))</f>
        <v/>
      </c>
      <c r="K315" s="216" t="str">
        <f t="shared" si="8"/>
        <v/>
      </c>
      <c r="L315" s="216" t="str">
        <f t="shared" si="9"/>
        <v/>
      </c>
      <c r="M315" s="139" t="str">
        <f>IF($A315="","",IF(VLOOKUP(csv!$AJ315,範囲CSV,13,FALSE)="","",VLOOKUP(csv!$AJ315,範囲CSV,13,FALSE)))</f>
        <v/>
      </c>
      <c r="N315" s="139" t="str">
        <f>IF($A315="","",IF(VLOOKUP(csv!$AJ315,範囲CSV,14,FALSE)="","",VLOOKUP(csv!$AJ315,範囲CSV,14,FALSE)))</f>
        <v/>
      </c>
      <c r="O315" s="139" t="str">
        <f>IF($A315="","",IF(VLOOKUP(csv!$AJ315,範囲CSV,15,FALSE)="","",VLOOKUP(csv!$AJ315,範囲CSV,15,FALSE)))</f>
        <v/>
      </c>
      <c r="P315" s="139" t="str">
        <f>IF($A315="","",IF(VLOOKUP(csv!$AJ315,範囲CSV,16,FALSE)="","",VLOOKUP(csv!$AJ315,範囲CSV,16,FALSE)))</f>
        <v/>
      </c>
      <c r="Q315" s="139" t="str">
        <f>IF($A315="","",IF(VLOOKUP(csv!$AJ315,範囲CSV,17,FALSE)="","",VLOOKUP(csv!$AJ315,範囲CSV,17,FALSE)))</f>
        <v/>
      </c>
      <c r="R315" s="139" t="str">
        <f>IF($A315="","",IF(VLOOKUP(csv!$AJ315,範囲CSV,18,FALSE)="","",VLOOKUP(csv!$AJ315,範囲CSV,18,FALSE)))</f>
        <v/>
      </c>
      <c r="S315" s="139" t="str">
        <f>IF($A315="","",IF(VLOOKUP(csv!$AJ315,範囲CSV,19,FALSE)="","",VLOOKUP(csv!$AJ315,範囲CSV,19,FALSE)))</f>
        <v/>
      </c>
      <c r="T315" s="139" t="str">
        <f>IF($A315="","",IF(VLOOKUP(csv!$AJ315,範囲CSV,20,FALSE)="","",VLOOKUP(csv!$AJ315,範囲CSV,20,FALSE)))</f>
        <v/>
      </c>
      <c r="U315" s="139" t="str">
        <f>IF($A315="","",IF(VLOOKUP(csv!$AJ315,範囲CSV,21,FALSE)="","",VLOOKUP(csv!$AJ315,範囲CSV,21,FALSE)))</f>
        <v/>
      </c>
      <c r="V315" s="139" t="str">
        <f>IF($A315="","",IF(VLOOKUP(csv!$AJ315,範囲CSV,22,FALSE)="","",VLOOKUP(csv!$AJ315,範囲CSV,22,FALSE)))</f>
        <v/>
      </c>
      <c r="W315" s="139" t="str">
        <f>IF($A315="","",IF(VLOOKUP(csv!$AJ315,範囲CSV,23,FALSE)="","",VLOOKUP(csv!$AJ315,範囲CSV,23,FALSE)))</f>
        <v/>
      </c>
      <c r="X315" s="139" t="str">
        <f>IF($A315="","",IF(VLOOKUP(csv!$AJ315,範囲CSV,24,FALSE)="","",VLOOKUP(csv!$AJ315,範囲CSV,24,FALSE)))</f>
        <v/>
      </c>
      <c r="Y315" s="139" t="str">
        <f>IF($A315="","",IF(VLOOKUP(csv!$AJ315,範囲CSV,25,FALSE)="","",VLOOKUP(csv!$AJ315,範囲CSV,25,FALSE)))</f>
        <v/>
      </c>
      <c r="Z315" s="139" t="str">
        <f>IF($A315="","",IF(VLOOKUP(csv!$AJ315,範囲CSV,26,FALSE)="","",VLOOKUP(csv!$AJ315,範囲CSV,26,FALSE)))</f>
        <v/>
      </c>
      <c r="AA315" s="139" t="str">
        <f>IF($A315="","",IF(VLOOKUP(csv!$AJ315,範囲CSV,27,FALSE)="","",VLOOKUP(csv!$AJ315,範囲CSV,27,FALSE)))</f>
        <v/>
      </c>
      <c r="AB315" s="139" t="str">
        <f>IF($A315="","",IF(VLOOKUP(csv!$AJ315,範囲CSV,28,FALSE)="","",VLOOKUP(csv!$AJ315,範囲CSV,28,FALSE)))</f>
        <v/>
      </c>
      <c r="AC315" s="139" t="str">
        <f>IF($A315="","",IF(VLOOKUP(csv!$AJ315,範囲CSV,29,FALSE)="","",VLOOKUP(csv!$AJ315,範囲CSV,29,FALSE)))</f>
        <v/>
      </c>
      <c r="AD315" s="139" t="str">
        <f>IF($A315="","",IF(VLOOKUP(csv!$AJ315,範囲CSV,30,FALSE)="","",VLOOKUP(csv!$AJ315,範囲CSV,30,FALSE)))</f>
        <v/>
      </c>
      <c r="AE315" s="139" t="str">
        <f>IF($A315="","",IF(VLOOKUP(csv!$AJ315,範囲CSV,31,FALSE)="","",VLOOKUP(csv!$AJ315,範囲CSV,31,FALSE)))</f>
        <v/>
      </c>
      <c r="AF315" s="139" t="str">
        <f>IF($A315="","",IF(VLOOKUP(csv!$AJ315,範囲CSV,32,FALSE)="","",VLOOKUP(csv!$AJ315,範囲CSV,32,FALSE)))</f>
        <v/>
      </c>
      <c r="AG315" s="139" t="str">
        <f>IF($A315="","",IF(VLOOKUP(csv!$AJ315,範囲CSV,33,FALSE)="","",VLOOKUP(csv!$AJ315,範囲CSV,33,FALSE)))</f>
        <v/>
      </c>
      <c r="AH315" s="139" t="str">
        <f>IF($A315="","",IF(VLOOKUP(csv!$AJ315,範囲CSV,34,FALSE)="","",VLOOKUP(csv!$AJ315,範囲CSV,34,FALSE)))</f>
        <v/>
      </c>
      <c r="AI315" s="139"/>
    </row>
    <row r="316" spans="1:35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139" t="str">
        <f>IF(A316="","",IF(VLOOKUP(csv!$AJ316,範囲CSV,9,FALSE)="","",VLOOKUP(csv!$AJ316,範囲CSV,9,FALSE)))</f>
        <v/>
      </c>
      <c r="J316" s="139" t="str">
        <f>IF($A316="","",IF(VLOOKUP(csv!$AJ316,範囲CSV,10,FALSE)="","",VLOOKUP(csv!$AJ316,範囲CSV,10,FALSE)))</f>
        <v/>
      </c>
      <c r="K316" s="216" t="str">
        <f t="shared" si="8"/>
        <v/>
      </c>
      <c r="L316" s="216" t="str">
        <f t="shared" si="9"/>
        <v/>
      </c>
      <c r="M316" s="139" t="str">
        <f>IF($A316="","",IF(VLOOKUP(csv!$AJ316,範囲CSV,13,FALSE)="","",VLOOKUP(csv!$AJ316,範囲CSV,13,FALSE)))</f>
        <v/>
      </c>
      <c r="N316" s="139" t="str">
        <f>IF($A316="","",IF(VLOOKUP(csv!$AJ316,範囲CSV,14,FALSE)="","",VLOOKUP(csv!$AJ316,範囲CSV,14,FALSE)))</f>
        <v/>
      </c>
      <c r="O316" s="139" t="str">
        <f>IF($A316="","",IF(VLOOKUP(csv!$AJ316,範囲CSV,15,FALSE)="","",VLOOKUP(csv!$AJ316,範囲CSV,15,FALSE)))</f>
        <v/>
      </c>
      <c r="P316" s="139" t="str">
        <f>IF($A316="","",IF(VLOOKUP(csv!$AJ316,範囲CSV,16,FALSE)="","",VLOOKUP(csv!$AJ316,範囲CSV,16,FALSE)))</f>
        <v/>
      </c>
      <c r="Q316" s="139" t="str">
        <f>IF($A316="","",IF(VLOOKUP(csv!$AJ316,範囲CSV,17,FALSE)="","",VLOOKUP(csv!$AJ316,範囲CSV,17,FALSE)))</f>
        <v/>
      </c>
      <c r="R316" s="139" t="str">
        <f>IF($A316="","",IF(VLOOKUP(csv!$AJ316,範囲CSV,18,FALSE)="","",VLOOKUP(csv!$AJ316,範囲CSV,18,FALSE)))</f>
        <v/>
      </c>
      <c r="S316" s="139" t="str">
        <f>IF($A316="","",IF(VLOOKUP(csv!$AJ316,範囲CSV,19,FALSE)="","",VLOOKUP(csv!$AJ316,範囲CSV,19,FALSE)))</f>
        <v/>
      </c>
      <c r="T316" s="139" t="str">
        <f>IF($A316="","",IF(VLOOKUP(csv!$AJ316,範囲CSV,20,FALSE)="","",VLOOKUP(csv!$AJ316,範囲CSV,20,FALSE)))</f>
        <v/>
      </c>
      <c r="U316" s="139" t="str">
        <f>IF($A316="","",IF(VLOOKUP(csv!$AJ316,範囲CSV,21,FALSE)="","",VLOOKUP(csv!$AJ316,範囲CSV,21,FALSE)))</f>
        <v/>
      </c>
      <c r="V316" s="139" t="str">
        <f>IF($A316="","",IF(VLOOKUP(csv!$AJ316,範囲CSV,22,FALSE)="","",VLOOKUP(csv!$AJ316,範囲CSV,22,FALSE)))</f>
        <v/>
      </c>
      <c r="W316" s="139" t="str">
        <f>IF($A316="","",IF(VLOOKUP(csv!$AJ316,範囲CSV,23,FALSE)="","",VLOOKUP(csv!$AJ316,範囲CSV,23,FALSE)))</f>
        <v/>
      </c>
      <c r="X316" s="139" t="str">
        <f>IF($A316="","",IF(VLOOKUP(csv!$AJ316,範囲CSV,24,FALSE)="","",VLOOKUP(csv!$AJ316,範囲CSV,24,FALSE)))</f>
        <v/>
      </c>
      <c r="Y316" s="139" t="str">
        <f>IF($A316="","",IF(VLOOKUP(csv!$AJ316,範囲CSV,25,FALSE)="","",VLOOKUP(csv!$AJ316,範囲CSV,25,FALSE)))</f>
        <v/>
      </c>
      <c r="Z316" s="139" t="str">
        <f>IF($A316="","",IF(VLOOKUP(csv!$AJ316,範囲CSV,26,FALSE)="","",VLOOKUP(csv!$AJ316,範囲CSV,26,FALSE)))</f>
        <v/>
      </c>
      <c r="AA316" s="139" t="str">
        <f>IF($A316="","",IF(VLOOKUP(csv!$AJ316,範囲CSV,27,FALSE)="","",VLOOKUP(csv!$AJ316,範囲CSV,27,FALSE)))</f>
        <v/>
      </c>
      <c r="AB316" s="139" t="str">
        <f>IF($A316="","",IF(VLOOKUP(csv!$AJ316,範囲CSV,28,FALSE)="","",VLOOKUP(csv!$AJ316,範囲CSV,28,FALSE)))</f>
        <v/>
      </c>
      <c r="AC316" s="139" t="str">
        <f>IF($A316="","",IF(VLOOKUP(csv!$AJ316,範囲CSV,29,FALSE)="","",VLOOKUP(csv!$AJ316,範囲CSV,29,FALSE)))</f>
        <v/>
      </c>
      <c r="AD316" s="139" t="str">
        <f>IF($A316="","",IF(VLOOKUP(csv!$AJ316,範囲CSV,30,FALSE)="","",VLOOKUP(csv!$AJ316,範囲CSV,30,FALSE)))</f>
        <v/>
      </c>
      <c r="AE316" s="139" t="str">
        <f>IF($A316="","",IF(VLOOKUP(csv!$AJ316,範囲CSV,31,FALSE)="","",VLOOKUP(csv!$AJ316,範囲CSV,31,FALSE)))</f>
        <v/>
      </c>
      <c r="AF316" s="139" t="str">
        <f>IF($A316="","",IF(VLOOKUP(csv!$AJ316,範囲CSV,32,FALSE)="","",VLOOKUP(csv!$AJ316,範囲CSV,32,FALSE)))</f>
        <v/>
      </c>
      <c r="AG316" s="139" t="str">
        <f>IF($A316="","",IF(VLOOKUP(csv!$AJ316,範囲CSV,33,FALSE)="","",VLOOKUP(csv!$AJ316,範囲CSV,33,FALSE)))</f>
        <v/>
      </c>
      <c r="AH316" s="139" t="str">
        <f>IF($A316="","",IF(VLOOKUP(csv!$AJ316,範囲CSV,34,FALSE)="","",VLOOKUP(csv!$AJ316,範囲CSV,34,FALSE)))</f>
        <v/>
      </c>
      <c r="AI316" s="139"/>
    </row>
    <row r="317" spans="1:35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139" t="str">
        <f>IF(A317="","",IF(VLOOKUP(csv!$AJ317,範囲CSV,9,FALSE)="","",VLOOKUP(csv!$AJ317,範囲CSV,9,FALSE)))</f>
        <v/>
      </c>
      <c r="J317" s="139" t="str">
        <f>IF($A317="","",IF(VLOOKUP(csv!$AJ317,範囲CSV,10,FALSE)="","",VLOOKUP(csv!$AJ317,範囲CSV,10,FALSE)))</f>
        <v/>
      </c>
      <c r="K317" s="216" t="str">
        <f t="shared" si="8"/>
        <v/>
      </c>
      <c r="L317" s="216" t="str">
        <f t="shared" si="9"/>
        <v/>
      </c>
      <c r="M317" s="139" t="str">
        <f>IF($A317="","",IF(VLOOKUP(csv!$AJ317,範囲CSV,13,FALSE)="","",VLOOKUP(csv!$AJ317,範囲CSV,13,FALSE)))</f>
        <v/>
      </c>
      <c r="N317" s="139" t="str">
        <f>IF($A317="","",IF(VLOOKUP(csv!$AJ317,範囲CSV,14,FALSE)="","",VLOOKUP(csv!$AJ317,範囲CSV,14,FALSE)))</f>
        <v/>
      </c>
      <c r="O317" s="139" t="str">
        <f>IF($A317="","",IF(VLOOKUP(csv!$AJ317,範囲CSV,15,FALSE)="","",VLOOKUP(csv!$AJ317,範囲CSV,15,FALSE)))</f>
        <v/>
      </c>
      <c r="P317" s="139" t="str">
        <f>IF($A317="","",IF(VLOOKUP(csv!$AJ317,範囲CSV,16,FALSE)="","",VLOOKUP(csv!$AJ317,範囲CSV,16,FALSE)))</f>
        <v/>
      </c>
      <c r="Q317" s="139" t="str">
        <f>IF($A317="","",IF(VLOOKUP(csv!$AJ317,範囲CSV,17,FALSE)="","",VLOOKUP(csv!$AJ317,範囲CSV,17,FALSE)))</f>
        <v/>
      </c>
      <c r="R317" s="139" t="str">
        <f>IF($A317="","",IF(VLOOKUP(csv!$AJ317,範囲CSV,18,FALSE)="","",VLOOKUP(csv!$AJ317,範囲CSV,18,FALSE)))</f>
        <v/>
      </c>
      <c r="S317" s="139" t="str">
        <f>IF($A317="","",IF(VLOOKUP(csv!$AJ317,範囲CSV,19,FALSE)="","",VLOOKUP(csv!$AJ317,範囲CSV,19,FALSE)))</f>
        <v/>
      </c>
      <c r="T317" s="139" t="str">
        <f>IF($A317="","",IF(VLOOKUP(csv!$AJ317,範囲CSV,20,FALSE)="","",VLOOKUP(csv!$AJ317,範囲CSV,20,FALSE)))</f>
        <v/>
      </c>
      <c r="U317" s="139" t="str">
        <f>IF($A317="","",IF(VLOOKUP(csv!$AJ317,範囲CSV,21,FALSE)="","",VLOOKUP(csv!$AJ317,範囲CSV,21,FALSE)))</f>
        <v/>
      </c>
      <c r="V317" s="139" t="str">
        <f>IF($A317="","",IF(VLOOKUP(csv!$AJ317,範囲CSV,22,FALSE)="","",VLOOKUP(csv!$AJ317,範囲CSV,22,FALSE)))</f>
        <v/>
      </c>
      <c r="W317" s="139" t="str">
        <f>IF($A317="","",IF(VLOOKUP(csv!$AJ317,範囲CSV,23,FALSE)="","",VLOOKUP(csv!$AJ317,範囲CSV,23,FALSE)))</f>
        <v/>
      </c>
      <c r="X317" s="139" t="str">
        <f>IF($A317="","",IF(VLOOKUP(csv!$AJ317,範囲CSV,24,FALSE)="","",VLOOKUP(csv!$AJ317,範囲CSV,24,FALSE)))</f>
        <v/>
      </c>
      <c r="Y317" s="139" t="str">
        <f>IF($A317="","",IF(VLOOKUP(csv!$AJ317,範囲CSV,25,FALSE)="","",VLOOKUP(csv!$AJ317,範囲CSV,25,FALSE)))</f>
        <v/>
      </c>
      <c r="Z317" s="139" t="str">
        <f>IF($A317="","",IF(VLOOKUP(csv!$AJ317,範囲CSV,26,FALSE)="","",VLOOKUP(csv!$AJ317,範囲CSV,26,FALSE)))</f>
        <v/>
      </c>
      <c r="AA317" s="139" t="str">
        <f>IF($A317="","",IF(VLOOKUP(csv!$AJ317,範囲CSV,27,FALSE)="","",VLOOKUP(csv!$AJ317,範囲CSV,27,FALSE)))</f>
        <v/>
      </c>
      <c r="AB317" s="139" t="str">
        <f>IF($A317="","",IF(VLOOKUP(csv!$AJ317,範囲CSV,28,FALSE)="","",VLOOKUP(csv!$AJ317,範囲CSV,28,FALSE)))</f>
        <v/>
      </c>
      <c r="AC317" s="139" t="str">
        <f>IF($A317="","",IF(VLOOKUP(csv!$AJ317,範囲CSV,29,FALSE)="","",VLOOKUP(csv!$AJ317,範囲CSV,29,FALSE)))</f>
        <v/>
      </c>
      <c r="AD317" s="139" t="str">
        <f>IF($A317="","",IF(VLOOKUP(csv!$AJ317,範囲CSV,30,FALSE)="","",VLOOKUP(csv!$AJ317,範囲CSV,30,FALSE)))</f>
        <v/>
      </c>
      <c r="AE317" s="139" t="str">
        <f>IF($A317="","",IF(VLOOKUP(csv!$AJ317,範囲CSV,31,FALSE)="","",VLOOKUP(csv!$AJ317,範囲CSV,31,FALSE)))</f>
        <v/>
      </c>
      <c r="AF317" s="139" t="str">
        <f>IF($A317="","",IF(VLOOKUP(csv!$AJ317,範囲CSV,32,FALSE)="","",VLOOKUP(csv!$AJ317,範囲CSV,32,FALSE)))</f>
        <v/>
      </c>
      <c r="AG317" s="139" t="str">
        <f>IF($A317="","",IF(VLOOKUP(csv!$AJ317,範囲CSV,33,FALSE)="","",VLOOKUP(csv!$AJ317,範囲CSV,33,FALSE)))</f>
        <v/>
      </c>
      <c r="AH317" s="139" t="str">
        <f>IF($A317="","",IF(VLOOKUP(csv!$AJ317,範囲CSV,34,FALSE)="","",VLOOKUP(csv!$AJ317,範囲CSV,34,FALSE)))</f>
        <v/>
      </c>
      <c r="AI317" s="139"/>
    </row>
    <row r="318" spans="1:35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139" t="str">
        <f>IF(A318="","",IF(VLOOKUP(csv!$AJ318,範囲CSV,9,FALSE)="","",VLOOKUP(csv!$AJ318,範囲CSV,9,FALSE)))</f>
        <v/>
      </c>
      <c r="J318" s="139" t="str">
        <f>IF($A318="","",IF(VLOOKUP(csv!$AJ318,範囲CSV,10,FALSE)="","",VLOOKUP(csv!$AJ318,範囲CSV,10,FALSE)))</f>
        <v/>
      </c>
      <c r="K318" s="216" t="str">
        <f t="shared" si="8"/>
        <v/>
      </c>
      <c r="L318" s="216" t="str">
        <f t="shared" si="9"/>
        <v/>
      </c>
      <c r="M318" s="139" t="str">
        <f>IF($A318="","",IF(VLOOKUP(csv!$AJ318,範囲CSV,13,FALSE)="","",VLOOKUP(csv!$AJ318,範囲CSV,13,FALSE)))</f>
        <v/>
      </c>
      <c r="N318" s="139" t="str">
        <f>IF($A318="","",IF(VLOOKUP(csv!$AJ318,範囲CSV,14,FALSE)="","",VLOOKUP(csv!$AJ318,範囲CSV,14,FALSE)))</f>
        <v/>
      </c>
      <c r="O318" s="139" t="str">
        <f>IF($A318="","",IF(VLOOKUP(csv!$AJ318,範囲CSV,15,FALSE)="","",VLOOKUP(csv!$AJ318,範囲CSV,15,FALSE)))</f>
        <v/>
      </c>
      <c r="P318" s="139" t="str">
        <f>IF($A318="","",IF(VLOOKUP(csv!$AJ318,範囲CSV,16,FALSE)="","",VLOOKUP(csv!$AJ318,範囲CSV,16,FALSE)))</f>
        <v/>
      </c>
      <c r="Q318" s="139" t="str">
        <f>IF($A318="","",IF(VLOOKUP(csv!$AJ318,範囲CSV,17,FALSE)="","",VLOOKUP(csv!$AJ318,範囲CSV,17,FALSE)))</f>
        <v/>
      </c>
      <c r="R318" s="139" t="str">
        <f>IF($A318="","",IF(VLOOKUP(csv!$AJ318,範囲CSV,18,FALSE)="","",VLOOKUP(csv!$AJ318,範囲CSV,18,FALSE)))</f>
        <v/>
      </c>
      <c r="S318" s="139" t="str">
        <f>IF($A318="","",IF(VLOOKUP(csv!$AJ318,範囲CSV,19,FALSE)="","",VLOOKUP(csv!$AJ318,範囲CSV,19,FALSE)))</f>
        <v/>
      </c>
      <c r="T318" s="139" t="str">
        <f>IF($A318="","",IF(VLOOKUP(csv!$AJ318,範囲CSV,20,FALSE)="","",VLOOKUP(csv!$AJ318,範囲CSV,20,FALSE)))</f>
        <v/>
      </c>
      <c r="U318" s="139" t="str">
        <f>IF($A318="","",IF(VLOOKUP(csv!$AJ318,範囲CSV,21,FALSE)="","",VLOOKUP(csv!$AJ318,範囲CSV,21,FALSE)))</f>
        <v/>
      </c>
      <c r="V318" s="139" t="str">
        <f>IF($A318="","",IF(VLOOKUP(csv!$AJ318,範囲CSV,22,FALSE)="","",VLOOKUP(csv!$AJ318,範囲CSV,22,FALSE)))</f>
        <v/>
      </c>
      <c r="W318" s="139" t="str">
        <f>IF($A318="","",IF(VLOOKUP(csv!$AJ318,範囲CSV,23,FALSE)="","",VLOOKUP(csv!$AJ318,範囲CSV,23,FALSE)))</f>
        <v/>
      </c>
      <c r="X318" s="139" t="str">
        <f>IF($A318="","",IF(VLOOKUP(csv!$AJ318,範囲CSV,24,FALSE)="","",VLOOKUP(csv!$AJ318,範囲CSV,24,FALSE)))</f>
        <v/>
      </c>
      <c r="Y318" s="139" t="str">
        <f>IF($A318="","",IF(VLOOKUP(csv!$AJ318,範囲CSV,25,FALSE)="","",VLOOKUP(csv!$AJ318,範囲CSV,25,FALSE)))</f>
        <v/>
      </c>
      <c r="Z318" s="139" t="str">
        <f>IF($A318="","",IF(VLOOKUP(csv!$AJ318,範囲CSV,26,FALSE)="","",VLOOKUP(csv!$AJ318,範囲CSV,26,FALSE)))</f>
        <v/>
      </c>
      <c r="AA318" s="139" t="str">
        <f>IF($A318="","",IF(VLOOKUP(csv!$AJ318,範囲CSV,27,FALSE)="","",VLOOKUP(csv!$AJ318,範囲CSV,27,FALSE)))</f>
        <v/>
      </c>
      <c r="AB318" s="139" t="str">
        <f>IF($A318="","",IF(VLOOKUP(csv!$AJ318,範囲CSV,28,FALSE)="","",VLOOKUP(csv!$AJ318,範囲CSV,28,FALSE)))</f>
        <v/>
      </c>
      <c r="AC318" s="139" t="str">
        <f>IF($A318="","",IF(VLOOKUP(csv!$AJ318,範囲CSV,29,FALSE)="","",VLOOKUP(csv!$AJ318,範囲CSV,29,FALSE)))</f>
        <v/>
      </c>
      <c r="AD318" s="139" t="str">
        <f>IF($A318="","",IF(VLOOKUP(csv!$AJ318,範囲CSV,30,FALSE)="","",VLOOKUP(csv!$AJ318,範囲CSV,30,FALSE)))</f>
        <v/>
      </c>
      <c r="AE318" s="139" t="str">
        <f>IF($A318="","",IF(VLOOKUP(csv!$AJ318,範囲CSV,31,FALSE)="","",VLOOKUP(csv!$AJ318,範囲CSV,31,FALSE)))</f>
        <v/>
      </c>
      <c r="AF318" s="139" t="str">
        <f>IF($A318="","",IF(VLOOKUP(csv!$AJ318,範囲CSV,32,FALSE)="","",VLOOKUP(csv!$AJ318,範囲CSV,32,FALSE)))</f>
        <v/>
      </c>
      <c r="AG318" s="139" t="str">
        <f>IF($A318="","",IF(VLOOKUP(csv!$AJ318,範囲CSV,33,FALSE)="","",VLOOKUP(csv!$AJ318,範囲CSV,33,FALSE)))</f>
        <v/>
      </c>
      <c r="AH318" s="139" t="str">
        <f>IF($A318="","",IF(VLOOKUP(csv!$AJ318,範囲CSV,34,FALSE)="","",VLOOKUP(csv!$AJ318,範囲CSV,34,FALSE)))</f>
        <v/>
      </c>
      <c r="AI318" s="139"/>
    </row>
    <row r="319" spans="1:35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139" t="str">
        <f>IF(A319="","",IF(VLOOKUP(csv!$AJ319,範囲CSV,9,FALSE)="","",VLOOKUP(csv!$AJ319,範囲CSV,9,FALSE)))</f>
        <v/>
      </c>
      <c r="J319" s="139" t="str">
        <f>IF($A319="","",IF(VLOOKUP(csv!$AJ319,範囲CSV,10,FALSE)="","",VLOOKUP(csv!$AJ319,範囲CSV,10,FALSE)))</f>
        <v/>
      </c>
      <c r="K319" s="216" t="str">
        <f t="shared" si="8"/>
        <v/>
      </c>
      <c r="L319" s="216" t="str">
        <f t="shared" si="9"/>
        <v/>
      </c>
      <c r="M319" s="139" t="str">
        <f>IF($A319="","",IF(VLOOKUP(csv!$AJ319,範囲CSV,13,FALSE)="","",VLOOKUP(csv!$AJ319,範囲CSV,13,FALSE)))</f>
        <v/>
      </c>
      <c r="N319" s="139" t="str">
        <f>IF($A319="","",IF(VLOOKUP(csv!$AJ319,範囲CSV,14,FALSE)="","",VLOOKUP(csv!$AJ319,範囲CSV,14,FALSE)))</f>
        <v/>
      </c>
      <c r="O319" s="139" t="str">
        <f>IF($A319="","",IF(VLOOKUP(csv!$AJ319,範囲CSV,15,FALSE)="","",VLOOKUP(csv!$AJ319,範囲CSV,15,FALSE)))</f>
        <v/>
      </c>
      <c r="P319" s="139" t="str">
        <f>IF($A319="","",IF(VLOOKUP(csv!$AJ319,範囲CSV,16,FALSE)="","",VLOOKUP(csv!$AJ319,範囲CSV,16,FALSE)))</f>
        <v/>
      </c>
      <c r="Q319" s="139" t="str">
        <f>IF($A319="","",IF(VLOOKUP(csv!$AJ319,範囲CSV,17,FALSE)="","",VLOOKUP(csv!$AJ319,範囲CSV,17,FALSE)))</f>
        <v/>
      </c>
      <c r="R319" s="139" t="str">
        <f>IF($A319="","",IF(VLOOKUP(csv!$AJ319,範囲CSV,18,FALSE)="","",VLOOKUP(csv!$AJ319,範囲CSV,18,FALSE)))</f>
        <v/>
      </c>
      <c r="S319" s="139" t="str">
        <f>IF($A319="","",IF(VLOOKUP(csv!$AJ319,範囲CSV,19,FALSE)="","",VLOOKUP(csv!$AJ319,範囲CSV,19,FALSE)))</f>
        <v/>
      </c>
      <c r="T319" s="139" t="str">
        <f>IF($A319="","",IF(VLOOKUP(csv!$AJ319,範囲CSV,20,FALSE)="","",VLOOKUP(csv!$AJ319,範囲CSV,20,FALSE)))</f>
        <v/>
      </c>
      <c r="U319" s="139" t="str">
        <f>IF($A319="","",IF(VLOOKUP(csv!$AJ319,範囲CSV,21,FALSE)="","",VLOOKUP(csv!$AJ319,範囲CSV,21,FALSE)))</f>
        <v/>
      </c>
      <c r="V319" s="139" t="str">
        <f>IF($A319="","",IF(VLOOKUP(csv!$AJ319,範囲CSV,22,FALSE)="","",VLOOKUP(csv!$AJ319,範囲CSV,22,FALSE)))</f>
        <v/>
      </c>
      <c r="W319" s="139" t="str">
        <f>IF($A319="","",IF(VLOOKUP(csv!$AJ319,範囲CSV,23,FALSE)="","",VLOOKUP(csv!$AJ319,範囲CSV,23,FALSE)))</f>
        <v/>
      </c>
      <c r="X319" s="139" t="str">
        <f>IF($A319="","",IF(VLOOKUP(csv!$AJ319,範囲CSV,24,FALSE)="","",VLOOKUP(csv!$AJ319,範囲CSV,24,FALSE)))</f>
        <v/>
      </c>
      <c r="Y319" s="139" t="str">
        <f>IF($A319="","",IF(VLOOKUP(csv!$AJ319,範囲CSV,25,FALSE)="","",VLOOKUP(csv!$AJ319,範囲CSV,25,FALSE)))</f>
        <v/>
      </c>
      <c r="Z319" s="139" t="str">
        <f>IF($A319="","",IF(VLOOKUP(csv!$AJ319,範囲CSV,26,FALSE)="","",VLOOKUP(csv!$AJ319,範囲CSV,26,FALSE)))</f>
        <v/>
      </c>
      <c r="AA319" s="139" t="str">
        <f>IF($A319="","",IF(VLOOKUP(csv!$AJ319,範囲CSV,27,FALSE)="","",VLOOKUP(csv!$AJ319,範囲CSV,27,FALSE)))</f>
        <v/>
      </c>
      <c r="AB319" s="139" t="str">
        <f>IF($A319="","",IF(VLOOKUP(csv!$AJ319,範囲CSV,28,FALSE)="","",VLOOKUP(csv!$AJ319,範囲CSV,28,FALSE)))</f>
        <v/>
      </c>
      <c r="AC319" s="139" t="str">
        <f>IF($A319="","",IF(VLOOKUP(csv!$AJ319,範囲CSV,29,FALSE)="","",VLOOKUP(csv!$AJ319,範囲CSV,29,FALSE)))</f>
        <v/>
      </c>
      <c r="AD319" s="139" t="str">
        <f>IF($A319="","",IF(VLOOKUP(csv!$AJ319,範囲CSV,30,FALSE)="","",VLOOKUP(csv!$AJ319,範囲CSV,30,FALSE)))</f>
        <v/>
      </c>
      <c r="AE319" s="139" t="str">
        <f>IF($A319="","",IF(VLOOKUP(csv!$AJ319,範囲CSV,31,FALSE)="","",VLOOKUP(csv!$AJ319,範囲CSV,31,FALSE)))</f>
        <v/>
      </c>
      <c r="AF319" s="139" t="str">
        <f>IF($A319="","",IF(VLOOKUP(csv!$AJ319,範囲CSV,32,FALSE)="","",VLOOKUP(csv!$AJ319,範囲CSV,32,FALSE)))</f>
        <v/>
      </c>
      <c r="AG319" s="139" t="str">
        <f>IF($A319="","",IF(VLOOKUP(csv!$AJ319,範囲CSV,33,FALSE)="","",VLOOKUP(csv!$AJ319,範囲CSV,33,FALSE)))</f>
        <v/>
      </c>
      <c r="AH319" s="139" t="str">
        <f>IF($A319="","",IF(VLOOKUP(csv!$AJ319,範囲CSV,34,FALSE)="","",VLOOKUP(csv!$AJ319,範囲CSV,34,FALSE)))</f>
        <v/>
      </c>
      <c r="AI319" s="139"/>
    </row>
    <row r="320" spans="1:35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139" t="str">
        <f>IF(A320="","",IF(VLOOKUP(csv!$AJ320,範囲CSV,9,FALSE)="","",VLOOKUP(csv!$AJ320,範囲CSV,9,FALSE)))</f>
        <v/>
      </c>
      <c r="J320" s="139" t="str">
        <f>IF($A320="","",IF(VLOOKUP(csv!$AJ320,範囲CSV,10,FALSE)="","",VLOOKUP(csv!$AJ320,範囲CSV,10,FALSE)))</f>
        <v/>
      </c>
      <c r="K320" s="216" t="str">
        <f t="shared" si="8"/>
        <v/>
      </c>
      <c r="L320" s="216" t="str">
        <f t="shared" si="9"/>
        <v/>
      </c>
      <c r="M320" s="139" t="str">
        <f>IF($A320="","",IF(VLOOKUP(csv!$AJ320,範囲CSV,13,FALSE)="","",VLOOKUP(csv!$AJ320,範囲CSV,13,FALSE)))</f>
        <v/>
      </c>
      <c r="N320" s="139" t="str">
        <f>IF($A320="","",IF(VLOOKUP(csv!$AJ320,範囲CSV,14,FALSE)="","",VLOOKUP(csv!$AJ320,範囲CSV,14,FALSE)))</f>
        <v/>
      </c>
      <c r="O320" s="139" t="str">
        <f>IF($A320="","",IF(VLOOKUP(csv!$AJ320,範囲CSV,15,FALSE)="","",VLOOKUP(csv!$AJ320,範囲CSV,15,FALSE)))</f>
        <v/>
      </c>
      <c r="P320" s="139" t="str">
        <f>IF($A320="","",IF(VLOOKUP(csv!$AJ320,範囲CSV,16,FALSE)="","",VLOOKUP(csv!$AJ320,範囲CSV,16,FALSE)))</f>
        <v/>
      </c>
      <c r="Q320" s="139" t="str">
        <f>IF($A320="","",IF(VLOOKUP(csv!$AJ320,範囲CSV,17,FALSE)="","",VLOOKUP(csv!$AJ320,範囲CSV,17,FALSE)))</f>
        <v/>
      </c>
      <c r="R320" s="139" t="str">
        <f>IF($A320="","",IF(VLOOKUP(csv!$AJ320,範囲CSV,18,FALSE)="","",VLOOKUP(csv!$AJ320,範囲CSV,18,FALSE)))</f>
        <v/>
      </c>
      <c r="S320" s="139" t="str">
        <f>IF($A320="","",IF(VLOOKUP(csv!$AJ320,範囲CSV,19,FALSE)="","",VLOOKUP(csv!$AJ320,範囲CSV,19,FALSE)))</f>
        <v/>
      </c>
      <c r="T320" s="139" t="str">
        <f>IF($A320="","",IF(VLOOKUP(csv!$AJ320,範囲CSV,20,FALSE)="","",VLOOKUP(csv!$AJ320,範囲CSV,20,FALSE)))</f>
        <v/>
      </c>
      <c r="U320" s="139" t="str">
        <f>IF($A320="","",IF(VLOOKUP(csv!$AJ320,範囲CSV,21,FALSE)="","",VLOOKUP(csv!$AJ320,範囲CSV,21,FALSE)))</f>
        <v/>
      </c>
      <c r="V320" s="139" t="str">
        <f>IF($A320="","",IF(VLOOKUP(csv!$AJ320,範囲CSV,22,FALSE)="","",VLOOKUP(csv!$AJ320,範囲CSV,22,FALSE)))</f>
        <v/>
      </c>
      <c r="W320" s="139" t="str">
        <f>IF($A320="","",IF(VLOOKUP(csv!$AJ320,範囲CSV,23,FALSE)="","",VLOOKUP(csv!$AJ320,範囲CSV,23,FALSE)))</f>
        <v/>
      </c>
      <c r="X320" s="139" t="str">
        <f>IF($A320="","",IF(VLOOKUP(csv!$AJ320,範囲CSV,24,FALSE)="","",VLOOKUP(csv!$AJ320,範囲CSV,24,FALSE)))</f>
        <v/>
      </c>
      <c r="Y320" s="139" t="str">
        <f>IF($A320="","",IF(VLOOKUP(csv!$AJ320,範囲CSV,25,FALSE)="","",VLOOKUP(csv!$AJ320,範囲CSV,25,FALSE)))</f>
        <v/>
      </c>
      <c r="Z320" s="139" t="str">
        <f>IF($A320="","",IF(VLOOKUP(csv!$AJ320,範囲CSV,26,FALSE)="","",VLOOKUP(csv!$AJ320,範囲CSV,26,FALSE)))</f>
        <v/>
      </c>
      <c r="AA320" s="139" t="str">
        <f>IF($A320="","",IF(VLOOKUP(csv!$AJ320,範囲CSV,27,FALSE)="","",VLOOKUP(csv!$AJ320,範囲CSV,27,FALSE)))</f>
        <v/>
      </c>
      <c r="AB320" s="139" t="str">
        <f>IF($A320="","",IF(VLOOKUP(csv!$AJ320,範囲CSV,28,FALSE)="","",VLOOKUP(csv!$AJ320,範囲CSV,28,FALSE)))</f>
        <v/>
      </c>
      <c r="AC320" s="139" t="str">
        <f>IF($A320="","",IF(VLOOKUP(csv!$AJ320,範囲CSV,29,FALSE)="","",VLOOKUP(csv!$AJ320,範囲CSV,29,FALSE)))</f>
        <v/>
      </c>
      <c r="AD320" s="139" t="str">
        <f>IF($A320="","",IF(VLOOKUP(csv!$AJ320,範囲CSV,30,FALSE)="","",VLOOKUP(csv!$AJ320,範囲CSV,30,FALSE)))</f>
        <v/>
      </c>
      <c r="AE320" s="139" t="str">
        <f>IF($A320="","",IF(VLOOKUP(csv!$AJ320,範囲CSV,31,FALSE)="","",VLOOKUP(csv!$AJ320,範囲CSV,31,FALSE)))</f>
        <v/>
      </c>
      <c r="AF320" s="139" t="str">
        <f>IF($A320="","",IF(VLOOKUP(csv!$AJ320,範囲CSV,32,FALSE)="","",VLOOKUP(csv!$AJ320,範囲CSV,32,FALSE)))</f>
        <v/>
      </c>
      <c r="AG320" s="139" t="str">
        <f>IF($A320="","",IF(VLOOKUP(csv!$AJ320,範囲CSV,33,FALSE)="","",VLOOKUP(csv!$AJ320,範囲CSV,33,FALSE)))</f>
        <v/>
      </c>
      <c r="AH320" s="139" t="str">
        <f>IF($A320="","",IF(VLOOKUP(csv!$AJ320,範囲CSV,34,FALSE)="","",VLOOKUP(csv!$AJ320,範囲CSV,34,FALSE)))</f>
        <v/>
      </c>
      <c r="AI320" s="139"/>
    </row>
    <row r="321" spans="1:35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139" t="str">
        <f>IF(A321="","",IF(VLOOKUP(csv!$AJ321,範囲CSV,9,FALSE)="","",VLOOKUP(csv!$AJ321,範囲CSV,9,FALSE)))</f>
        <v/>
      </c>
      <c r="J321" s="139" t="str">
        <f>IF($A321="","",IF(VLOOKUP(csv!$AJ321,範囲CSV,10,FALSE)="","",VLOOKUP(csv!$AJ321,範囲CSV,10,FALSE)))</f>
        <v/>
      </c>
      <c r="K321" s="216" t="str">
        <f t="shared" si="8"/>
        <v/>
      </c>
      <c r="L321" s="216" t="str">
        <f t="shared" si="9"/>
        <v/>
      </c>
      <c r="M321" s="139" t="str">
        <f>IF($A321="","",IF(VLOOKUP(csv!$AJ321,範囲CSV,13,FALSE)="","",VLOOKUP(csv!$AJ321,範囲CSV,13,FALSE)))</f>
        <v/>
      </c>
      <c r="N321" s="139" t="str">
        <f>IF($A321="","",IF(VLOOKUP(csv!$AJ321,範囲CSV,14,FALSE)="","",VLOOKUP(csv!$AJ321,範囲CSV,14,FALSE)))</f>
        <v/>
      </c>
      <c r="O321" s="139" t="str">
        <f>IF($A321="","",IF(VLOOKUP(csv!$AJ321,範囲CSV,15,FALSE)="","",VLOOKUP(csv!$AJ321,範囲CSV,15,FALSE)))</f>
        <v/>
      </c>
      <c r="P321" s="139" t="str">
        <f>IF($A321="","",IF(VLOOKUP(csv!$AJ321,範囲CSV,16,FALSE)="","",VLOOKUP(csv!$AJ321,範囲CSV,16,FALSE)))</f>
        <v/>
      </c>
      <c r="Q321" s="139" t="str">
        <f>IF($A321="","",IF(VLOOKUP(csv!$AJ321,範囲CSV,17,FALSE)="","",VLOOKUP(csv!$AJ321,範囲CSV,17,FALSE)))</f>
        <v/>
      </c>
      <c r="R321" s="139" t="str">
        <f>IF($A321="","",IF(VLOOKUP(csv!$AJ321,範囲CSV,18,FALSE)="","",VLOOKUP(csv!$AJ321,範囲CSV,18,FALSE)))</f>
        <v/>
      </c>
      <c r="S321" s="139" t="str">
        <f>IF($A321="","",IF(VLOOKUP(csv!$AJ321,範囲CSV,19,FALSE)="","",VLOOKUP(csv!$AJ321,範囲CSV,19,FALSE)))</f>
        <v/>
      </c>
      <c r="T321" s="139" t="str">
        <f>IF($A321="","",IF(VLOOKUP(csv!$AJ321,範囲CSV,20,FALSE)="","",VLOOKUP(csv!$AJ321,範囲CSV,20,FALSE)))</f>
        <v/>
      </c>
      <c r="U321" s="139" t="str">
        <f>IF($A321="","",IF(VLOOKUP(csv!$AJ321,範囲CSV,21,FALSE)="","",VLOOKUP(csv!$AJ321,範囲CSV,21,FALSE)))</f>
        <v/>
      </c>
      <c r="V321" s="139" t="str">
        <f>IF($A321="","",IF(VLOOKUP(csv!$AJ321,範囲CSV,22,FALSE)="","",VLOOKUP(csv!$AJ321,範囲CSV,22,FALSE)))</f>
        <v/>
      </c>
      <c r="W321" s="139" t="str">
        <f>IF($A321="","",IF(VLOOKUP(csv!$AJ321,範囲CSV,23,FALSE)="","",VLOOKUP(csv!$AJ321,範囲CSV,23,FALSE)))</f>
        <v/>
      </c>
      <c r="X321" s="139" t="str">
        <f>IF($A321="","",IF(VLOOKUP(csv!$AJ321,範囲CSV,24,FALSE)="","",VLOOKUP(csv!$AJ321,範囲CSV,24,FALSE)))</f>
        <v/>
      </c>
      <c r="Y321" s="139" t="str">
        <f>IF($A321="","",IF(VLOOKUP(csv!$AJ321,範囲CSV,25,FALSE)="","",VLOOKUP(csv!$AJ321,範囲CSV,25,FALSE)))</f>
        <v/>
      </c>
      <c r="Z321" s="139" t="str">
        <f>IF($A321="","",IF(VLOOKUP(csv!$AJ321,範囲CSV,26,FALSE)="","",VLOOKUP(csv!$AJ321,範囲CSV,26,FALSE)))</f>
        <v/>
      </c>
      <c r="AA321" s="139" t="str">
        <f>IF($A321="","",IF(VLOOKUP(csv!$AJ321,範囲CSV,27,FALSE)="","",VLOOKUP(csv!$AJ321,範囲CSV,27,FALSE)))</f>
        <v/>
      </c>
      <c r="AB321" s="139" t="str">
        <f>IF($A321="","",IF(VLOOKUP(csv!$AJ321,範囲CSV,28,FALSE)="","",VLOOKUP(csv!$AJ321,範囲CSV,28,FALSE)))</f>
        <v/>
      </c>
      <c r="AC321" s="139" t="str">
        <f>IF($A321="","",IF(VLOOKUP(csv!$AJ321,範囲CSV,29,FALSE)="","",VLOOKUP(csv!$AJ321,範囲CSV,29,FALSE)))</f>
        <v/>
      </c>
      <c r="AD321" s="139" t="str">
        <f>IF($A321="","",IF(VLOOKUP(csv!$AJ321,範囲CSV,30,FALSE)="","",VLOOKUP(csv!$AJ321,範囲CSV,30,FALSE)))</f>
        <v/>
      </c>
      <c r="AE321" s="139" t="str">
        <f>IF($A321="","",IF(VLOOKUP(csv!$AJ321,範囲CSV,31,FALSE)="","",VLOOKUP(csv!$AJ321,範囲CSV,31,FALSE)))</f>
        <v/>
      </c>
      <c r="AF321" s="139" t="str">
        <f>IF($A321="","",IF(VLOOKUP(csv!$AJ321,範囲CSV,32,FALSE)="","",VLOOKUP(csv!$AJ321,範囲CSV,32,FALSE)))</f>
        <v/>
      </c>
      <c r="AG321" s="139" t="str">
        <f>IF($A321="","",IF(VLOOKUP(csv!$AJ321,範囲CSV,33,FALSE)="","",VLOOKUP(csv!$AJ321,範囲CSV,33,FALSE)))</f>
        <v/>
      </c>
      <c r="AH321" s="139" t="str">
        <f>IF($A321="","",IF(VLOOKUP(csv!$AJ321,範囲CSV,34,FALSE)="","",VLOOKUP(csv!$AJ321,範囲CSV,34,FALSE)))</f>
        <v/>
      </c>
      <c r="AI321" s="139"/>
    </row>
    <row r="322" spans="1:35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139" t="str">
        <f>IF(A322="","",IF(VLOOKUP(csv!$AJ322,範囲CSV,9,FALSE)="","",VLOOKUP(csv!$AJ322,範囲CSV,9,FALSE)))</f>
        <v/>
      </c>
      <c r="J322" s="139" t="str">
        <f>IF($A322="","",IF(VLOOKUP(csv!$AJ322,範囲CSV,10,FALSE)="","",VLOOKUP(csv!$AJ322,範囲CSV,10,FALSE)))</f>
        <v/>
      </c>
      <c r="K322" s="216" t="str">
        <f t="shared" ref="K322:K385" si="10">IF($A322="","",IF(VLOOKUP($A322,生年,21,FALSE)="","",VLOOKUP($A322,生年,21,FALSE)))</f>
        <v/>
      </c>
      <c r="L322" s="216" t="str">
        <f t="shared" ref="L322:L385" si="11">IF($A322="","",IF(VLOOKUP($A322,生年,22,FALSE)="","",VLOOKUP($A322,生年,22,FALSE)))</f>
        <v/>
      </c>
      <c r="M322" s="139" t="str">
        <f>IF($A322="","",IF(VLOOKUP(csv!$AJ322,範囲CSV,13,FALSE)="","",VLOOKUP(csv!$AJ322,範囲CSV,13,FALSE)))</f>
        <v/>
      </c>
      <c r="N322" s="139" t="str">
        <f>IF($A322="","",IF(VLOOKUP(csv!$AJ322,範囲CSV,14,FALSE)="","",VLOOKUP(csv!$AJ322,範囲CSV,14,FALSE)))</f>
        <v/>
      </c>
      <c r="O322" s="139" t="str">
        <f>IF($A322="","",IF(VLOOKUP(csv!$AJ322,範囲CSV,15,FALSE)="","",VLOOKUP(csv!$AJ322,範囲CSV,15,FALSE)))</f>
        <v/>
      </c>
      <c r="P322" s="139" t="str">
        <f>IF($A322="","",IF(VLOOKUP(csv!$AJ322,範囲CSV,16,FALSE)="","",VLOOKUP(csv!$AJ322,範囲CSV,16,FALSE)))</f>
        <v/>
      </c>
      <c r="Q322" s="139" t="str">
        <f>IF($A322="","",IF(VLOOKUP(csv!$AJ322,範囲CSV,17,FALSE)="","",VLOOKUP(csv!$AJ322,範囲CSV,17,FALSE)))</f>
        <v/>
      </c>
      <c r="R322" s="139" t="str">
        <f>IF($A322="","",IF(VLOOKUP(csv!$AJ322,範囲CSV,18,FALSE)="","",VLOOKUP(csv!$AJ322,範囲CSV,18,FALSE)))</f>
        <v/>
      </c>
      <c r="S322" s="139" t="str">
        <f>IF($A322="","",IF(VLOOKUP(csv!$AJ322,範囲CSV,19,FALSE)="","",VLOOKUP(csv!$AJ322,範囲CSV,19,FALSE)))</f>
        <v/>
      </c>
      <c r="T322" s="139" t="str">
        <f>IF($A322="","",IF(VLOOKUP(csv!$AJ322,範囲CSV,20,FALSE)="","",VLOOKUP(csv!$AJ322,範囲CSV,20,FALSE)))</f>
        <v/>
      </c>
      <c r="U322" s="139" t="str">
        <f>IF($A322="","",IF(VLOOKUP(csv!$AJ322,範囲CSV,21,FALSE)="","",VLOOKUP(csv!$AJ322,範囲CSV,21,FALSE)))</f>
        <v/>
      </c>
      <c r="V322" s="139" t="str">
        <f>IF($A322="","",IF(VLOOKUP(csv!$AJ322,範囲CSV,22,FALSE)="","",VLOOKUP(csv!$AJ322,範囲CSV,22,FALSE)))</f>
        <v/>
      </c>
      <c r="W322" s="139" t="str">
        <f>IF($A322="","",IF(VLOOKUP(csv!$AJ322,範囲CSV,23,FALSE)="","",VLOOKUP(csv!$AJ322,範囲CSV,23,FALSE)))</f>
        <v/>
      </c>
      <c r="X322" s="139" t="str">
        <f>IF($A322="","",IF(VLOOKUP(csv!$AJ322,範囲CSV,24,FALSE)="","",VLOOKUP(csv!$AJ322,範囲CSV,24,FALSE)))</f>
        <v/>
      </c>
      <c r="Y322" s="139" t="str">
        <f>IF($A322="","",IF(VLOOKUP(csv!$AJ322,範囲CSV,25,FALSE)="","",VLOOKUP(csv!$AJ322,範囲CSV,25,FALSE)))</f>
        <v/>
      </c>
      <c r="Z322" s="139" t="str">
        <f>IF($A322="","",IF(VLOOKUP(csv!$AJ322,範囲CSV,26,FALSE)="","",VLOOKUP(csv!$AJ322,範囲CSV,26,FALSE)))</f>
        <v/>
      </c>
      <c r="AA322" s="139" t="str">
        <f>IF($A322="","",IF(VLOOKUP(csv!$AJ322,範囲CSV,27,FALSE)="","",VLOOKUP(csv!$AJ322,範囲CSV,27,FALSE)))</f>
        <v/>
      </c>
      <c r="AB322" s="139" t="str">
        <f>IF($A322="","",IF(VLOOKUP(csv!$AJ322,範囲CSV,28,FALSE)="","",VLOOKUP(csv!$AJ322,範囲CSV,28,FALSE)))</f>
        <v/>
      </c>
      <c r="AC322" s="139" t="str">
        <f>IF($A322="","",IF(VLOOKUP(csv!$AJ322,範囲CSV,29,FALSE)="","",VLOOKUP(csv!$AJ322,範囲CSV,29,FALSE)))</f>
        <v/>
      </c>
      <c r="AD322" s="139" t="str">
        <f>IF($A322="","",IF(VLOOKUP(csv!$AJ322,範囲CSV,30,FALSE)="","",VLOOKUP(csv!$AJ322,範囲CSV,30,FALSE)))</f>
        <v/>
      </c>
      <c r="AE322" s="139" t="str">
        <f>IF($A322="","",IF(VLOOKUP(csv!$AJ322,範囲CSV,31,FALSE)="","",VLOOKUP(csv!$AJ322,範囲CSV,31,FALSE)))</f>
        <v/>
      </c>
      <c r="AF322" s="139" t="str">
        <f>IF($A322="","",IF(VLOOKUP(csv!$AJ322,範囲CSV,32,FALSE)="","",VLOOKUP(csv!$AJ322,範囲CSV,32,FALSE)))</f>
        <v/>
      </c>
      <c r="AG322" s="139" t="str">
        <f>IF($A322="","",IF(VLOOKUP(csv!$AJ322,範囲CSV,33,FALSE)="","",VLOOKUP(csv!$AJ322,範囲CSV,33,FALSE)))</f>
        <v/>
      </c>
      <c r="AH322" s="139" t="str">
        <f>IF($A322="","",IF(VLOOKUP(csv!$AJ322,範囲CSV,34,FALSE)="","",VLOOKUP(csv!$AJ322,範囲CSV,34,FALSE)))</f>
        <v/>
      </c>
      <c r="AI322" s="139"/>
    </row>
    <row r="323" spans="1:35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139" t="str">
        <f>IF(A323="","",IF(VLOOKUP(csv!$AJ323,範囲CSV,9,FALSE)="","",VLOOKUP(csv!$AJ323,範囲CSV,9,FALSE)))</f>
        <v/>
      </c>
      <c r="J323" s="139" t="str">
        <f>IF($A323="","",IF(VLOOKUP(csv!$AJ323,範囲CSV,10,FALSE)="","",VLOOKUP(csv!$AJ323,範囲CSV,10,FALSE)))</f>
        <v/>
      </c>
      <c r="K323" s="216" t="str">
        <f t="shared" si="10"/>
        <v/>
      </c>
      <c r="L323" s="216" t="str">
        <f t="shared" si="11"/>
        <v/>
      </c>
      <c r="M323" s="139" t="str">
        <f>IF($A323="","",IF(VLOOKUP(csv!$AJ323,範囲CSV,13,FALSE)="","",VLOOKUP(csv!$AJ323,範囲CSV,13,FALSE)))</f>
        <v/>
      </c>
      <c r="N323" s="139" t="str">
        <f>IF($A323="","",IF(VLOOKUP(csv!$AJ323,範囲CSV,14,FALSE)="","",VLOOKUP(csv!$AJ323,範囲CSV,14,FALSE)))</f>
        <v/>
      </c>
      <c r="O323" s="139" t="str">
        <f>IF($A323="","",IF(VLOOKUP(csv!$AJ323,範囲CSV,15,FALSE)="","",VLOOKUP(csv!$AJ323,範囲CSV,15,FALSE)))</f>
        <v/>
      </c>
      <c r="P323" s="139" t="str">
        <f>IF($A323="","",IF(VLOOKUP(csv!$AJ323,範囲CSV,16,FALSE)="","",VLOOKUP(csv!$AJ323,範囲CSV,16,FALSE)))</f>
        <v/>
      </c>
      <c r="Q323" s="139" t="str">
        <f>IF($A323="","",IF(VLOOKUP(csv!$AJ323,範囲CSV,17,FALSE)="","",VLOOKUP(csv!$AJ323,範囲CSV,17,FALSE)))</f>
        <v/>
      </c>
      <c r="R323" s="139" t="str">
        <f>IF($A323="","",IF(VLOOKUP(csv!$AJ323,範囲CSV,18,FALSE)="","",VLOOKUP(csv!$AJ323,範囲CSV,18,FALSE)))</f>
        <v/>
      </c>
      <c r="S323" s="139" t="str">
        <f>IF($A323="","",IF(VLOOKUP(csv!$AJ323,範囲CSV,19,FALSE)="","",VLOOKUP(csv!$AJ323,範囲CSV,19,FALSE)))</f>
        <v/>
      </c>
      <c r="T323" s="139" t="str">
        <f>IF($A323="","",IF(VLOOKUP(csv!$AJ323,範囲CSV,20,FALSE)="","",VLOOKUP(csv!$AJ323,範囲CSV,20,FALSE)))</f>
        <v/>
      </c>
      <c r="U323" s="139" t="str">
        <f>IF($A323="","",IF(VLOOKUP(csv!$AJ323,範囲CSV,21,FALSE)="","",VLOOKUP(csv!$AJ323,範囲CSV,21,FALSE)))</f>
        <v/>
      </c>
      <c r="V323" s="139" t="str">
        <f>IF($A323="","",IF(VLOOKUP(csv!$AJ323,範囲CSV,22,FALSE)="","",VLOOKUP(csv!$AJ323,範囲CSV,22,FALSE)))</f>
        <v/>
      </c>
      <c r="W323" s="139" t="str">
        <f>IF($A323="","",IF(VLOOKUP(csv!$AJ323,範囲CSV,23,FALSE)="","",VLOOKUP(csv!$AJ323,範囲CSV,23,FALSE)))</f>
        <v/>
      </c>
      <c r="X323" s="139" t="str">
        <f>IF($A323="","",IF(VLOOKUP(csv!$AJ323,範囲CSV,24,FALSE)="","",VLOOKUP(csv!$AJ323,範囲CSV,24,FALSE)))</f>
        <v/>
      </c>
      <c r="Y323" s="139" t="str">
        <f>IF($A323="","",IF(VLOOKUP(csv!$AJ323,範囲CSV,25,FALSE)="","",VLOOKUP(csv!$AJ323,範囲CSV,25,FALSE)))</f>
        <v/>
      </c>
      <c r="Z323" s="139" t="str">
        <f>IF($A323="","",IF(VLOOKUP(csv!$AJ323,範囲CSV,26,FALSE)="","",VLOOKUP(csv!$AJ323,範囲CSV,26,FALSE)))</f>
        <v/>
      </c>
      <c r="AA323" s="139" t="str">
        <f>IF($A323="","",IF(VLOOKUP(csv!$AJ323,範囲CSV,27,FALSE)="","",VLOOKUP(csv!$AJ323,範囲CSV,27,FALSE)))</f>
        <v/>
      </c>
      <c r="AB323" s="139" t="str">
        <f>IF($A323="","",IF(VLOOKUP(csv!$AJ323,範囲CSV,28,FALSE)="","",VLOOKUP(csv!$AJ323,範囲CSV,28,FALSE)))</f>
        <v/>
      </c>
      <c r="AC323" s="139" t="str">
        <f>IF($A323="","",IF(VLOOKUP(csv!$AJ323,範囲CSV,29,FALSE)="","",VLOOKUP(csv!$AJ323,範囲CSV,29,FALSE)))</f>
        <v/>
      </c>
      <c r="AD323" s="139" t="str">
        <f>IF($A323="","",IF(VLOOKUP(csv!$AJ323,範囲CSV,30,FALSE)="","",VLOOKUP(csv!$AJ323,範囲CSV,30,FALSE)))</f>
        <v/>
      </c>
      <c r="AE323" s="139" t="str">
        <f>IF($A323="","",IF(VLOOKUP(csv!$AJ323,範囲CSV,31,FALSE)="","",VLOOKUP(csv!$AJ323,範囲CSV,31,FALSE)))</f>
        <v/>
      </c>
      <c r="AF323" s="139" t="str">
        <f>IF($A323="","",IF(VLOOKUP(csv!$AJ323,範囲CSV,32,FALSE)="","",VLOOKUP(csv!$AJ323,範囲CSV,32,FALSE)))</f>
        <v/>
      </c>
      <c r="AG323" s="139" t="str">
        <f>IF($A323="","",IF(VLOOKUP(csv!$AJ323,範囲CSV,33,FALSE)="","",VLOOKUP(csv!$AJ323,範囲CSV,33,FALSE)))</f>
        <v/>
      </c>
      <c r="AH323" s="139" t="str">
        <f>IF($A323="","",IF(VLOOKUP(csv!$AJ323,範囲CSV,34,FALSE)="","",VLOOKUP(csv!$AJ323,範囲CSV,34,FALSE)))</f>
        <v/>
      </c>
      <c r="AI323" s="139"/>
    </row>
    <row r="324" spans="1:35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139" t="str">
        <f>IF(A324="","",IF(VLOOKUP(csv!$AJ324,範囲CSV,9,FALSE)="","",VLOOKUP(csv!$AJ324,範囲CSV,9,FALSE)))</f>
        <v/>
      </c>
      <c r="J324" s="139" t="str">
        <f>IF($A324="","",IF(VLOOKUP(csv!$AJ324,範囲CSV,10,FALSE)="","",VLOOKUP(csv!$AJ324,範囲CSV,10,FALSE)))</f>
        <v/>
      </c>
      <c r="K324" s="216" t="str">
        <f t="shared" si="10"/>
        <v/>
      </c>
      <c r="L324" s="216" t="str">
        <f t="shared" si="11"/>
        <v/>
      </c>
      <c r="M324" s="139" t="str">
        <f>IF($A324="","",IF(VLOOKUP(csv!$AJ324,範囲CSV,13,FALSE)="","",VLOOKUP(csv!$AJ324,範囲CSV,13,FALSE)))</f>
        <v/>
      </c>
      <c r="N324" s="139" t="str">
        <f>IF($A324="","",IF(VLOOKUP(csv!$AJ324,範囲CSV,14,FALSE)="","",VLOOKUP(csv!$AJ324,範囲CSV,14,FALSE)))</f>
        <v/>
      </c>
      <c r="O324" s="139" t="str">
        <f>IF($A324="","",IF(VLOOKUP(csv!$AJ324,範囲CSV,15,FALSE)="","",VLOOKUP(csv!$AJ324,範囲CSV,15,FALSE)))</f>
        <v/>
      </c>
      <c r="P324" s="139" t="str">
        <f>IF($A324="","",IF(VLOOKUP(csv!$AJ324,範囲CSV,16,FALSE)="","",VLOOKUP(csv!$AJ324,範囲CSV,16,FALSE)))</f>
        <v/>
      </c>
      <c r="Q324" s="139" t="str">
        <f>IF($A324="","",IF(VLOOKUP(csv!$AJ324,範囲CSV,17,FALSE)="","",VLOOKUP(csv!$AJ324,範囲CSV,17,FALSE)))</f>
        <v/>
      </c>
      <c r="R324" s="139" t="str">
        <f>IF($A324="","",IF(VLOOKUP(csv!$AJ324,範囲CSV,18,FALSE)="","",VLOOKUP(csv!$AJ324,範囲CSV,18,FALSE)))</f>
        <v/>
      </c>
      <c r="S324" s="139" t="str">
        <f>IF($A324="","",IF(VLOOKUP(csv!$AJ324,範囲CSV,19,FALSE)="","",VLOOKUP(csv!$AJ324,範囲CSV,19,FALSE)))</f>
        <v/>
      </c>
      <c r="T324" s="139" t="str">
        <f>IF($A324="","",IF(VLOOKUP(csv!$AJ324,範囲CSV,20,FALSE)="","",VLOOKUP(csv!$AJ324,範囲CSV,20,FALSE)))</f>
        <v/>
      </c>
      <c r="U324" s="139" t="str">
        <f>IF($A324="","",IF(VLOOKUP(csv!$AJ324,範囲CSV,21,FALSE)="","",VLOOKUP(csv!$AJ324,範囲CSV,21,FALSE)))</f>
        <v/>
      </c>
      <c r="V324" s="139" t="str">
        <f>IF($A324="","",IF(VLOOKUP(csv!$AJ324,範囲CSV,22,FALSE)="","",VLOOKUP(csv!$AJ324,範囲CSV,22,FALSE)))</f>
        <v/>
      </c>
      <c r="W324" s="139" t="str">
        <f>IF($A324="","",IF(VLOOKUP(csv!$AJ324,範囲CSV,23,FALSE)="","",VLOOKUP(csv!$AJ324,範囲CSV,23,FALSE)))</f>
        <v/>
      </c>
      <c r="X324" s="139" t="str">
        <f>IF($A324="","",IF(VLOOKUP(csv!$AJ324,範囲CSV,24,FALSE)="","",VLOOKUP(csv!$AJ324,範囲CSV,24,FALSE)))</f>
        <v/>
      </c>
      <c r="Y324" s="139" t="str">
        <f>IF($A324="","",IF(VLOOKUP(csv!$AJ324,範囲CSV,25,FALSE)="","",VLOOKUP(csv!$AJ324,範囲CSV,25,FALSE)))</f>
        <v/>
      </c>
      <c r="Z324" s="139" t="str">
        <f>IF($A324="","",IF(VLOOKUP(csv!$AJ324,範囲CSV,26,FALSE)="","",VLOOKUP(csv!$AJ324,範囲CSV,26,FALSE)))</f>
        <v/>
      </c>
      <c r="AA324" s="139" t="str">
        <f>IF($A324="","",IF(VLOOKUP(csv!$AJ324,範囲CSV,27,FALSE)="","",VLOOKUP(csv!$AJ324,範囲CSV,27,FALSE)))</f>
        <v/>
      </c>
      <c r="AB324" s="139" t="str">
        <f>IF($A324="","",IF(VLOOKUP(csv!$AJ324,範囲CSV,28,FALSE)="","",VLOOKUP(csv!$AJ324,範囲CSV,28,FALSE)))</f>
        <v/>
      </c>
      <c r="AC324" s="139" t="str">
        <f>IF($A324="","",IF(VLOOKUP(csv!$AJ324,範囲CSV,29,FALSE)="","",VLOOKUP(csv!$AJ324,範囲CSV,29,FALSE)))</f>
        <v/>
      </c>
      <c r="AD324" s="139" t="str">
        <f>IF($A324="","",IF(VLOOKUP(csv!$AJ324,範囲CSV,30,FALSE)="","",VLOOKUP(csv!$AJ324,範囲CSV,30,FALSE)))</f>
        <v/>
      </c>
      <c r="AE324" s="139" t="str">
        <f>IF($A324="","",IF(VLOOKUP(csv!$AJ324,範囲CSV,31,FALSE)="","",VLOOKUP(csv!$AJ324,範囲CSV,31,FALSE)))</f>
        <v/>
      </c>
      <c r="AF324" s="139" t="str">
        <f>IF($A324="","",IF(VLOOKUP(csv!$AJ324,範囲CSV,32,FALSE)="","",VLOOKUP(csv!$AJ324,範囲CSV,32,FALSE)))</f>
        <v/>
      </c>
      <c r="AG324" s="139" t="str">
        <f>IF($A324="","",IF(VLOOKUP(csv!$AJ324,範囲CSV,33,FALSE)="","",VLOOKUP(csv!$AJ324,範囲CSV,33,FALSE)))</f>
        <v/>
      </c>
      <c r="AH324" s="139" t="str">
        <f>IF($A324="","",IF(VLOOKUP(csv!$AJ324,範囲CSV,34,FALSE)="","",VLOOKUP(csv!$AJ324,範囲CSV,34,FALSE)))</f>
        <v/>
      </c>
      <c r="AI324" s="139"/>
    </row>
    <row r="325" spans="1:35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139" t="str">
        <f>IF(A325="","",IF(VLOOKUP(csv!$AJ325,範囲CSV,9,FALSE)="","",VLOOKUP(csv!$AJ325,範囲CSV,9,FALSE)))</f>
        <v/>
      </c>
      <c r="J325" s="139" t="str">
        <f>IF($A325="","",IF(VLOOKUP(csv!$AJ325,範囲CSV,10,FALSE)="","",VLOOKUP(csv!$AJ325,範囲CSV,10,FALSE)))</f>
        <v/>
      </c>
      <c r="K325" s="216" t="str">
        <f t="shared" si="10"/>
        <v/>
      </c>
      <c r="L325" s="216" t="str">
        <f t="shared" si="11"/>
        <v/>
      </c>
      <c r="M325" s="139" t="str">
        <f>IF($A325="","",IF(VLOOKUP(csv!$AJ325,範囲CSV,13,FALSE)="","",VLOOKUP(csv!$AJ325,範囲CSV,13,FALSE)))</f>
        <v/>
      </c>
      <c r="N325" s="139" t="str">
        <f>IF($A325="","",IF(VLOOKUP(csv!$AJ325,範囲CSV,14,FALSE)="","",VLOOKUP(csv!$AJ325,範囲CSV,14,FALSE)))</f>
        <v/>
      </c>
      <c r="O325" s="139" t="str">
        <f>IF($A325="","",IF(VLOOKUP(csv!$AJ325,範囲CSV,15,FALSE)="","",VLOOKUP(csv!$AJ325,範囲CSV,15,FALSE)))</f>
        <v/>
      </c>
      <c r="P325" s="139" t="str">
        <f>IF($A325="","",IF(VLOOKUP(csv!$AJ325,範囲CSV,16,FALSE)="","",VLOOKUP(csv!$AJ325,範囲CSV,16,FALSE)))</f>
        <v/>
      </c>
      <c r="Q325" s="139" t="str">
        <f>IF($A325="","",IF(VLOOKUP(csv!$AJ325,範囲CSV,17,FALSE)="","",VLOOKUP(csv!$AJ325,範囲CSV,17,FALSE)))</f>
        <v/>
      </c>
      <c r="R325" s="139" t="str">
        <f>IF($A325="","",IF(VLOOKUP(csv!$AJ325,範囲CSV,18,FALSE)="","",VLOOKUP(csv!$AJ325,範囲CSV,18,FALSE)))</f>
        <v/>
      </c>
      <c r="S325" s="139" t="str">
        <f>IF($A325="","",IF(VLOOKUP(csv!$AJ325,範囲CSV,19,FALSE)="","",VLOOKUP(csv!$AJ325,範囲CSV,19,FALSE)))</f>
        <v/>
      </c>
      <c r="T325" s="139" t="str">
        <f>IF($A325="","",IF(VLOOKUP(csv!$AJ325,範囲CSV,20,FALSE)="","",VLOOKUP(csv!$AJ325,範囲CSV,20,FALSE)))</f>
        <v/>
      </c>
      <c r="U325" s="139" t="str">
        <f>IF($A325="","",IF(VLOOKUP(csv!$AJ325,範囲CSV,21,FALSE)="","",VLOOKUP(csv!$AJ325,範囲CSV,21,FALSE)))</f>
        <v/>
      </c>
      <c r="V325" s="139" t="str">
        <f>IF($A325="","",IF(VLOOKUP(csv!$AJ325,範囲CSV,22,FALSE)="","",VLOOKUP(csv!$AJ325,範囲CSV,22,FALSE)))</f>
        <v/>
      </c>
      <c r="W325" s="139" t="str">
        <f>IF($A325="","",IF(VLOOKUP(csv!$AJ325,範囲CSV,23,FALSE)="","",VLOOKUP(csv!$AJ325,範囲CSV,23,FALSE)))</f>
        <v/>
      </c>
      <c r="X325" s="139" t="str">
        <f>IF($A325="","",IF(VLOOKUP(csv!$AJ325,範囲CSV,24,FALSE)="","",VLOOKUP(csv!$AJ325,範囲CSV,24,FALSE)))</f>
        <v/>
      </c>
      <c r="Y325" s="139" t="str">
        <f>IF($A325="","",IF(VLOOKUP(csv!$AJ325,範囲CSV,25,FALSE)="","",VLOOKUP(csv!$AJ325,範囲CSV,25,FALSE)))</f>
        <v/>
      </c>
      <c r="Z325" s="139" t="str">
        <f>IF($A325="","",IF(VLOOKUP(csv!$AJ325,範囲CSV,26,FALSE)="","",VLOOKUP(csv!$AJ325,範囲CSV,26,FALSE)))</f>
        <v/>
      </c>
      <c r="AA325" s="139" t="str">
        <f>IF($A325="","",IF(VLOOKUP(csv!$AJ325,範囲CSV,27,FALSE)="","",VLOOKUP(csv!$AJ325,範囲CSV,27,FALSE)))</f>
        <v/>
      </c>
      <c r="AB325" s="139" t="str">
        <f>IF($A325="","",IF(VLOOKUP(csv!$AJ325,範囲CSV,28,FALSE)="","",VLOOKUP(csv!$AJ325,範囲CSV,28,FALSE)))</f>
        <v/>
      </c>
      <c r="AC325" s="139" t="str">
        <f>IF($A325="","",IF(VLOOKUP(csv!$AJ325,範囲CSV,29,FALSE)="","",VLOOKUP(csv!$AJ325,範囲CSV,29,FALSE)))</f>
        <v/>
      </c>
      <c r="AD325" s="139" t="str">
        <f>IF($A325="","",IF(VLOOKUP(csv!$AJ325,範囲CSV,30,FALSE)="","",VLOOKUP(csv!$AJ325,範囲CSV,30,FALSE)))</f>
        <v/>
      </c>
      <c r="AE325" s="139" t="str">
        <f>IF($A325="","",IF(VLOOKUP(csv!$AJ325,範囲CSV,31,FALSE)="","",VLOOKUP(csv!$AJ325,範囲CSV,31,FALSE)))</f>
        <v/>
      </c>
      <c r="AF325" s="139" t="str">
        <f>IF($A325="","",IF(VLOOKUP(csv!$AJ325,範囲CSV,32,FALSE)="","",VLOOKUP(csv!$AJ325,範囲CSV,32,FALSE)))</f>
        <v/>
      </c>
      <c r="AG325" s="139" t="str">
        <f>IF($A325="","",IF(VLOOKUP(csv!$AJ325,範囲CSV,33,FALSE)="","",VLOOKUP(csv!$AJ325,範囲CSV,33,FALSE)))</f>
        <v/>
      </c>
      <c r="AH325" s="139" t="str">
        <f>IF($A325="","",IF(VLOOKUP(csv!$AJ325,範囲CSV,34,FALSE)="","",VLOOKUP(csv!$AJ325,範囲CSV,34,FALSE)))</f>
        <v/>
      </c>
      <c r="AI325" s="139"/>
    </row>
    <row r="326" spans="1:35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139" t="str">
        <f>IF(A326="","",IF(VLOOKUP(csv!$AJ326,範囲CSV,9,FALSE)="","",VLOOKUP(csv!$AJ326,範囲CSV,9,FALSE)))</f>
        <v/>
      </c>
      <c r="J326" s="139" t="str">
        <f>IF($A326="","",IF(VLOOKUP(csv!$AJ326,範囲CSV,10,FALSE)="","",VLOOKUP(csv!$AJ326,範囲CSV,10,FALSE)))</f>
        <v/>
      </c>
      <c r="K326" s="216" t="str">
        <f t="shared" si="10"/>
        <v/>
      </c>
      <c r="L326" s="216" t="str">
        <f t="shared" si="11"/>
        <v/>
      </c>
      <c r="M326" s="139" t="str">
        <f>IF($A326="","",IF(VLOOKUP(csv!$AJ326,範囲CSV,13,FALSE)="","",VLOOKUP(csv!$AJ326,範囲CSV,13,FALSE)))</f>
        <v/>
      </c>
      <c r="N326" s="139" t="str">
        <f>IF($A326="","",IF(VLOOKUP(csv!$AJ326,範囲CSV,14,FALSE)="","",VLOOKUP(csv!$AJ326,範囲CSV,14,FALSE)))</f>
        <v/>
      </c>
      <c r="O326" s="139" t="str">
        <f>IF($A326="","",IF(VLOOKUP(csv!$AJ326,範囲CSV,15,FALSE)="","",VLOOKUP(csv!$AJ326,範囲CSV,15,FALSE)))</f>
        <v/>
      </c>
      <c r="P326" s="139" t="str">
        <f>IF($A326="","",IF(VLOOKUP(csv!$AJ326,範囲CSV,16,FALSE)="","",VLOOKUP(csv!$AJ326,範囲CSV,16,FALSE)))</f>
        <v/>
      </c>
      <c r="Q326" s="139" t="str">
        <f>IF($A326="","",IF(VLOOKUP(csv!$AJ326,範囲CSV,17,FALSE)="","",VLOOKUP(csv!$AJ326,範囲CSV,17,FALSE)))</f>
        <v/>
      </c>
      <c r="R326" s="139" t="str">
        <f>IF($A326="","",IF(VLOOKUP(csv!$AJ326,範囲CSV,18,FALSE)="","",VLOOKUP(csv!$AJ326,範囲CSV,18,FALSE)))</f>
        <v/>
      </c>
      <c r="S326" s="139" t="str">
        <f>IF($A326="","",IF(VLOOKUP(csv!$AJ326,範囲CSV,19,FALSE)="","",VLOOKUP(csv!$AJ326,範囲CSV,19,FALSE)))</f>
        <v/>
      </c>
      <c r="T326" s="139" t="str">
        <f>IF($A326="","",IF(VLOOKUP(csv!$AJ326,範囲CSV,20,FALSE)="","",VLOOKUP(csv!$AJ326,範囲CSV,20,FALSE)))</f>
        <v/>
      </c>
      <c r="U326" s="139" t="str">
        <f>IF($A326="","",IF(VLOOKUP(csv!$AJ326,範囲CSV,21,FALSE)="","",VLOOKUP(csv!$AJ326,範囲CSV,21,FALSE)))</f>
        <v/>
      </c>
      <c r="V326" s="139" t="str">
        <f>IF($A326="","",IF(VLOOKUP(csv!$AJ326,範囲CSV,22,FALSE)="","",VLOOKUP(csv!$AJ326,範囲CSV,22,FALSE)))</f>
        <v/>
      </c>
      <c r="W326" s="139" t="str">
        <f>IF($A326="","",IF(VLOOKUP(csv!$AJ326,範囲CSV,23,FALSE)="","",VLOOKUP(csv!$AJ326,範囲CSV,23,FALSE)))</f>
        <v/>
      </c>
      <c r="X326" s="139" t="str">
        <f>IF($A326="","",IF(VLOOKUP(csv!$AJ326,範囲CSV,24,FALSE)="","",VLOOKUP(csv!$AJ326,範囲CSV,24,FALSE)))</f>
        <v/>
      </c>
      <c r="Y326" s="139" t="str">
        <f>IF($A326="","",IF(VLOOKUP(csv!$AJ326,範囲CSV,25,FALSE)="","",VLOOKUP(csv!$AJ326,範囲CSV,25,FALSE)))</f>
        <v/>
      </c>
      <c r="Z326" s="139" t="str">
        <f>IF($A326="","",IF(VLOOKUP(csv!$AJ326,範囲CSV,26,FALSE)="","",VLOOKUP(csv!$AJ326,範囲CSV,26,FALSE)))</f>
        <v/>
      </c>
      <c r="AA326" s="139" t="str">
        <f>IF($A326="","",IF(VLOOKUP(csv!$AJ326,範囲CSV,27,FALSE)="","",VLOOKUP(csv!$AJ326,範囲CSV,27,FALSE)))</f>
        <v/>
      </c>
      <c r="AB326" s="139" t="str">
        <f>IF($A326="","",IF(VLOOKUP(csv!$AJ326,範囲CSV,28,FALSE)="","",VLOOKUP(csv!$AJ326,範囲CSV,28,FALSE)))</f>
        <v/>
      </c>
      <c r="AC326" s="139" t="str">
        <f>IF($A326="","",IF(VLOOKUP(csv!$AJ326,範囲CSV,29,FALSE)="","",VLOOKUP(csv!$AJ326,範囲CSV,29,FALSE)))</f>
        <v/>
      </c>
      <c r="AD326" s="139" t="str">
        <f>IF($A326="","",IF(VLOOKUP(csv!$AJ326,範囲CSV,30,FALSE)="","",VLOOKUP(csv!$AJ326,範囲CSV,30,FALSE)))</f>
        <v/>
      </c>
      <c r="AE326" s="139" t="str">
        <f>IF($A326="","",IF(VLOOKUP(csv!$AJ326,範囲CSV,31,FALSE)="","",VLOOKUP(csv!$AJ326,範囲CSV,31,FALSE)))</f>
        <v/>
      </c>
      <c r="AF326" s="139" t="str">
        <f>IF($A326="","",IF(VLOOKUP(csv!$AJ326,範囲CSV,32,FALSE)="","",VLOOKUP(csv!$AJ326,範囲CSV,32,FALSE)))</f>
        <v/>
      </c>
      <c r="AG326" s="139" t="str">
        <f>IF($A326="","",IF(VLOOKUP(csv!$AJ326,範囲CSV,33,FALSE)="","",VLOOKUP(csv!$AJ326,範囲CSV,33,FALSE)))</f>
        <v/>
      </c>
      <c r="AH326" s="139" t="str">
        <f>IF($A326="","",IF(VLOOKUP(csv!$AJ326,範囲CSV,34,FALSE)="","",VLOOKUP(csv!$AJ326,範囲CSV,34,FALSE)))</f>
        <v/>
      </c>
      <c r="AI326" s="139"/>
    </row>
    <row r="327" spans="1:35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139" t="str">
        <f>IF(A327="","",IF(VLOOKUP(csv!$AJ327,範囲CSV,9,FALSE)="","",VLOOKUP(csv!$AJ327,範囲CSV,9,FALSE)))</f>
        <v/>
      </c>
      <c r="J327" s="139" t="str">
        <f>IF($A327="","",IF(VLOOKUP(csv!$AJ327,範囲CSV,10,FALSE)="","",VLOOKUP(csv!$AJ327,範囲CSV,10,FALSE)))</f>
        <v/>
      </c>
      <c r="K327" s="216" t="str">
        <f t="shared" si="10"/>
        <v/>
      </c>
      <c r="L327" s="216" t="str">
        <f t="shared" si="11"/>
        <v/>
      </c>
      <c r="M327" s="139" t="str">
        <f>IF($A327="","",IF(VLOOKUP(csv!$AJ327,範囲CSV,13,FALSE)="","",VLOOKUP(csv!$AJ327,範囲CSV,13,FALSE)))</f>
        <v/>
      </c>
      <c r="N327" s="139" t="str">
        <f>IF($A327="","",IF(VLOOKUP(csv!$AJ327,範囲CSV,14,FALSE)="","",VLOOKUP(csv!$AJ327,範囲CSV,14,FALSE)))</f>
        <v/>
      </c>
      <c r="O327" s="139" t="str">
        <f>IF($A327="","",IF(VLOOKUP(csv!$AJ327,範囲CSV,15,FALSE)="","",VLOOKUP(csv!$AJ327,範囲CSV,15,FALSE)))</f>
        <v/>
      </c>
      <c r="P327" s="139" t="str">
        <f>IF($A327="","",IF(VLOOKUP(csv!$AJ327,範囲CSV,16,FALSE)="","",VLOOKUP(csv!$AJ327,範囲CSV,16,FALSE)))</f>
        <v/>
      </c>
      <c r="Q327" s="139" t="str">
        <f>IF($A327="","",IF(VLOOKUP(csv!$AJ327,範囲CSV,17,FALSE)="","",VLOOKUP(csv!$AJ327,範囲CSV,17,FALSE)))</f>
        <v/>
      </c>
      <c r="R327" s="139" t="str">
        <f>IF($A327="","",IF(VLOOKUP(csv!$AJ327,範囲CSV,18,FALSE)="","",VLOOKUP(csv!$AJ327,範囲CSV,18,FALSE)))</f>
        <v/>
      </c>
      <c r="S327" s="139" t="str">
        <f>IF($A327="","",IF(VLOOKUP(csv!$AJ327,範囲CSV,19,FALSE)="","",VLOOKUP(csv!$AJ327,範囲CSV,19,FALSE)))</f>
        <v/>
      </c>
      <c r="T327" s="139" t="str">
        <f>IF($A327="","",IF(VLOOKUP(csv!$AJ327,範囲CSV,20,FALSE)="","",VLOOKUP(csv!$AJ327,範囲CSV,20,FALSE)))</f>
        <v/>
      </c>
      <c r="U327" s="139" t="str">
        <f>IF($A327="","",IF(VLOOKUP(csv!$AJ327,範囲CSV,21,FALSE)="","",VLOOKUP(csv!$AJ327,範囲CSV,21,FALSE)))</f>
        <v/>
      </c>
      <c r="V327" s="139" t="str">
        <f>IF($A327="","",IF(VLOOKUP(csv!$AJ327,範囲CSV,22,FALSE)="","",VLOOKUP(csv!$AJ327,範囲CSV,22,FALSE)))</f>
        <v/>
      </c>
      <c r="W327" s="139" t="str">
        <f>IF($A327="","",IF(VLOOKUP(csv!$AJ327,範囲CSV,23,FALSE)="","",VLOOKUP(csv!$AJ327,範囲CSV,23,FALSE)))</f>
        <v/>
      </c>
      <c r="X327" s="139" t="str">
        <f>IF($A327="","",IF(VLOOKUP(csv!$AJ327,範囲CSV,24,FALSE)="","",VLOOKUP(csv!$AJ327,範囲CSV,24,FALSE)))</f>
        <v/>
      </c>
      <c r="Y327" s="139" t="str">
        <f>IF($A327="","",IF(VLOOKUP(csv!$AJ327,範囲CSV,25,FALSE)="","",VLOOKUP(csv!$AJ327,範囲CSV,25,FALSE)))</f>
        <v/>
      </c>
      <c r="Z327" s="139" t="str">
        <f>IF($A327="","",IF(VLOOKUP(csv!$AJ327,範囲CSV,26,FALSE)="","",VLOOKUP(csv!$AJ327,範囲CSV,26,FALSE)))</f>
        <v/>
      </c>
      <c r="AA327" s="139" t="str">
        <f>IF($A327="","",IF(VLOOKUP(csv!$AJ327,範囲CSV,27,FALSE)="","",VLOOKUP(csv!$AJ327,範囲CSV,27,FALSE)))</f>
        <v/>
      </c>
      <c r="AB327" s="139" t="str">
        <f>IF($A327="","",IF(VLOOKUP(csv!$AJ327,範囲CSV,28,FALSE)="","",VLOOKUP(csv!$AJ327,範囲CSV,28,FALSE)))</f>
        <v/>
      </c>
      <c r="AC327" s="139" t="str">
        <f>IF($A327="","",IF(VLOOKUP(csv!$AJ327,範囲CSV,29,FALSE)="","",VLOOKUP(csv!$AJ327,範囲CSV,29,FALSE)))</f>
        <v/>
      </c>
      <c r="AD327" s="139" t="str">
        <f>IF($A327="","",IF(VLOOKUP(csv!$AJ327,範囲CSV,30,FALSE)="","",VLOOKUP(csv!$AJ327,範囲CSV,30,FALSE)))</f>
        <v/>
      </c>
      <c r="AE327" s="139" t="str">
        <f>IF($A327="","",IF(VLOOKUP(csv!$AJ327,範囲CSV,31,FALSE)="","",VLOOKUP(csv!$AJ327,範囲CSV,31,FALSE)))</f>
        <v/>
      </c>
      <c r="AF327" s="139" t="str">
        <f>IF($A327="","",IF(VLOOKUP(csv!$AJ327,範囲CSV,32,FALSE)="","",VLOOKUP(csv!$AJ327,範囲CSV,32,FALSE)))</f>
        <v/>
      </c>
      <c r="AG327" s="139" t="str">
        <f>IF($A327="","",IF(VLOOKUP(csv!$AJ327,範囲CSV,33,FALSE)="","",VLOOKUP(csv!$AJ327,範囲CSV,33,FALSE)))</f>
        <v/>
      </c>
      <c r="AH327" s="139" t="str">
        <f>IF($A327="","",IF(VLOOKUP(csv!$AJ327,範囲CSV,34,FALSE)="","",VLOOKUP(csv!$AJ327,範囲CSV,34,FALSE)))</f>
        <v/>
      </c>
      <c r="AI327" s="139"/>
    </row>
    <row r="328" spans="1:35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139" t="str">
        <f>IF(A328="","",IF(VLOOKUP(csv!$AJ328,範囲CSV,9,FALSE)="","",VLOOKUP(csv!$AJ328,範囲CSV,9,FALSE)))</f>
        <v/>
      </c>
      <c r="J328" s="139" t="str">
        <f>IF($A328="","",IF(VLOOKUP(csv!$AJ328,範囲CSV,10,FALSE)="","",VLOOKUP(csv!$AJ328,範囲CSV,10,FALSE)))</f>
        <v/>
      </c>
      <c r="K328" s="216" t="str">
        <f t="shared" si="10"/>
        <v/>
      </c>
      <c r="L328" s="216" t="str">
        <f t="shared" si="11"/>
        <v/>
      </c>
      <c r="M328" s="139" t="str">
        <f>IF($A328="","",IF(VLOOKUP(csv!$AJ328,範囲CSV,13,FALSE)="","",VLOOKUP(csv!$AJ328,範囲CSV,13,FALSE)))</f>
        <v/>
      </c>
      <c r="N328" s="139" t="str">
        <f>IF($A328="","",IF(VLOOKUP(csv!$AJ328,範囲CSV,14,FALSE)="","",VLOOKUP(csv!$AJ328,範囲CSV,14,FALSE)))</f>
        <v/>
      </c>
      <c r="O328" s="139" t="str">
        <f>IF($A328="","",IF(VLOOKUP(csv!$AJ328,範囲CSV,15,FALSE)="","",VLOOKUP(csv!$AJ328,範囲CSV,15,FALSE)))</f>
        <v/>
      </c>
      <c r="P328" s="139" t="str">
        <f>IF($A328="","",IF(VLOOKUP(csv!$AJ328,範囲CSV,16,FALSE)="","",VLOOKUP(csv!$AJ328,範囲CSV,16,FALSE)))</f>
        <v/>
      </c>
      <c r="Q328" s="139" t="str">
        <f>IF($A328="","",IF(VLOOKUP(csv!$AJ328,範囲CSV,17,FALSE)="","",VLOOKUP(csv!$AJ328,範囲CSV,17,FALSE)))</f>
        <v/>
      </c>
      <c r="R328" s="139" t="str">
        <f>IF($A328="","",IF(VLOOKUP(csv!$AJ328,範囲CSV,18,FALSE)="","",VLOOKUP(csv!$AJ328,範囲CSV,18,FALSE)))</f>
        <v/>
      </c>
      <c r="S328" s="139" t="str">
        <f>IF($A328="","",IF(VLOOKUP(csv!$AJ328,範囲CSV,19,FALSE)="","",VLOOKUP(csv!$AJ328,範囲CSV,19,FALSE)))</f>
        <v/>
      </c>
      <c r="T328" s="139" t="str">
        <f>IF($A328="","",IF(VLOOKUP(csv!$AJ328,範囲CSV,20,FALSE)="","",VLOOKUP(csv!$AJ328,範囲CSV,20,FALSE)))</f>
        <v/>
      </c>
      <c r="U328" s="139" t="str">
        <f>IF($A328="","",IF(VLOOKUP(csv!$AJ328,範囲CSV,21,FALSE)="","",VLOOKUP(csv!$AJ328,範囲CSV,21,FALSE)))</f>
        <v/>
      </c>
      <c r="V328" s="139" t="str">
        <f>IF($A328="","",IF(VLOOKUP(csv!$AJ328,範囲CSV,22,FALSE)="","",VLOOKUP(csv!$AJ328,範囲CSV,22,FALSE)))</f>
        <v/>
      </c>
      <c r="W328" s="139" t="str">
        <f>IF($A328="","",IF(VLOOKUP(csv!$AJ328,範囲CSV,23,FALSE)="","",VLOOKUP(csv!$AJ328,範囲CSV,23,FALSE)))</f>
        <v/>
      </c>
      <c r="X328" s="139" t="str">
        <f>IF($A328="","",IF(VLOOKUP(csv!$AJ328,範囲CSV,24,FALSE)="","",VLOOKUP(csv!$AJ328,範囲CSV,24,FALSE)))</f>
        <v/>
      </c>
      <c r="Y328" s="139" t="str">
        <f>IF($A328="","",IF(VLOOKUP(csv!$AJ328,範囲CSV,25,FALSE)="","",VLOOKUP(csv!$AJ328,範囲CSV,25,FALSE)))</f>
        <v/>
      </c>
      <c r="Z328" s="139" t="str">
        <f>IF($A328="","",IF(VLOOKUP(csv!$AJ328,範囲CSV,26,FALSE)="","",VLOOKUP(csv!$AJ328,範囲CSV,26,FALSE)))</f>
        <v/>
      </c>
      <c r="AA328" s="139" t="str">
        <f>IF($A328="","",IF(VLOOKUP(csv!$AJ328,範囲CSV,27,FALSE)="","",VLOOKUP(csv!$AJ328,範囲CSV,27,FALSE)))</f>
        <v/>
      </c>
      <c r="AB328" s="139" t="str">
        <f>IF($A328="","",IF(VLOOKUP(csv!$AJ328,範囲CSV,28,FALSE)="","",VLOOKUP(csv!$AJ328,範囲CSV,28,FALSE)))</f>
        <v/>
      </c>
      <c r="AC328" s="139" t="str">
        <f>IF($A328="","",IF(VLOOKUP(csv!$AJ328,範囲CSV,29,FALSE)="","",VLOOKUP(csv!$AJ328,範囲CSV,29,FALSE)))</f>
        <v/>
      </c>
      <c r="AD328" s="139" t="str">
        <f>IF($A328="","",IF(VLOOKUP(csv!$AJ328,範囲CSV,30,FALSE)="","",VLOOKUP(csv!$AJ328,範囲CSV,30,FALSE)))</f>
        <v/>
      </c>
      <c r="AE328" s="139" t="str">
        <f>IF($A328="","",IF(VLOOKUP(csv!$AJ328,範囲CSV,31,FALSE)="","",VLOOKUP(csv!$AJ328,範囲CSV,31,FALSE)))</f>
        <v/>
      </c>
      <c r="AF328" s="139" t="str">
        <f>IF($A328="","",IF(VLOOKUP(csv!$AJ328,範囲CSV,32,FALSE)="","",VLOOKUP(csv!$AJ328,範囲CSV,32,FALSE)))</f>
        <v/>
      </c>
      <c r="AG328" s="139" t="str">
        <f>IF($A328="","",IF(VLOOKUP(csv!$AJ328,範囲CSV,33,FALSE)="","",VLOOKUP(csv!$AJ328,範囲CSV,33,FALSE)))</f>
        <v/>
      </c>
      <c r="AH328" s="139" t="str">
        <f>IF($A328="","",IF(VLOOKUP(csv!$AJ328,範囲CSV,34,FALSE)="","",VLOOKUP(csv!$AJ328,範囲CSV,34,FALSE)))</f>
        <v/>
      </c>
      <c r="AI328" s="139"/>
    </row>
    <row r="329" spans="1:35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139" t="str">
        <f>IF(A329="","",IF(VLOOKUP(csv!$AJ329,範囲CSV,9,FALSE)="","",VLOOKUP(csv!$AJ329,範囲CSV,9,FALSE)))</f>
        <v/>
      </c>
      <c r="J329" s="139" t="str">
        <f>IF($A329="","",IF(VLOOKUP(csv!$AJ329,範囲CSV,10,FALSE)="","",VLOOKUP(csv!$AJ329,範囲CSV,10,FALSE)))</f>
        <v/>
      </c>
      <c r="K329" s="216" t="str">
        <f t="shared" si="10"/>
        <v/>
      </c>
      <c r="L329" s="216" t="str">
        <f t="shared" si="11"/>
        <v/>
      </c>
      <c r="M329" s="139" t="str">
        <f>IF($A329="","",IF(VLOOKUP(csv!$AJ329,範囲CSV,13,FALSE)="","",VLOOKUP(csv!$AJ329,範囲CSV,13,FALSE)))</f>
        <v/>
      </c>
      <c r="N329" s="139" t="str">
        <f>IF($A329="","",IF(VLOOKUP(csv!$AJ329,範囲CSV,14,FALSE)="","",VLOOKUP(csv!$AJ329,範囲CSV,14,FALSE)))</f>
        <v/>
      </c>
      <c r="O329" s="139" t="str">
        <f>IF($A329="","",IF(VLOOKUP(csv!$AJ329,範囲CSV,15,FALSE)="","",VLOOKUP(csv!$AJ329,範囲CSV,15,FALSE)))</f>
        <v/>
      </c>
      <c r="P329" s="139" t="str">
        <f>IF($A329="","",IF(VLOOKUP(csv!$AJ329,範囲CSV,16,FALSE)="","",VLOOKUP(csv!$AJ329,範囲CSV,16,FALSE)))</f>
        <v/>
      </c>
      <c r="Q329" s="139" t="str">
        <f>IF($A329="","",IF(VLOOKUP(csv!$AJ329,範囲CSV,17,FALSE)="","",VLOOKUP(csv!$AJ329,範囲CSV,17,FALSE)))</f>
        <v/>
      </c>
      <c r="R329" s="139" t="str">
        <f>IF($A329="","",IF(VLOOKUP(csv!$AJ329,範囲CSV,18,FALSE)="","",VLOOKUP(csv!$AJ329,範囲CSV,18,FALSE)))</f>
        <v/>
      </c>
      <c r="S329" s="139" t="str">
        <f>IF($A329="","",IF(VLOOKUP(csv!$AJ329,範囲CSV,19,FALSE)="","",VLOOKUP(csv!$AJ329,範囲CSV,19,FALSE)))</f>
        <v/>
      </c>
      <c r="T329" s="139" t="str">
        <f>IF($A329="","",IF(VLOOKUP(csv!$AJ329,範囲CSV,20,FALSE)="","",VLOOKUP(csv!$AJ329,範囲CSV,20,FALSE)))</f>
        <v/>
      </c>
      <c r="U329" s="139" t="str">
        <f>IF($A329="","",IF(VLOOKUP(csv!$AJ329,範囲CSV,21,FALSE)="","",VLOOKUP(csv!$AJ329,範囲CSV,21,FALSE)))</f>
        <v/>
      </c>
      <c r="V329" s="139" t="str">
        <f>IF($A329="","",IF(VLOOKUP(csv!$AJ329,範囲CSV,22,FALSE)="","",VLOOKUP(csv!$AJ329,範囲CSV,22,FALSE)))</f>
        <v/>
      </c>
      <c r="W329" s="139" t="str">
        <f>IF($A329="","",IF(VLOOKUP(csv!$AJ329,範囲CSV,23,FALSE)="","",VLOOKUP(csv!$AJ329,範囲CSV,23,FALSE)))</f>
        <v/>
      </c>
      <c r="X329" s="139" t="str">
        <f>IF($A329="","",IF(VLOOKUP(csv!$AJ329,範囲CSV,24,FALSE)="","",VLOOKUP(csv!$AJ329,範囲CSV,24,FALSE)))</f>
        <v/>
      </c>
      <c r="Y329" s="139" t="str">
        <f>IF($A329="","",IF(VLOOKUP(csv!$AJ329,範囲CSV,25,FALSE)="","",VLOOKUP(csv!$AJ329,範囲CSV,25,FALSE)))</f>
        <v/>
      </c>
      <c r="Z329" s="139" t="str">
        <f>IF($A329="","",IF(VLOOKUP(csv!$AJ329,範囲CSV,26,FALSE)="","",VLOOKUP(csv!$AJ329,範囲CSV,26,FALSE)))</f>
        <v/>
      </c>
      <c r="AA329" s="139" t="str">
        <f>IF($A329="","",IF(VLOOKUP(csv!$AJ329,範囲CSV,27,FALSE)="","",VLOOKUP(csv!$AJ329,範囲CSV,27,FALSE)))</f>
        <v/>
      </c>
      <c r="AB329" s="139" t="str">
        <f>IF($A329="","",IF(VLOOKUP(csv!$AJ329,範囲CSV,28,FALSE)="","",VLOOKUP(csv!$AJ329,範囲CSV,28,FALSE)))</f>
        <v/>
      </c>
      <c r="AC329" s="139" t="str">
        <f>IF($A329="","",IF(VLOOKUP(csv!$AJ329,範囲CSV,29,FALSE)="","",VLOOKUP(csv!$AJ329,範囲CSV,29,FALSE)))</f>
        <v/>
      </c>
      <c r="AD329" s="139" t="str">
        <f>IF($A329="","",IF(VLOOKUP(csv!$AJ329,範囲CSV,30,FALSE)="","",VLOOKUP(csv!$AJ329,範囲CSV,30,FALSE)))</f>
        <v/>
      </c>
      <c r="AE329" s="139" t="str">
        <f>IF($A329="","",IF(VLOOKUP(csv!$AJ329,範囲CSV,31,FALSE)="","",VLOOKUP(csv!$AJ329,範囲CSV,31,FALSE)))</f>
        <v/>
      </c>
      <c r="AF329" s="139" t="str">
        <f>IF($A329="","",IF(VLOOKUP(csv!$AJ329,範囲CSV,32,FALSE)="","",VLOOKUP(csv!$AJ329,範囲CSV,32,FALSE)))</f>
        <v/>
      </c>
      <c r="AG329" s="139" t="str">
        <f>IF($A329="","",IF(VLOOKUP(csv!$AJ329,範囲CSV,33,FALSE)="","",VLOOKUP(csv!$AJ329,範囲CSV,33,FALSE)))</f>
        <v/>
      </c>
      <c r="AH329" s="139" t="str">
        <f>IF($A329="","",IF(VLOOKUP(csv!$AJ329,範囲CSV,34,FALSE)="","",VLOOKUP(csv!$AJ329,範囲CSV,34,FALSE)))</f>
        <v/>
      </c>
      <c r="AI329" s="139"/>
    </row>
    <row r="330" spans="1:35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139" t="str">
        <f>IF(A330="","",IF(VLOOKUP(csv!$AJ330,範囲CSV,9,FALSE)="","",VLOOKUP(csv!$AJ330,範囲CSV,9,FALSE)))</f>
        <v/>
      </c>
      <c r="J330" s="139" t="str">
        <f>IF($A330="","",IF(VLOOKUP(csv!$AJ330,範囲CSV,10,FALSE)="","",VLOOKUP(csv!$AJ330,範囲CSV,10,FALSE)))</f>
        <v/>
      </c>
      <c r="K330" s="216" t="str">
        <f t="shared" si="10"/>
        <v/>
      </c>
      <c r="L330" s="216" t="str">
        <f t="shared" si="11"/>
        <v/>
      </c>
      <c r="M330" s="139" t="str">
        <f>IF($A330="","",IF(VLOOKUP(csv!$AJ330,範囲CSV,13,FALSE)="","",VLOOKUP(csv!$AJ330,範囲CSV,13,FALSE)))</f>
        <v/>
      </c>
      <c r="N330" s="139" t="str">
        <f>IF($A330="","",IF(VLOOKUP(csv!$AJ330,範囲CSV,14,FALSE)="","",VLOOKUP(csv!$AJ330,範囲CSV,14,FALSE)))</f>
        <v/>
      </c>
      <c r="O330" s="139" t="str">
        <f>IF($A330="","",IF(VLOOKUP(csv!$AJ330,範囲CSV,15,FALSE)="","",VLOOKUP(csv!$AJ330,範囲CSV,15,FALSE)))</f>
        <v/>
      </c>
      <c r="P330" s="139" t="str">
        <f>IF($A330="","",IF(VLOOKUP(csv!$AJ330,範囲CSV,16,FALSE)="","",VLOOKUP(csv!$AJ330,範囲CSV,16,FALSE)))</f>
        <v/>
      </c>
      <c r="Q330" s="139" t="str">
        <f>IF($A330="","",IF(VLOOKUP(csv!$AJ330,範囲CSV,17,FALSE)="","",VLOOKUP(csv!$AJ330,範囲CSV,17,FALSE)))</f>
        <v/>
      </c>
      <c r="R330" s="139" t="str">
        <f>IF($A330="","",IF(VLOOKUP(csv!$AJ330,範囲CSV,18,FALSE)="","",VLOOKUP(csv!$AJ330,範囲CSV,18,FALSE)))</f>
        <v/>
      </c>
      <c r="S330" s="139" t="str">
        <f>IF($A330="","",IF(VLOOKUP(csv!$AJ330,範囲CSV,19,FALSE)="","",VLOOKUP(csv!$AJ330,範囲CSV,19,FALSE)))</f>
        <v/>
      </c>
      <c r="T330" s="139" t="str">
        <f>IF($A330="","",IF(VLOOKUP(csv!$AJ330,範囲CSV,20,FALSE)="","",VLOOKUP(csv!$AJ330,範囲CSV,20,FALSE)))</f>
        <v/>
      </c>
      <c r="U330" s="139" t="str">
        <f>IF($A330="","",IF(VLOOKUP(csv!$AJ330,範囲CSV,21,FALSE)="","",VLOOKUP(csv!$AJ330,範囲CSV,21,FALSE)))</f>
        <v/>
      </c>
      <c r="V330" s="139" t="str">
        <f>IF($A330="","",IF(VLOOKUP(csv!$AJ330,範囲CSV,22,FALSE)="","",VLOOKUP(csv!$AJ330,範囲CSV,22,FALSE)))</f>
        <v/>
      </c>
      <c r="W330" s="139" t="str">
        <f>IF($A330="","",IF(VLOOKUP(csv!$AJ330,範囲CSV,23,FALSE)="","",VLOOKUP(csv!$AJ330,範囲CSV,23,FALSE)))</f>
        <v/>
      </c>
      <c r="X330" s="139" t="str">
        <f>IF($A330="","",IF(VLOOKUP(csv!$AJ330,範囲CSV,24,FALSE)="","",VLOOKUP(csv!$AJ330,範囲CSV,24,FALSE)))</f>
        <v/>
      </c>
      <c r="Y330" s="139" t="str">
        <f>IF($A330="","",IF(VLOOKUP(csv!$AJ330,範囲CSV,25,FALSE)="","",VLOOKUP(csv!$AJ330,範囲CSV,25,FALSE)))</f>
        <v/>
      </c>
      <c r="Z330" s="139" t="str">
        <f>IF($A330="","",IF(VLOOKUP(csv!$AJ330,範囲CSV,26,FALSE)="","",VLOOKUP(csv!$AJ330,範囲CSV,26,FALSE)))</f>
        <v/>
      </c>
      <c r="AA330" s="139" t="str">
        <f>IF($A330="","",IF(VLOOKUP(csv!$AJ330,範囲CSV,27,FALSE)="","",VLOOKUP(csv!$AJ330,範囲CSV,27,FALSE)))</f>
        <v/>
      </c>
      <c r="AB330" s="139" t="str">
        <f>IF($A330="","",IF(VLOOKUP(csv!$AJ330,範囲CSV,28,FALSE)="","",VLOOKUP(csv!$AJ330,範囲CSV,28,FALSE)))</f>
        <v/>
      </c>
      <c r="AC330" s="139" t="str">
        <f>IF($A330="","",IF(VLOOKUP(csv!$AJ330,範囲CSV,29,FALSE)="","",VLOOKUP(csv!$AJ330,範囲CSV,29,FALSE)))</f>
        <v/>
      </c>
      <c r="AD330" s="139" t="str">
        <f>IF($A330="","",IF(VLOOKUP(csv!$AJ330,範囲CSV,30,FALSE)="","",VLOOKUP(csv!$AJ330,範囲CSV,30,FALSE)))</f>
        <v/>
      </c>
      <c r="AE330" s="139" t="str">
        <f>IF($A330="","",IF(VLOOKUP(csv!$AJ330,範囲CSV,31,FALSE)="","",VLOOKUP(csv!$AJ330,範囲CSV,31,FALSE)))</f>
        <v/>
      </c>
      <c r="AF330" s="139" t="str">
        <f>IF($A330="","",IF(VLOOKUP(csv!$AJ330,範囲CSV,32,FALSE)="","",VLOOKUP(csv!$AJ330,範囲CSV,32,FALSE)))</f>
        <v/>
      </c>
      <c r="AG330" s="139" t="str">
        <f>IF($A330="","",IF(VLOOKUP(csv!$AJ330,範囲CSV,33,FALSE)="","",VLOOKUP(csv!$AJ330,範囲CSV,33,FALSE)))</f>
        <v/>
      </c>
      <c r="AH330" s="139" t="str">
        <f>IF($A330="","",IF(VLOOKUP(csv!$AJ330,範囲CSV,34,FALSE)="","",VLOOKUP(csv!$AJ330,範囲CSV,34,FALSE)))</f>
        <v/>
      </c>
      <c r="AI330" s="139"/>
    </row>
    <row r="331" spans="1:35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139" t="str">
        <f>IF(A331="","",IF(VLOOKUP(csv!$AJ331,範囲CSV,9,FALSE)="","",VLOOKUP(csv!$AJ331,範囲CSV,9,FALSE)))</f>
        <v/>
      </c>
      <c r="J331" s="139" t="str">
        <f>IF($A331="","",IF(VLOOKUP(csv!$AJ331,範囲CSV,10,FALSE)="","",VLOOKUP(csv!$AJ331,範囲CSV,10,FALSE)))</f>
        <v/>
      </c>
      <c r="K331" s="216" t="str">
        <f t="shared" si="10"/>
        <v/>
      </c>
      <c r="L331" s="216" t="str">
        <f t="shared" si="11"/>
        <v/>
      </c>
      <c r="M331" s="139" t="str">
        <f>IF($A331="","",IF(VLOOKUP(csv!$AJ331,範囲CSV,13,FALSE)="","",VLOOKUP(csv!$AJ331,範囲CSV,13,FALSE)))</f>
        <v/>
      </c>
      <c r="N331" s="139" t="str">
        <f>IF($A331="","",IF(VLOOKUP(csv!$AJ331,範囲CSV,14,FALSE)="","",VLOOKUP(csv!$AJ331,範囲CSV,14,FALSE)))</f>
        <v/>
      </c>
      <c r="O331" s="139" t="str">
        <f>IF($A331="","",IF(VLOOKUP(csv!$AJ331,範囲CSV,15,FALSE)="","",VLOOKUP(csv!$AJ331,範囲CSV,15,FALSE)))</f>
        <v/>
      </c>
      <c r="P331" s="139" t="str">
        <f>IF($A331="","",IF(VLOOKUP(csv!$AJ331,範囲CSV,16,FALSE)="","",VLOOKUP(csv!$AJ331,範囲CSV,16,FALSE)))</f>
        <v/>
      </c>
      <c r="Q331" s="139" t="str">
        <f>IF($A331="","",IF(VLOOKUP(csv!$AJ331,範囲CSV,17,FALSE)="","",VLOOKUP(csv!$AJ331,範囲CSV,17,FALSE)))</f>
        <v/>
      </c>
      <c r="R331" s="139" t="str">
        <f>IF($A331="","",IF(VLOOKUP(csv!$AJ331,範囲CSV,18,FALSE)="","",VLOOKUP(csv!$AJ331,範囲CSV,18,FALSE)))</f>
        <v/>
      </c>
      <c r="S331" s="139" t="str">
        <f>IF($A331="","",IF(VLOOKUP(csv!$AJ331,範囲CSV,19,FALSE)="","",VLOOKUP(csv!$AJ331,範囲CSV,19,FALSE)))</f>
        <v/>
      </c>
      <c r="T331" s="139" t="str">
        <f>IF($A331="","",IF(VLOOKUP(csv!$AJ331,範囲CSV,20,FALSE)="","",VLOOKUP(csv!$AJ331,範囲CSV,20,FALSE)))</f>
        <v/>
      </c>
      <c r="U331" s="139" t="str">
        <f>IF($A331="","",IF(VLOOKUP(csv!$AJ331,範囲CSV,21,FALSE)="","",VLOOKUP(csv!$AJ331,範囲CSV,21,FALSE)))</f>
        <v/>
      </c>
      <c r="V331" s="139" t="str">
        <f>IF($A331="","",IF(VLOOKUP(csv!$AJ331,範囲CSV,22,FALSE)="","",VLOOKUP(csv!$AJ331,範囲CSV,22,FALSE)))</f>
        <v/>
      </c>
      <c r="W331" s="139" t="str">
        <f>IF($A331="","",IF(VLOOKUP(csv!$AJ331,範囲CSV,23,FALSE)="","",VLOOKUP(csv!$AJ331,範囲CSV,23,FALSE)))</f>
        <v/>
      </c>
      <c r="X331" s="139" t="str">
        <f>IF($A331="","",IF(VLOOKUP(csv!$AJ331,範囲CSV,24,FALSE)="","",VLOOKUP(csv!$AJ331,範囲CSV,24,FALSE)))</f>
        <v/>
      </c>
      <c r="Y331" s="139" t="str">
        <f>IF($A331="","",IF(VLOOKUP(csv!$AJ331,範囲CSV,25,FALSE)="","",VLOOKUP(csv!$AJ331,範囲CSV,25,FALSE)))</f>
        <v/>
      </c>
      <c r="Z331" s="139" t="str">
        <f>IF($A331="","",IF(VLOOKUP(csv!$AJ331,範囲CSV,26,FALSE)="","",VLOOKUP(csv!$AJ331,範囲CSV,26,FALSE)))</f>
        <v/>
      </c>
      <c r="AA331" s="139" t="str">
        <f>IF($A331="","",IF(VLOOKUP(csv!$AJ331,範囲CSV,27,FALSE)="","",VLOOKUP(csv!$AJ331,範囲CSV,27,FALSE)))</f>
        <v/>
      </c>
      <c r="AB331" s="139" t="str">
        <f>IF($A331="","",IF(VLOOKUP(csv!$AJ331,範囲CSV,28,FALSE)="","",VLOOKUP(csv!$AJ331,範囲CSV,28,FALSE)))</f>
        <v/>
      </c>
      <c r="AC331" s="139" t="str">
        <f>IF($A331="","",IF(VLOOKUP(csv!$AJ331,範囲CSV,29,FALSE)="","",VLOOKUP(csv!$AJ331,範囲CSV,29,FALSE)))</f>
        <v/>
      </c>
      <c r="AD331" s="139" t="str">
        <f>IF($A331="","",IF(VLOOKUP(csv!$AJ331,範囲CSV,30,FALSE)="","",VLOOKUP(csv!$AJ331,範囲CSV,30,FALSE)))</f>
        <v/>
      </c>
      <c r="AE331" s="139" t="str">
        <f>IF($A331="","",IF(VLOOKUP(csv!$AJ331,範囲CSV,31,FALSE)="","",VLOOKUP(csv!$AJ331,範囲CSV,31,FALSE)))</f>
        <v/>
      </c>
      <c r="AF331" s="139" t="str">
        <f>IF($A331="","",IF(VLOOKUP(csv!$AJ331,範囲CSV,32,FALSE)="","",VLOOKUP(csv!$AJ331,範囲CSV,32,FALSE)))</f>
        <v/>
      </c>
      <c r="AG331" s="139" t="str">
        <f>IF($A331="","",IF(VLOOKUP(csv!$AJ331,範囲CSV,33,FALSE)="","",VLOOKUP(csv!$AJ331,範囲CSV,33,FALSE)))</f>
        <v/>
      </c>
      <c r="AH331" s="139" t="str">
        <f>IF($A331="","",IF(VLOOKUP(csv!$AJ331,範囲CSV,34,FALSE)="","",VLOOKUP(csv!$AJ331,範囲CSV,34,FALSE)))</f>
        <v/>
      </c>
      <c r="AI331" s="139"/>
    </row>
    <row r="332" spans="1:35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139" t="str">
        <f>IF(A332="","",IF(VLOOKUP(csv!$AJ332,範囲CSV,9,FALSE)="","",VLOOKUP(csv!$AJ332,範囲CSV,9,FALSE)))</f>
        <v/>
      </c>
      <c r="J332" s="139" t="str">
        <f>IF($A332="","",IF(VLOOKUP(csv!$AJ332,範囲CSV,10,FALSE)="","",VLOOKUP(csv!$AJ332,範囲CSV,10,FALSE)))</f>
        <v/>
      </c>
      <c r="K332" s="216" t="str">
        <f t="shared" si="10"/>
        <v/>
      </c>
      <c r="L332" s="216" t="str">
        <f t="shared" si="11"/>
        <v/>
      </c>
      <c r="M332" s="139" t="str">
        <f>IF($A332="","",IF(VLOOKUP(csv!$AJ332,範囲CSV,13,FALSE)="","",VLOOKUP(csv!$AJ332,範囲CSV,13,FALSE)))</f>
        <v/>
      </c>
      <c r="N332" s="139" t="str">
        <f>IF($A332="","",IF(VLOOKUP(csv!$AJ332,範囲CSV,14,FALSE)="","",VLOOKUP(csv!$AJ332,範囲CSV,14,FALSE)))</f>
        <v/>
      </c>
      <c r="O332" s="139" t="str">
        <f>IF($A332="","",IF(VLOOKUP(csv!$AJ332,範囲CSV,15,FALSE)="","",VLOOKUP(csv!$AJ332,範囲CSV,15,FALSE)))</f>
        <v/>
      </c>
      <c r="P332" s="139" t="str">
        <f>IF($A332="","",IF(VLOOKUP(csv!$AJ332,範囲CSV,16,FALSE)="","",VLOOKUP(csv!$AJ332,範囲CSV,16,FALSE)))</f>
        <v/>
      </c>
      <c r="Q332" s="139" t="str">
        <f>IF($A332="","",IF(VLOOKUP(csv!$AJ332,範囲CSV,17,FALSE)="","",VLOOKUP(csv!$AJ332,範囲CSV,17,FALSE)))</f>
        <v/>
      </c>
      <c r="R332" s="139" t="str">
        <f>IF($A332="","",IF(VLOOKUP(csv!$AJ332,範囲CSV,18,FALSE)="","",VLOOKUP(csv!$AJ332,範囲CSV,18,FALSE)))</f>
        <v/>
      </c>
      <c r="S332" s="139" t="str">
        <f>IF($A332="","",IF(VLOOKUP(csv!$AJ332,範囲CSV,19,FALSE)="","",VLOOKUP(csv!$AJ332,範囲CSV,19,FALSE)))</f>
        <v/>
      </c>
      <c r="T332" s="139" t="str">
        <f>IF($A332="","",IF(VLOOKUP(csv!$AJ332,範囲CSV,20,FALSE)="","",VLOOKUP(csv!$AJ332,範囲CSV,20,FALSE)))</f>
        <v/>
      </c>
      <c r="U332" s="139" t="str">
        <f>IF($A332="","",IF(VLOOKUP(csv!$AJ332,範囲CSV,21,FALSE)="","",VLOOKUP(csv!$AJ332,範囲CSV,21,FALSE)))</f>
        <v/>
      </c>
      <c r="V332" s="139" t="str">
        <f>IF($A332="","",IF(VLOOKUP(csv!$AJ332,範囲CSV,22,FALSE)="","",VLOOKUP(csv!$AJ332,範囲CSV,22,FALSE)))</f>
        <v/>
      </c>
      <c r="W332" s="139" t="str">
        <f>IF($A332="","",IF(VLOOKUP(csv!$AJ332,範囲CSV,23,FALSE)="","",VLOOKUP(csv!$AJ332,範囲CSV,23,FALSE)))</f>
        <v/>
      </c>
      <c r="X332" s="139" t="str">
        <f>IF($A332="","",IF(VLOOKUP(csv!$AJ332,範囲CSV,24,FALSE)="","",VLOOKUP(csv!$AJ332,範囲CSV,24,FALSE)))</f>
        <v/>
      </c>
      <c r="Y332" s="139" t="str">
        <f>IF($A332="","",IF(VLOOKUP(csv!$AJ332,範囲CSV,25,FALSE)="","",VLOOKUP(csv!$AJ332,範囲CSV,25,FALSE)))</f>
        <v/>
      </c>
      <c r="Z332" s="139" t="str">
        <f>IF($A332="","",IF(VLOOKUP(csv!$AJ332,範囲CSV,26,FALSE)="","",VLOOKUP(csv!$AJ332,範囲CSV,26,FALSE)))</f>
        <v/>
      </c>
      <c r="AA332" s="139" t="str">
        <f>IF($A332="","",IF(VLOOKUP(csv!$AJ332,範囲CSV,27,FALSE)="","",VLOOKUP(csv!$AJ332,範囲CSV,27,FALSE)))</f>
        <v/>
      </c>
      <c r="AB332" s="139" t="str">
        <f>IF($A332="","",IF(VLOOKUP(csv!$AJ332,範囲CSV,28,FALSE)="","",VLOOKUP(csv!$AJ332,範囲CSV,28,FALSE)))</f>
        <v/>
      </c>
      <c r="AC332" s="139" t="str">
        <f>IF($A332="","",IF(VLOOKUP(csv!$AJ332,範囲CSV,29,FALSE)="","",VLOOKUP(csv!$AJ332,範囲CSV,29,FALSE)))</f>
        <v/>
      </c>
      <c r="AD332" s="139" t="str">
        <f>IF($A332="","",IF(VLOOKUP(csv!$AJ332,範囲CSV,30,FALSE)="","",VLOOKUP(csv!$AJ332,範囲CSV,30,FALSE)))</f>
        <v/>
      </c>
      <c r="AE332" s="139" t="str">
        <f>IF($A332="","",IF(VLOOKUP(csv!$AJ332,範囲CSV,31,FALSE)="","",VLOOKUP(csv!$AJ332,範囲CSV,31,FALSE)))</f>
        <v/>
      </c>
      <c r="AF332" s="139" t="str">
        <f>IF($A332="","",IF(VLOOKUP(csv!$AJ332,範囲CSV,32,FALSE)="","",VLOOKUP(csv!$AJ332,範囲CSV,32,FALSE)))</f>
        <v/>
      </c>
      <c r="AG332" s="139" t="str">
        <f>IF($A332="","",IF(VLOOKUP(csv!$AJ332,範囲CSV,33,FALSE)="","",VLOOKUP(csv!$AJ332,範囲CSV,33,FALSE)))</f>
        <v/>
      </c>
      <c r="AH332" s="139" t="str">
        <f>IF($A332="","",IF(VLOOKUP(csv!$AJ332,範囲CSV,34,FALSE)="","",VLOOKUP(csv!$AJ332,範囲CSV,34,FALSE)))</f>
        <v/>
      </c>
      <c r="AI332" s="139"/>
    </row>
    <row r="333" spans="1:35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139" t="str">
        <f>IF(A333="","",IF(VLOOKUP(csv!$AJ333,範囲CSV,9,FALSE)="","",VLOOKUP(csv!$AJ333,範囲CSV,9,FALSE)))</f>
        <v/>
      </c>
      <c r="J333" s="139" t="str">
        <f>IF($A333="","",IF(VLOOKUP(csv!$AJ333,範囲CSV,10,FALSE)="","",VLOOKUP(csv!$AJ333,範囲CSV,10,FALSE)))</f>
        <v/>
      </c>
      <c r="K333" s="216" t="str">
        <f t="shared" si="10"/>
        <v/>
      </c>
      <c r="L333" s="216" t="str">
        <f t="shared" si="11"/>
        <v/>
      </c>
      <c r="M333" s="139" t="str">
        <f>IF($A333="","",IF(VLOOKUP(csv!$AJ333,範囲CSV,13,FALSE)="","",VLOOKUP(csv!$AJ333,範囲CSV,13,FALSE)))</f>
        <v/>
      </c>
      <c r="N333" s="139" t="str">
        <f>IF($A333="","",IF(VLOOKUP(csv!$AJ333,範囲CSV,14,FALSE)="","",VLOOKUP(csv!$AJ333,範囲CSV,14,FALSE)))</f>
        <v/>
      </c>
      <c r="O333" s="139" t="str">
        <f>IF($A333="","",IF(VLOOKUP(csv!$AJ333,範囲CSV,15,FALSE)="","",VLOOKUP(csv!$AJ333,範囲CSV,15,FALSE)))</f>
        <v/>
      </c>
      <c r="P333" s="139" t="str">
        <f>IF($A333="","",IF(VLOOKUP(csv!$AJ333,範囲CSV,16,FALSE)="","",VLOOKUP(csv!$AJ333,範囲CSV,16,FALSE)))</f>
        <v/>
      </c>
      <c r="Q333" s="139" t="str">
        <f>IF($A333="","",IF(VLOOKUP(csv!$AJ333,範囲CSV,17,FALSE)="","",VLOOKUP(csv!$AJ333,範囲CSV,17,FALSE)))</f>
        <v/>
      </c>
      <c r="R333" s="139" t="str">
        <f>IF($A333="","",IF(VLOOKUP(csv!$AJ333,範囲CSV,18,FALSE)="","",VLOOKUP(csv!$AJ333,範囲CSV,18,FALSE)))</f>
        <v/>
      </c>
      <c r="S333" s="139" t="str">
        <f>IF($A333="","",IF(VLOOKUP(csv!$AJ333,範囲CSV,19,FALSE)="","",VLOOKUP(csv!$AJ333,範囲CSV,19,FALSE)))</f>
        <v/>
      </c>
      <c r="T333" s="139" t="str">
        <f>IF($A333="","",IF(VLOOKUP(csv!$AJ333,範囲CSV,20,FALSE)="","",VLOOKUP(csv!$AJ333,範囲CSV,20,FALSE)))</f>
        <v/>
      </c>
      <c r="U333" s="139" t="str">
        <f>IF($A333="","",IF(VLOOKUP(csv!$AJ333,範囲CSV,21,FALSE)="","",VLOOKUP(csv!$AJ333,範囲CSV,21,FALSE)))</f>
        <v/>
      </c>
      <c r="V333" s="139" t="str">
        <f>IF($A333="","",IF(VLOOKUP(csv!$AJ333,範囲CSV,22,FALSE)="","",VLOOKUP(csv!$AJ333,範囲CSV,22,FALSE)))</f>
        <v/>
      </c>
      <c r="W333" s="139" t="str">
        <f>IF($A333="","",IF(VLOOKUP(csv!$AJ333,範囲CSV,23,FALSE)="","",VLOOKUP(csv!$AJ333,範囲CSV,23,FALSE)))</f>
        <v/>
      </c>
      <c r="X333" s="139" t="str">
        <f>IF($A333="","",IF(VLOOKUP(csv!$AJ333,範囲CSV,24,FALSE)="","",VLOOKUP(csv!$AJ333,範囲CSV,24,FALSE)))</f>
        <v/>
      </c>
      <c r="Y333" s="139" t="str">
        <f>IF($A333="","",IF(VLOOKUP(csv!$AJ333,範囲CSV,25,FALSE)="","",VLOOKUP(csv!$AJ333,範囲CSV,25,FALSE)))</f>
        <v/>
      </c>
      <c r="Z333" s="139" t="str">
        <f>IF($A333="","",IF(VLOOKUP(csv!$AJ333,範囲CSV,26,FALSE)="","",VLOOKUP(csv!$AJ333,範囲CSV,26,FALSE)))</f>
        <v/>
      </c>
      <c r="AA333" s="139" t="str">
        <f>IF($A333="","",IF(VLOOKUP(csv!$AJ333,範囲CSV,27,FALSE)="","",VLOOKUP(csv!$AJ333,範囲CSV,27,FALSE)))</f>
        <v/>
      </c>
      <c r="AB333" s="139" t="str">
        <f>IF($A333="","",IF(VLOOKUP(csv!$AJ333,範囲CSV,28,FALSE)="","",VLOOKUP(csv!$AJ333,範囲CSV,28,FALSE)))</f>
        <v/>
      </c>
      <c r="AC333" s="139" t="str">
        <f>IF($A333="","",IF(VLOOKUP(csv!$AJ333,範囲CSV,29,FALSE)="","",VLOOKUP(csv!$AJ333,範囲CSV,29,FALSE)))</f>
        <v/>
      </c>
      <c r="AD333" s="139" t="str">
        <f>IF($A333="","",IF(VLOOKUP(csv!$AJ333,範囲CSV,30,FALSE)="","",VLOOKUP(csv!$AJ333,範囲CSV,30,FALSE)))</f>
        <v/>
      </c>
      <c r="AE333" s="139" t="str">
        <f>IF($A333="","",IF(VLOOKUP(csv!$AJ333,範囲CSV,31,FALSE)="","",VLOOKUP(csv!$AJ333,範囲CSV,31,FALSE)))</f>
        <v/>
      </c>
      <c r="AF333" s="139" t="str">
        <f>IF($A333="","",IF(VLOOKUP(csv!$AJ333,範囲CSV,32,FALSE)="","",VLOOKUP(csv!$AJ333,範囲CSV,32,FALSE)))</f>
        <v/>
      </c>
      <c r="AG333" s="139" t="str">
        <f>IF($A333="","",IF(VLOOKUP(csv!$AJ333,範囲CSV,33,FALSE)="","",VLOOKUP(csv!$AJ333,範囲CSV,33,FALSE)))</f>
        <v/>
      </c>
      <c r="AH333" s="139" t="str">
        <f>IF($A333="","",IF(VLOOKUP(csv!$AJ333,範囲CSV,34,FALSE)="","",VLOOKUP(csv!$AJ333,範囲CSV,34,FALSE)))</f>
        <v/>
      </c>
      <c r="AI333" s="139"/>
    </row>
    <row r="334" spans="1:35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139" t="str">
        <f>IF(A334="","",IF(VLOOKUP(csv!$AJ334,範囲CSV,9,FALSE)="","",VLOOKUP(csv!$AJ334,範囲CSV,9,FALSE)))</f>
        <v/>
      </c>
      <c r="J334" s="139" t="str">
        <f>IF($A334="","",IF(VLOOKUP(csv!$AJ334,範囲CSV,10,FALSE)="","",VLOOKUP(csv!$AJ334,範囲CSV,10,FALSE)))</f>
        <v/>
      </c>
      <c r="K334" s="216" t="str">
        <f t="shared" si="10"/>
        <v/>
      </c>
      <c r="L334" s="216" t="str">
        <f t="shared" si="11"/>
        <v/>
      </c>
      <c r="M334" s="139" t="str">
        <f>IF($A334="","",IF(VLOOKUP(csv!$AJ334,範囲CSV,13,FALSE)="","",VLOOKUP(csv!$AJ334,範囲CSV,13,FALSE)))</f>
        <v/>
      </c>
      <c r="N334" s="139" t="str">
        <f>IF($A334="","",IF(VLOOKUP(csv!$AJ334,範囲CSV,14,FALSE)="","",VLOOKUP(csv!$AJ334,範囲CSV,14,FALSE)))</f>
        <v/>
      </c>
      <c r="O334" s="139" t="str">
        <f>IF($A334="","",IF(VLOOKUP(csv!$AJ334,範囲CSV,15,FALSE)="","",VLOOKUP(csv!$AJ334,範囲CSV,15,FALSE)))</f>
        <v/>
      </c>
      <c r="P334" s="139" t="str">
        <f>IF($A334="","",IF(VLOOKUP(csv!$AJ334,範囲CSV,16,FALSE)="","",VLOOKUP(csv!$AJ334,範囲CSV,16,FALSE)))</f>
        <v/>
      </c>
      <c r="Q334" s="139" t="str">
        <f>IF($A334="","",IF(VLOOKUP(csv!$AJ334,範囲CSV,17,FALSE)="","",VLOOKUP(csv!$AJ334,範囲CSV,17,FALSE)))</f>
        <v/>
      </c>
      <c r="R334" s="139" t="str">
        <f>IF($A334="","",IF(VLOOKUP(csv!$AJ334,範囲CSV,18,FALSE)="","",VLOOKUP(csv!$AJ334,範囲CSV,18,FALSE)))</f>
        <v/>
      </c>
      <c r="S334" s="139" t="str">
        <f>IF($A334="","",IF(VLOOKUP(csv!$AJ334,範囲CSV,19,FALSE)="","",VLOOKUP(csv!$AJ334,範囲CSV,19,FALSE)))</f>
        <v/>
      </c>
      <c r="T334" s="139" t="str">
        <f>IF($A334="","",IF(VLOOKUP(csv!$AJ334,範囲CSV,20,FALSE)="","",VLOOKUP(csv!$AJ334,範囲CSV,20,FALSE)))</f>
        <v/>
      </c>
      <c r="U334" s="139" t="str">
        <f>IF($A334="","",IF(VLOOKUP(csv!$AJ334,範囲CSV,21,FALSE)="","",VLOOKUP(csv!$AJ334,範囲CSV,21,FALSE)))</f>
        <v/>
      </c>
      <c r="V334" s="139" t="str">
        <f>IF($A334="","",IF(VLOOKUP(csv!$AJ334,範囲CSV,22,FALSE)="","",VLOOKUP(csv!$AJ334,範囲CSV,22,FALSE)))</f>
        <v/>
      </c>
      <c r="W334" s="139" t="str">
        <f>IF($A334="","",IF(VLOOKUP(csv!$AJ334,範囲CSV,23,FALSE)="","",VLOOKUP(csv!$AJ334,範囲CSV,23,FALSE)))</f>
        <v/>
      </c>
      <c r="X334" s="139" t="str">
        <f>IF($A334="","",IF(VLOOKUP(csv!$AJ334,範囲CSV,24,FALSE)="","",VLOOKUP(csv!$AJ334,範囲CSV,24,FALSE)))</f>
        <v/>
      </c>
      <c r="Y334" s="139" t="str">
        <f>IF($A334="","",IF(VLOOKUP(csv!$AJ334,範囲CSV,25,FALSE)="","",VLOOKUP(csv!$AJ334,範囲CSV,25,FALSE)))</f>
        <v/>
      </c>
      <c r="Z334" s="139" t="str">
        <f>IF($A334="","",IF(VLOOKUP(csv!$AJ334,範囲CSV,26,FALSE)="","",VLOOKUP(csv!$AJ334,範囲CSV,26,FALSE)))</f>
        <v/>
      </c>
      <c r="AA334" s="139" t="str">
        <f>IF($A334="","",IF(VLOOKUP(csv!$AJ334,範囲CSV,27,FALSE)="","",VLOOKUP(csv!$AJ334,範囲CSV,27,FALSE)))</f>
        <v/>
      </c>
      <c r="AB334" s="139" t="str">
        <f>IF($A334="","",IF(VLOOKUP(csv!$AJ334,範囲CSV,28,FALSE)="","",VLOOKUP(csv!$AJ334,範囲CSV,28,FALSE)))</f>
        <v/>
      </c>
      <c r="AC334" s="139" t="str">
        <f>IF($A334="","",IF(VLOOKUP(csv!$AJ334,範囲CSV,29,FALSE)="","",VLOOKUP(csv!$AJ334,範囲CSV,29,FALSE)))</f>
        <v/>
      </c>
      <c r="AD334" s="139" t="str">
        <f>IF($A334="","",IF(VLOOKUP(csv!$AJ334,範囲CSV,30,FALSE)="","",VLOOKUP(csv!$AJ334,範囲CSV,30,FALSE)))</f>
        <v/>
      </c>
      <c r="AE334" s="139" t="str">
        <f>IF($A334="","",IF(VLOOKUP(csv!$AJ334,範囲CSV,31,FALSE)="","",VLOOKUP(csv!$AJ334,範囲CSV,31,FALSE)))</f>
        <v/>
      </c>
      <c r="AF334" s="139" t="str">
        <f>IF($A334="","",IF(VLOOKUP(csv!$AJ334,範囲CSV,32,FALSE)="","",VLOOKUP(csv!$AJ334,範囲CSV,32,FALSE)))</f>
        <v/>
      </c>
      <c r="AG334" s="139" t="str">
        <f>IF($A334="","",IF(VLOOKUP(csv!$AJ334,範囲CSV,33,FALSE)="","",VLOOKUP(csv!$AJ334,範囲CSV,33,FALSE)))</f>
        <v/>
      </c>
      <c r="AH334" s="139" t="str">
        <f>IF($A334="","",IF(VLOOKUP(csv!$AJ334,範囲CSV,34,FALSE)="","",VLOOKUP(csv!$AJ334,範囲CSV,34,FALSE)))</f>
        <v/>
      </c>
      <c r="AI334" s="139"/>
    </row>
    <row r="335" spans="1:35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139" t="str">
        <f>IF(A335="","",IF(VLOOKUP(csv!$AJ335,範囲CSV,9,FALSE)="","",VLOOKUP(csv!$AJ335,範囲CSV,9,FALSE)))</f>
        <v/>
      </c>
      <c r="J335" s="139" t="str">
        <f>IF($A335="","",IF(VLOOKUP(csv!$AJ335,範囲CSV,10,FALSE)="","",VLOOKUP(csv!$AJ335,範囲CSV,10,FALSE)))</f>
        <v/>
      </c>
      <c r="K335" s="216" t="str">
        <f t="shared" si="10"/>
        <v/>
      </c>
      <c r="L335" s="216" t="str">
        <f t="shared" si="11"/>
        <v/>
      </c>
      <c r="M335" s="139" t="str">
        <f>IF($A335="","",IF(VLOOKUP(csv!$AJ335,範囲CSV,13,FALSE)="","",VLOOKUP(csv!$AJ335,範囲CSV,13,FALSE)))</f>
        <v/>
      </c>
      <c r="N335" s="139" t="str">
        <f>IF($A335="","",IF(VLOOKUP(csv!$AJ335,範囲CSV,14,FALSE)="","",VLOOKUP(csv!$AJ335,範囲CSV,14,FALSE)))</f>
        <v/>
      </c>
      <c r="O335" s="139" t="str">
        <f>IF($A335="","",IF(VLOOKUP(csv!$AJ335,範囲CSV,15,FALSE)="","",VLOOKUP(csv!$AJ335,範囲CSV,15,FALSE)))</f>
        <v/>
      </c>
      <c r="P335" s="139" t="str">
        <f>IF($A335="","",IF(VLOOKUP(csv!$AJ335,範囲CSV,16,FALSE)="","",VLOOKUP(csv!$AJ335,範囲CSV,16,FALSE)))</f>
        <v/>
      </c>
      <c r="Q335" s="139" t="str">
        <f>IF($A335="","",IF(VLOOKUP(csv!$AJ335,範囲CSV,17,FALSE)="","",VLOOKUP(csv!$AJ335,範囲CSV,17,FALSE)))</f>
        <v/>
      </c>
      <c r="R335" s="139" t="str">
        <f>IF($A335="","",IF(VLOOKUP(csv!$AJ335,範囲CSV,18,FALSE)="","",VLOOKUP(csv!$AJ335,範囲CSV,18,FALSE)))</f>
        <v/>
      </c>
      <c r="S335" s="139" t="str">
        <f>IF($A335="","",IF(VLOOKUP(csv!$AJ335,範囲CSV,19,FALSE)="","",VLOOKUP(csv!$AJ335,範囲CSV,19,FALSE)))</f>
        <v/>
      </c>
      <c r="T335" s="139" t="str">
        <f>IF($A335="","",IF(VLOOKUP(csv!$AJ335,範囲CSV,20,FALSE)="","",VLOOKUP(csv!$AJ335,範囲CSV,20,FALSE)))</f>
        <v/>
      </c>
      <c r="U335" s="139" t="str">
        <f>IF($A335="","",IF(VLOOKUP(csv!$AJ335,範囲CSV,21,FALSE)="","",VLOOKUP(csv!$AJ335,範囲CSV,21,FALSE)))</f>
        <v/>
      </c>
      <c r="V335" s="139" t="str">
        <f>IF($A335="","",IF(VLOOKUP(csv!$AJ335,範囲CSV,22,FALSE)="","",VLOOKUP(csv!$AJ335,範囲CSV,22,FALSE)))</f>
        <v/>
      </c>
      <c r="W335" s="139" t="str">
        <f>IF($A335="","",IF(VLOOKUP(csv!$AJ335,範囲CSV,23,FALSE)="","",VLOOKUP(csv!$AJ335,範囲CSV,23,FALSE)))</f>
        <v/>
      </c>
      <c r="X335" s="139" t="str">
        <f>IF($A335="","",IF(VLOOKUP(csv!$AJ335,範囲CSV,24,FALSE)="","",VLOOKUP(csv!$AJ335,範囲CSV,24,FALSE)))</f>
        <v/>
      </c>
      <c r="Y335" s="139" t="str">
        <f>IF($A335="","",IF(VLOOKUP(csv!$AJ335,範囲CSV,25,FALSE)="","",VLOOKUP(csv!$AJ335,範囲CSV,25,FALSE)))</f>
        <v/>
      </c>
      <c r="Z335" s="139" t="str">
        <f>IF($A335="","",IF(VLOOKUP(csv!$AJ335,範囲CSV,26,FALSE)="","",VLOOKUP(csv!$AJ335,範囲CSV,26,FALSE)))</f>
        <v/>
      </c>
      <c r="AA335" s="139" t="str">
        <f>IF($A335="","",IF(VLOOKUP(csv!$AJ335,範囲CSV,27,FALSE)="","",VLOOKUP(csv!$AJ335,範囲CSV,27,FALSE)))</f>
        <v/>
      </c>
      <c r="AB335" s="139" t="str">
        <f>IF($A335="","",IF(VLOOKUP(csv!$AJ335,範囲CSV,28,FALSE)="","",VLOOKUP(csv!$AJ335,範囲CSV,28,FALSE)))</f>
        <v/>
      </c>
      <c r="AC335" s="139" t="str">
        <f>IF($A335="","",IF(VLOOKUP(csv!$AJ335,範囲CSV,29,FALSE)="","",VLOOKUP(csv!$AJ335,範囲CSV,29,FALSE)))</f>
        <v/>
      </c>
      <c r="AD335" s="139" t="str">
        <f>IF($A335="","",IF(VLOOKUP(csv!$AJ335,範囲CSV,30,FALSE)="","",VLOOKUP(csv!$AJ335,範囲CSV,30,FALSE)))</f>
        <v/>
      </c>
      <c r="AE335" s="139" t="str">
        <f>IF($A335="","",IF(VLOOKUP(csv!$AJ335,範囲CSV,31,FALSE)="","",VLOOKUP(csv!$AJ335,範囲CSV,31,FALSE)))</f>
        <v/>
      </c>
      <c r="AF335" s="139" t="str">
        <f>IF($A335="","",IF(VLOOKUP(csv!$AJ335,範囲CSV,32,FALSE)="","",VLOOKUP(csv!$AJ335,範囲CSV,32,FALSE)))</f>
        <v/>
      </c>
      <c r="AG335" s="139" t="str">
        <f>IF($A335="","",IF(VLOOKUP(csv!$AJ335,範囲CSV,33,FALSE)="","",VLOOKUP(csv!$AJ335,範囲CSV,33,FALSE)))</f>
        <v/>
      </c>
      <c r="AH335" s="139" t="str">
        <f>IF($A335="","",IF(VLOOKUP(csv!$AJ335,範囲CSV,34,FALSE)="","",VLOOKUP(csv!$AJ335,範囲CSV,34,FALSE)))</f>
        <v/>
      </c>
      <c r="AI335" s="139"/>
    </row>
    <row r="336" spans="1:35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139" t="str">
        <f>IF(A336="","",IF(VLOOKUP(csv!$AJ336,範囲CSV,9,FALSE)="","",VLOOKUP(csv!$AJ336,範囲CSV,9,FALSE)))</f>
        <v/>
      </c>
      <c r="J336" s="139" t="str">
        <f>IF($A336="","",IF(VLOOKUP(csv!$AJ336,範囲CSV,10,FALSE)="","",VLOOKUP(csv!$AJ336,範囲CSV,10,FALSE)))</f>
        <v/>
      </c>
      <c r="K336" s="216" t="str">
        <f t="shared" si="10"/>
        <v/>
      </c>
      <c r="L336" s="216" t="str">
        <f t="shared" si="11"/>
        <v/>
      </c>
      <c r="M336" s="139" t="str">
        <f>IF($A336="","",IF(VLOOKUP(csv!$AJ336,範囲CSV,13,FALSE)="","",VLOOKUP(csv!$AJ336,範囲CSV,13,FALSE)))</f>
        <v/>
      </c>
      <c r="N336" s="139" t="str">
        <f>IF($A336="","",IF(VLOOKUP(csv!$AJ336,範囲CSV,14,FALSE)="","",VLOOKUP(csv!$AJ336,範囲CSV,14,FALSE)))</f>
        <v/>
      </c>
      <c r="O336" s="139" t="str">
        <f>IF($A336="","",IF(VLOOKUP(csv!$AJ336,範囲CSV,15,FALSE)="","",VLOOKUP(csv!$AJ336,範囲CSV,15,FALSE)))</f>
        <v/>
      </c>
      <c r="P336" s="139" t="str">
        <f>IF($A336="","",IF(VLOOKUP(csv!$AJ336,範囲CSV,16,FALSE)="","",VLOOKUP(csv!$AJ336,範囲CSV,16,FALSE)))</f>
        <v/>
      </c>
      <c r="Q336" s="139" t="str">
        <f>IF($A336="","",IF(VLOOKUP(csv!$AJ336,範囲CSV,17,FALSE)="","",VLOOKUP(csv!$AJ336,範囲CSV,17,FALSE)))</f>
        <v/>
      </c>
      <c r="R336" s="139" t="str">
        <f>IF($A336="","",IF(VLOOKUP(csv!$AJ336,範囲CSV,18,FALSE)="","",VLOOKUP(csv!$AJ336,範囲CSV,18,FALSE)))</f>
        <v/>
      </c>
      <c r="S336" s="139" t="str">
        <f>IF($A336="","",IF(VLOOKUP(csv!$AJ336,範囲CSV,19,FALSE)="","",VLOOKUP(csv!$AJ336,範囲CSV,19,FALSE)))</f>
        <v/>
      </c>
      <c r="T336" s="139" t="str">
        <f>IF($A336="","",IF(VLOOKUP(csv!$AJ336,範囲CSV,20,FALSE)="","",VLOOKUP(csv!$AJ336,範囲CSV,20,FALSE)))</f>
        <v/>
      </c>
      <c r="U336" s="139" t="str">
        <f>IF($A336="","",IF(VLOOKUP(csv!$AJ336,範囲CSV,21,FALSE)="","",VLOOKUP(csv!$AJ336,範囲CSV,21,FALSE)))</f>
        <v/>
      </c>
      <c r="V336" s="139" t="str">
        <f>IF($A336="","",IF(VLOOKUP(csv!$AJ336,範囲CSV,22,FALSE)="","",VLOOKUP(csv!$AJ336,範囲CSV,22,FALSE)))</f>
        <v/>
      </c>
      <c r="W336" s="139" t="str">
        <f>IF($A336="","",IF(VLOOKUP(csv!$AJ336,範囲CSV,23,FALSE)="","",VLOOKUP(csv!$AJ336,範囲CSV,23,FALSE)))</f>
        <v/>
      </c>
      <c r="X336" s="139" t="str">
        <f>IF($A336="","",IF(VLOOKUP(csv!$AJ336,範囲CSV,24,FALSE)="","",VLOOKUP(csv!$AJ336,範囲CSV,24,FALSE)))</f>
        <v/>
      </c>
      <c r="Y336" s="139" t="str">
        <f>IF($A336="","",IF(VLOOKUP(csv!$AJ336,範囲CSV,25,FALSE)="","",VLOOKUP(csv!$AJ336,範囲CSV,25,FALSE)))</f>
        <v/>
      </c>
      <c r="Z336" s="139" t="str">
        <f>IF($A336="","",IF(VLOOKUP(csv!$AJ336,範囲CSV,26,FALSE)="","",VLOOKUP(csv!$AJ336,範囲CSV,26,FALSE)))</f>
        <v/>
      </c>
      <c r="AA336" s="139" t="str">
        <f>IF($A336="","",IF(VLOOKUP(csv!$AJ336,範囲CSV,27,FALSE)="","",VLOOKUP(csv!$AJ336,範囲CSV,27,FALSE)))</f>
        <v/>
      </c>
      <c r="AB336" s="139" t="str">
        <f>IF($A336="","",IF(VLOOKUP(csv!$AJ336,範囲CSV,28,FALSE)="","",VLOOKUP(csv!$AJ336,範囲CSV,28,FALSE)))</f>
        <v/>
      </c>
      <c r="AC336" s="139" t="str">
        <f>IF($A336="","",IF(VLOOKUP(csv!$AJ336,範囲CSV,29,FALSE)="","",VLOOKUP(csv!$AJ336,範囲CSV,29,FALSE)))</f>
        <v/>
      </c>
      <c r="AD336" s="139" t="str">
        <f>IF($A336="","",IF(VLOOKUP(csv!$AJ336,範囲CSV,30,FALSE)="","",VLOOKUP(csv!$AJ336,範囲CSV,30,FALSE)))</f>
        <v/>
      </c>
      <c r="AE336" s="139" t="str">
        <f>IF($A336="","",IF(VLOOKUP(csv!$AJ336,範囲CSV,31,FALSE)="","",VLOOKUP(csv!$AJ336,範囲CSV,31,FALSE)))</f>
        <v/>
      </c>
      <c r="AF336" s="139" t="str">
        <f>IF($A336="","",IF(VLOOKUP(csv!$AJ336,範囲CSV,32,FALSE)="","",VLOOKUP(csv!$AJ336,範囲CSV,32,FALSE)))</f>
        <v/>
      </c>
      <c r="AG336" s="139" t="str">
        <f>IF($A336="","",IF(VLOOKUP(csv!$AJ336,範囲CSV,33,FALSE)="","",VLOOKUP(csv!$AJ336,範囲CSV,33,FALSE)))</f>
        <v/>
      </c>
      <c r="AH336" s="139" t="str">
        <f>IF($A336="","",IF(VLOOKUP(csv!$AJ336,範囲CSV,34,FALSE)="","",VLOOKUP(csv!$AJ336,範囲CSV,34,FALSE)))</f>
        <v/>
      </c>
      <c r="AI336" s="139"/>
    </row>
    <row r="337" spans="1:35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139" t="str">
        <f>IF(A337="","",IF(VLOOKUP(csv!$AJ337,範囲CSV,9,FALSE)="","",VLOOKUP(csv!$AJ337,範囲CSV,9,FALSE)))</f>
        <v/>
      </c>
      <c r="J337" s="139" t="str">
        <f>IF($A337="","",IF(VLOOKUP(csv!$AJ337,範囲CSV,10,FALSE)="","",VLOOKUP(csv!$AJ337,範囲CSV,10,FALSE)))</f>
        <v/>
      </c>
      <c r="K337" s="216" t="str">
        <f t="shared" si="10"/>
        <v/>
      </c>
      <c r="L337" s="216" t="str">
        <f t="shared" si="11"/>
        <v/>
      </c>
      <c r="M337" s="139" t="str">
        <f>IF($A337="","",IF(VLOOKUP(csv!$AJ337,範囲CSV,13,FALSE)="","",VLOOKUP(csv!$AJ337,範囲CSV,13,FALSE)))</f>
        <v/>
      </c>
      <c r="N337" s="139" t="str">
        <f>IF($A337="","",IF(VLOOKUP(csv!$AJ337,範囲CSV,14,FALSE)="","",VLOOKUP(csv!$AJ337,範囲CSV,14,FALSE)))</f>
        <v/>
      </c>
      <c r="O337" s="139" t="str">
        <f>IF($A337="","",IF(VLOOKUP(csv!$AJ337,範囲CSV,15,FALSE)="","",VLOOKUP(csv!$AJ337,範囲CSV,15,FALSE)))</f>
        <v/>
      </c>
      <c r="P337" s="139" t="str">
        <f>IF($A337="","",IF(VLOOKUP(csv!$AJ337,範囲CSV,16,FALSE)="","",VLOOKUP(csv!$AJ337,範囲CSV,16,FALSE)))</f>
        <v/>
      </c>
      <c r="Q337" s="139" t="str">
        <f>IF($A337="","",IF(VLOOKUP(csv!$AJ337,範囲CSV,17,FALSE)="","",VLOOKUP(csv!$AJ337,範囲CSV,17,FALSE)))</f>
        <v/>
      </c>
      <c r="R337" s="139" t="str">
        <f>IF($A337="","",IF(VLOOKUP(csv!$AJ337,範囲CSV,18,FALSE)="","",VLOOKUP(csv!$AJ337,範囲CSV,18,FALSE)))</f>
        <v/>
      </c>
      <c r="S337" s="139" t="str">
        <f>IF($A337="","",IF(VLOOKUP(csv!$AJ337,範囲CSV,19,FALSE)="","",VLOOKUP(csv!$AJ337,範囲CSV,19,FALSE)))</f>
        <v/>
      </c>
      <c r="T337" s="139" t="str">
        <f>IF($A337="","",IF(VLOOKUP(csv!$AJ337,範囲CSV,20,FALSE)="","",VLOOKUP(csv!$AJ337,範囲CSV,20,FALSE)))</f>
        <v/>
      </c>
      <c r="U337" s="139" t="str">
        <f>IF($A337="","",IF(VLOOKUP(csv!$AJ337,範囲CSV,21,FALSE)="","",VLOOKUP(csv!$AJ337,範囲CSV,21,FALSE)))</f>
        <v/>
      </c>
      <c r="V337" s="139" t="str">
        <f>IF($A337="","",IF(VLOOKUP(csv!$AJ337,範囲CSV,22,FALSE)="","",VLOOKUP(csv!$AJ337,範囲CSV,22,FALSE)))</f>
        <v/>
      </c>
      <c r="W337" s="139" t="str">
        <f>IF($A337="","",IF(VLOOKUP(csv!$AJ337,範囲CSV,23,FALSE)="","",VLOOKUP(csv!$AJ337,範囲CSV,23,FALSE)))</f>
        <v/>
      </c>
      <c r="X337" s="139" t="str">
        <f>IF($A337="","",IF(VLOOKUP(csv!$AJ337,範囲CSV,24,FALSE)="","",VLOOKUP(csv!$AJ337,範囲CSV,24,FALSE)))</f>
        <v/>
      </c>
      <c r="Y337" s="139" t="str">
        <f>IF($A337="","",IF(VLOOKUP(csv!$AJ337,範囲CSV,25,FALSE)="","",VLOOKUP(csv!$AJ337,範囲CSV,25,FALSE)))</f>
        <v/>
      </c>
      <c r="Z337" s="139" t="str">
        <f>IF($A337="","",IF(VLOOKUP(csv!$AJ337,範囲CSV,26,FALSE)="","",VLOOKUP(csv!$AJ337,範囲CSV,26,FALSE)))</f>
        <v/>
      </c>
      <c r="AA337" s="139" t="str">
        <f>IF($A337="","",IF(VLOOKUP(csv!$AJ337,範囲CSV,27,FALSE)="","",VLOOKUP(csv!$AJ337,範囲CSV,27,FALSE)))</f>
        <v/>
      </c>
      <c r="AB337" s="139" t="str">
        <f>IF($A337="","",IF(VLOOKUP(csv!$AJ337,範囲CSV,28,FALSE)="","",VLOOKUP(csv!$AJ337,範囲CSV,28,FALSE)))</f>
        <v/>
      </c>
      <c r="AC337" s="139" t="str">
        <f>IF($A337="","",IF(VLOOKUP(csv!$AJ337,範囲CSV,29,FALSE)="","",VLOOKUP(csv!$AJ337,範囲CSV,29,FALSE)))</f>
        <v/>
      </c>
      <c r="AD337" s="139" t="str">
        <f>IF($A337="","",IF(VLOOKUP(csv!$AJ337,範囲CSV,30,FALSE)="","",VLOOKUP(csv!$AJ337,範囲CSV,30,FALSE)))</f>
        <v/>
      </c>
      <c r="AE337" s="139" t="str">
        <f>IF($A337="","",IF(VLOOKUP(csv!$AJ337,範囲CSV,31,FALSE)="","",VLOOKUP(csv!$AJ337,範囲CSV,31,FALSE)))</f>
        <v/>
      </c>
      <c r="AF337" s="139" t="str">
        <f>IF($A337="","",IF(VLOOKUP(csv!$AJ337,範囲CSV,32,FALSE)="","",VLOOKUP(csv!$AJ337,範囲CSV,32,FALSE)))</f>
        <v/>
      </c>
      <c r="AG337" s="139" t="str">
        <f>IF($A337="","",IF(VLOOKUP(csv!$AJ337,範囲CSV,33,FALSE)="","",VLOOKUP(csv!$AJ337,範囲CSV,33,FALSE)))</f>
        <v/>
      </c>
      <c r="AH337" s="139" t="str">
        <f>IF($A337="","",IF(VLOOKUP(csv!$AJ337,範囲CSV,34,FALSE)="","",VLOOKUP(csv!$AJ337,範囲CSV,34,FALSE)))</f>
        <v/>
      </c>
      <c r="AI337" s="139"/>
    </row>
    <row r="338" spans="1:35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139" t="str">
        <f>IF(A338="","",IF(VLOOKUP(csv!$AJ338,範囲CSV,9,FALSE)="","",VLOOKUP(csv!$AJ338,範囲CSV,9,FALSE)))</f>
        <v/>
      </c>
      <c r="J338" s="139" t="str">
        <f>IF($A338="","",IF(VLOOKUP(csv!$AJ338,範囲CSV,10,FALSE)="","",VLOOKUP(csv!$AJ338,範囲CSV,10,FALSE)))</f>
        <v/>
      </c>
      <c r="K338" s="216" t="str">
        <f t="shared" si="10"/>
        <v/>
      </c>
      <c r="L338" s="216" t="str">
        <f t="shared" si="11"/>
        <v/>
      </c>
      <c r="M338" s="139" t="str">
        <f>IF($A338="","",IF(VLOOKUP(csv!$AJ338,範囲CSV,13,FALSE)="","",VLOOKUP(csv!$AJ338,範囲CSV,13,FALSE)))</f>
        <v/>
      </c>
      <c r="N338" s="139" t="str">
        <f>IF($A338="","",IF(VLOOKUP(csv!$AJ338,範囲CSV,14,FALSE)="","",VLOOKUP(csv!$AJ338,範囲CSV,14,FALSE)))</f>
        <v/>
      </c>
      <c r="O338" s="139" t="str">
        <f>IF($A338="","",IF(VLOOKUP(csv!$AJ338,範囲CSV,15,FALSE)="","",VLOOKUP(csv!$AJ338,範囲CSV,15,FALSE)))</f>
        <v/>
      </c>
      <c r="P338" s="139" t="str">
        <f>IF($A338="","",IF(VLOOKUP(csv!$AJ338,範囲CSV,16,FALSE)="","",VLOOKUP(csv!$AJ338,範囲CSV,16,FALSE)))</f>
        <v/>
      </c>
      <c r="Q338" s="139" t="str">
        <f>IF($A338="","",IF(VLOOKUP(csv!$AJ338,範囲CSV,17,FALSE)="","",VLOOKUP(csv!$AJ338,範囲CSV,17,FALSE)))</f>
        <v/>
      </c>
      <c r="R338" s="139" t="str">
        <f>IF($A338="","",IF(VLOOKUP(csv!$AJ338,範囲CSV,18,FALSE)="","",VLOOKUP(csv!$AJ338,範囲CSV,18,FALSE)))</f>
        <v/>
      </c>
      <c r="S338" s="139" t="str">
        <f>IF($A338="","",IF(VLOOKUP(csv!$AJ338,範囲CSV,19,FALSE)="","",VLOOKUP(csv!$AJ338,範囲CSV,19,FALSE)))</f>
        <v/>
      </c>
      <c r="T338" s="139" t="str">
        <f>IF($A338="","",IF(VLOOKUP(csv!$AJ338,範囲CSV,20,FALSE)="","",VLOOKUP(csv!$AJ338,範囲CSV,20,FALSE)))</f>
        <v/>
      </c>
      <c r="U338" s="139" t="str">
        <f>IF($A338="","",IF(VLOOKUP(csv!$AJ338,範囲CSV,21,FALSE)="","",VLOOKUP(csv!$AJ338,範囲CSV,21,FALSE)))</f>
        <v/>
      </c>
      <c r="V338" s="139" t="str">
        <f>IF($A338="","",IF(VLOOKUP(csv!$AJ338,範囲CSV,22,FALSE)="","",VLOOKUP(csv!$AJ338,範囲CSV,22,FALSE)))</f>
        <v/>
      </c>
      <c r="W338" s="139" t="str">
        <f>IF($A338="","",IF(VLOOKUP(csv!$AJ338,範囲CSV,23,FALSE)="","",VLOOKUP(csv!$AJ338,範囲CSV,23,FALSE)))</f>
        <v/>
      </c>
      <c r="X338" s="139" t="str">
        <f>IF($A338="","",IF(VLOOKUP(csv!$AJ338,範囲CSV,24,FALSE)="","",VLOOKUP(csv!$AJ338,範囲CSV,24,FALSE)))</f>
        <v/>
      </c>
      <c r="Y338" s="139" t="str">
        <f>IF($A338="","",IF(VLOOKUP(csv!$AJ338,範囲CSV,25,FALSE)="","",VLOOKUP(csv!$AJ338,範囲CSV,25,FALSE)))</f>
        <v/>
      </c>
      <c r="Z338" s="139" t="str">
        <f>IF($A338="","",IF(VLOOKUP(csv!$AJ338,範囲CSV,26,FALSE)="","",VLOOKUP(csv!$AJ338,範囲CSV,26,FALSE)))</f>
        <v/>
      </c>
      <c r="AA338" s="139" t="str">
        <f>IF($A338="","",IF(VLOOKUP(csv!$AJ338,範囲CSV,27,FALSE)="","",VLOOKUP(csv!$AJ338,範囲CSV,27,FALSE)))</f>
        <v/>
      </c>
      <c r="AB338" s="139" t="str">
        <f>IF($A338="","",IF(VLOOKUP(csv!$AJ338,範囲CSV,28,FALSE)="","",VLOOKUP(csv!$AJ338,範囲CSV,28,FALSE)))</f>
        <v/>
      </c>
      <c r="AC338" s="139" t="str">
        <f>IF($A338="","",IF(VLOOKUP(csv!$AJ338,範囲CSV,29,FALSE)="","",VLOOKUP(csv!$AJ338,範囲CSV,29,FALSE)))</f>
        <v/>
      </c>
      <c r="AD338" s="139" t="str">
        <f>IF($A338="","",IF(VLOOKUP(csv!$AJ338,範囲CSV,30,FALSE)="","",VLOOKUP(csv!$AJ338,範囲CSV,30,FALSE)))</f>
        <v/>
      </c>
      <c r="AE338" s="139" t="str">
        <f>IF($A338="","",IF(VLOOKUP(csv!$AJ338,範囲CSV,31,FALSE)="","",VLOOKUP(csv!$AJ338,範囲CSV,31,FALSE)))</f>
        <v/>
      </c>
      <c r="AF338" s="139" t="str">
        <f>IF($A338="","",IF(VLOOKUP(csv!$AJ338,範囲CSV,32,FALSE)="","",VLOOKUP(csv!$AJ338,範囲CSV,32,FALSE)))</f>
        <v/>
      </c>
      <c r="AG338" s="139" t="str">
        <f>IF($A338="","",IF(VLOOKUP(csv!$AJ338,範囲CSV,33,FALSE)="","",VLOOKUP(csv!$AJ338,範囲CSV,33,FALSE)))</f>
        <v/>
      </c>
      <c r="AH338" s="139" t="str">
        <f>IF($A338="","",IF(VLOOKUP(csv!$AJ338,範囲CSV,34,FALSE)="","",VLOOKUP(csv!$AJ338,範囲CSV,34,FALSE)))</f>
        <v/>
      </c>
      <c r="AI338" s="139"/>
    </row>
    <row r="339" spans="1:35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139" t="str">
        <f>IF(A339="","",IF(VLOOKUP(csv!$AJ339,範囲CSV,9,FALSE)="","",VLOOKUP(csv!$AJ339,範囲CSV,9,FALSE)))</f>
        <v/>
      </c>
      <c r="J339" s="139" t="str">
        <f>IF($A339="","",IF(VLOOKUP(csv!$AJ339,範囲CSV,10,FALSE)="","",VLOOKUP(csv!$AJ339,範囲CSV,10,FALSE)))</f>
        <v/>
      </c>
      <c r="K339" s="216" t="str">
        <f t="shared" si="10"/>
        <v/>
      </c>
      <c r="L339" s="216" t="str">
        <f t="shared" si="11"/>
        <v/>
      </c>
      <c r="M339" s="139" t="str">
        <f>IF($A339="","",IF(VLOOKUP(csv!$AJ339,範囲CSV,13,FALSE)="","",VLOOKUP(csv!$AJ339,範囲CSV,13,FALSE)))</f>
        <v/>
      </c>
      <c r="N339" s="139" t="str">
        <f>IF($A339="","",IF(VLOOKUP(csv!$AJ339,範囲CSV,14,FALSE)="","",VLOOKUP(csv!$AJ339,範囲CSV,14,FALSE)))</f>
        <v/>
      </c>
      <c r="O339" s="139" t="str">
        <f>IF($A339="","",IF(VLOOKUP(csv!$AJ339,範囲CSV,15,FALSE)="","",VLOOKUP(csv!$AJ339,範囲CSV,15,FALSE)))</f>
        <v/>
      </c>
      <c r="P339" s="139" t="str">
        <f>IF($A339="","",IF(VLOOKUP(csv!$AJ339,範囲CSV,16,FALSE)="","",VLOOKUP(csv!$AJ339,範囲CSV,16,FALSE)))</f>
        <v/>
      </c>
      <c r="Q339" s="139" t="str">
        <f>IF($A339="","",IF(VLOOKUP(csv!$AJ339,範囲CSV,17,FALSE)="","",VLOOKUP(csv!$AJ339,範囲CSV,17,FALSE)))</f>
        <v/>
      </c>
      <c r="R339" s="139" t="str">
        <f>IF($A339="","",IF(VLOOKUP(csv!$AJ339,範囲CSV,18,FALSE)="","",VLOOKUP(csv!$AJ339,範囲CSV,18,FALSE)))</f>
        <v/>
      </c>
      <c r="S339" s="139" t="str">
        <f>IF($A339="","",IF(VLOOKUP(csv!$AJ339,範囲CSV,19,FALSE)="","",VLOOKUP(csv!$AJ339,範囲CSV,19,FALSE)))</f>
        <v/>
      </c>
      <c r="T339" s="139" t="str">
        <f>IF($A339="","",IF(VLOOKUP(csv!$AJ339,範囲CSV,20,FALSE)="","",VLOOKUP(csv!$AJ339,範囲CSV,20,FALSE)))</f>
        <v/>
      </c>
      <c r="U339" s="139" t="str">
        <f>IF($A339="","",IF(VLOOKUP(csv!$AJ339,範囲CSV,21,FALSE)="","",VLOOKUP(csv!$AJ339,範囲CSV,21,FALSE)))</f>
        <v/>
      </c>
      <c r="V339" s="139" t="str">
        <f>IF($A339="","",IF(VLOOKUP(csv!$AJ339,範囲CSV,22,FALSE)="","",VLOOKUP(csv!$AJ339,範囲CSV,22,FALSE)))</f>
        <v/>
      </c>
      <c r="W339" s="139" t="str">
        <f>IF($A339="","",IF(VLOOKUP(csv!$AJ339,範囲CSV,23,FALSE)="","",VLOOKUP(csv!$AJ339,範囲CSV,23,FALSE)))</f>
        <v/>
      </c>
      <c r="X339" s="139" t="str">
        <f>IF($A339="","",IF(VLOOKUP(csv!$AJ339,範囲CSV,24,FALSE)="","",VLOOKUP(csv!$AJ339,範囲CSV,24,FALSE)))</f>
        <v/>
      </c>
      <c r="Y339" s="139" t="str">
        <f>IF($A339="","",IF(VLOOKUP(csv!$AJ339,範囲CSV,25,FALSE)="","",VLOOKUP(csv!$AJ339,範囲CSV,25,FALSE)))</f>
        <v/>
      </c>
      <c r="Z339" s="139" t="str">
        <f>IF($A339="","",IF(VLOOKUP(csv!$AJ339,範囲CSV,26,FALSE)="","",VLOOKUP(csv!$AJ339,範囲CSV,26,FALSE)))</f>
        <v/>
      </c>
      <c r="AA339" s="139" t="str">
        <f>IF($A339="","",IF(VLOOKUP(csv!$AJ339,範囲CSV,27,FALSE)="","",VLOOKUP(csv!$AJ339,範囲CSV,27,FALSE)))</f>
        <v/>
      </c>
      <c r="AB339" s="139" t="str">
        <f>IF($A339="","",IF(VLOOKUP(csv!$AJ339,範囲CSV,28,FALSE)="","",VLOOKUP(csv!$AJ339,範囲CSV,28,FALSE)))</f>
        <v/>
      </c>
      <c r="AC339" s="139" t="str">
        <f>IF($A339="","",IF(VLOOKUP(csv!$AJ339,範囲CSV,29,FALSE)="","",VLOOKUP(csv!$AJ339,範囲CSV,29,FALSE)))</f>
        <v/>
      </c>
      <c r="AD339" s="139" t="str">
        <f>IF($A339="","",IF(VLOOKUP(csv!$AJ339,範囲CSV,30,FALSE)="","",VLOOKUP(csv!$AJ339,範囲CSV,30,FALSE)))</f>
        <v/>
      </c>
      <c r="AE339" s="139" t="str">
        <f>IF($A339="","",IF(VLOOKUP(csv!$AJ339,範囲CSV,31,FALSE)="","",VLOOKUP(csv!$AJ339,範囲CSV,31,FALSE)))</f>
        <v/>
      </c>
      <c r="AF339" s="139" t="str">
        <f>IF($A339="","",IF(VLOOKUP(csv!$AJ339,範囲CSV,32,FALSE)="","",VLOOKUP(csv!$AJ339,範囲CSV,32,FALSE)))</f>
        <v/>
      </c>
      <c r="AG339" s="139" t="str">
        <f>IF($A339="","",IF(VLOOKUP(csv!$AJ339,範囲CSV,33,FALSE)="","",VLOOKUP(csv!$AJ339,範囲CSV,33,FALSE)))</f>
        <v/>
      </c>
      <c r="AH339" s="139" t="str">
        <f>IF($A339="","",IF(VLOOKUP(csv!$AJ339,範囲CSV,34,FALSE)="","",VLOOKUP(csv!$AJ339,範囲CSV,34,FALSE)))</f>
        <v/>
      </c>
      <c r="AI339" s="139"/>
    </row>
    <row r="340" spans="1:35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139" t="str">
        <f>IF(A340="","",IF(VLOOKUP(csv!$AJ340,範囲CSV,9,FALSE)="","",VLOOKUP(csv!$AJ340,範囲CSV,9,FALSE)))</f>
        <v/>
      </c>
      <c r="J340" s="139" t="str">
        <f>IF($A340="","",IF(VLOOKUP(csv!$AJ340,範囲CSV,10,FALSE)="","",VLOOKUP(csv!$AJ340,範囲CSV,10,FALSE)))</f>
        <v/>
      </c>
      <c r="K340" s="216" t="str">
        <f t="shared" si="10"/>
        <v/>
      </c>
      <c r="L340" s="216" t="str">
        <f t="shared" si="11"/>
        <v/>
      </c>
      <c r="M340" s="139" t="str">
        <f>IF($A340="","",IF(VLOOKUP(csv!$AJ340,範囲CSV,13,FALSE)="","",VLOOKUP(csv!$AJ340,範囲CSV,13,FALSE)))</f>
        <v/>
      </c>
      <c r="N340" s="139" t="str">
        <f>IF($A340="","",IF(VLOOKUP(csv!$AJ340,範囲CSV,14,FALSE)="","",VLOOKUP(csv!$AJ340,範囲CSV,14,FALSE)))</f>
        <v/>
      </c>
      <c r="O340" s="139" t="str">
        <f>IF($A340="","",IF(VLOOKUP(csv!$AJ340,範囲CSV,15,FALSE)="","",VLOOKUP(csv!$AJ340,範囲CSV,15,FALSE)))</f>
        <v/>
      </c>
      <c r="P340" s="139" t="str">
        <f>IF($A340="","",IF(VLOOKUP(csv!$AJ340,範囲CSV,16,FALSE)="","",VLOOKUP(csv!$AJ340,範囲CSV,16,FALSE)))</f>
        <v/>
      </c>
      <c r="Q340" s="139" t="str">
        <f>IF($A340="","",IF(VLOOKUP(csv!$AJ340,範囲CSV,17,FALSE)="","",VLOOKUP(csv!$AJ340,範囲CSV,17,FALSE)))</f>
        <v/>
      </c>
      <c r="R340" s="139" t="str">
        <f>IF($A340="","",IF(VLOOKUP(csv!$AJ340,範囲CSV,18,FALSE)="","",VLOOKUP(csv!$AJ340,範囲CSV,18,FALSE)))</f>
        <v/>
      </c>
      <c r="S340" s="139" t="str">
        <f>IF($A340="","",IF(VLOOKUP(csv!$AJ340,範囲CSV,19,FALSE)="","",VLOOKUP(csv!$AJ340,範囲CSV,19,FALSE)))</f>
        <v/>
      </c>
      <c r="T340" s="139" t="str">
        <f>IF($A340="","",IF(VLOOKUP(csv!$AJ340,範囲CSV,20,FALSE)="","",VLOOKUP(csv!$AJ340,範囲CSV,20,FALSE)))</f>
        <v/>
      </c>
      <c r="U340" s="139" t="str">
        <f>IF($A340="","",IF(VLOOKUP(csv!$AJ340,範囲CSV,21,FALSE)="","",VLOOKUP(csv!$AJ340,範囲CSV,21,FALSE)))</f>
        <v/>
      </c>
      <c r="V340" s="139" t="str">
        <f>IF($A340="","",IF(VLOOKUP(csv!$AJ340,範囲CSV,22,FALSE)="","",VLOOKUP(csv!$AJ340,範囲CSV,22,FALSE)))</f>
        <v/>
      </c>
      <c r="W340" s="139" t="str">
        <f>IF($A340="","",IF(VLOOKUP(csv!$AJ340,範囲CSV,23,FALSE)="","",VLOOKUP(csv!$AJ340,範囲CSV,23,FALSE)))</f>
        <v/>
      </c>
      <c r="X340" s="139" t="str">
        <f>IF($A340="","",IF(VLOOKUP(csv!$AJ340,範囲CSV,24,FALSE)="","",VLOOKUP(csv!$AJ340,範囲CSV,24,FALSE)))</f>
        <v/>
      </c>
      <c r="Y340" s="139" t="str">
        <f>IF($A340="","",IF(VLOOKUP(csv!$AJ340,範囲CSV,25,FALSE)="","",VLOOKUP(csv!$AJ340,範囲CSV,25,FALSE)))</f>
        <v/>
      </c>
      <c r="Z340" s="139" t="str">
        <f>IF($A340="","",IF(VLOOKUP(csv!$AJ340,範囲CSV,26,FALSE)="","",VLOOKUP(csv!$AJ340,範囲CSV,26,FALSE)))</f>
        <v/>
      </c>
      <c r="AA340" s="139" t="str">
        <f>IF($A340="","",IF(VLOOKUP(csv!$AJ340,範囲CSV,27,FALSE)="","",VLOOKUP(csv!$AJ340,範囲CSV,27,FALSE)))</f>
        <v/>
      </c>
      <c r="AB340" s="139" t="str">
        <f>IF($A340="","",IF(VLOOKUP(csv!$AJ340,範囲CSV,28,FALSE)="","",VLOOKUP(csv!$AJ340,範囲CSV,28,FALSE)))</f>
        <v/>
      </c>
      <c r="AC340" s="139" t="str">
        <f>IF($A340="","",IF(VLOOKUP(csv!$AJ340,範囲CSV,29,FALSE)="","",VLOOKUP(csv!$AJ340,範囲CSV,29,FALSE)))</f>
        <v/>
      </c>
      <c r="AD340" s="139" t="str">
        <f>IF($A340="","",IF(VLOOKUP(csv!$AJ340,範囲CSV,30,FALSE)="","",VLOOKUP(csv!$AJ340,範囲CSV,30,FALSE)))</f>
        <v/>
      </c>
      <c r="AE340" s="139" t="str">
        <f>IF($A340="","",IF(VLOOKUP(csv!$AJ340,範囲CSV,31,FALSE)="","",VLOOKUP(csv!$AJ340,範囲CSV,31,FALSE)))</f>
        <v/>
      </c>
      <c r="AF340" s="139" t="str">
        <f>IF($A340="","",IF(VLOOKUP(csv!$AJ340,範囲CSV,32,FALSE)="","",VLOOKUP(csv!$AJ340,範囲CSV,32,FALSE)))</f>
        <v/>
      </c>
      <c r="AG340" s="139" t="str">
        <f>IF($A340="","",IF(VLOOKUP(csv!$AJ340,範囲CSV,33,FALSE)="","",VLOOKUP(csv!$AJ340,範囲CSV,33,FALSE)))</f>
        <v/>
      </c>
      <c r="AH340" s="139" t="str">
        <f>IF($A340="","",IF(VLOOKUP(csv!$AJ340,範囲CSV,34,FALSE)="","",VLOOKUP(csv!$AJ340,範囲CSV,34,FALSE)))</f>
        <v/>
      </c>
      <c r="AI340" s="139"/>
    </row>
    <row r="341" spans="1:35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139" t="str">
        <f>IF(A341="","",IF(VLOOKUP(csv!$AJ341,範囲CSV,9,FALSE)="","",VLOOKUP(csv!$AJ341,範囲CSV,9,FALSE)))</f>
        <v/>
      </c>
      <c r="J341" s="139" t="str">
        <f>IF($A341="","",IF(VLOOKUP(csv!$AJ341,範囲CSV,10,FALSE)="","",VLOOKUP(csv!$AJ341,範囲CSV,10,FALSE)))</f>
        <v/>
      </c>
      <c r="K341" s="216" t="str">
        <f t="shared" si="10"/>
        <v/>
      </c>
      <c r="L341" s="216" t="str">
        <f t="shared" si="11"/>
        <v/>
      </c>
      <c r="M341" s="139" t="str">
        <f>IF($A341="","",IF(VLOOKUP(csv!$AJ341,範囲CSV,13,FALSE)="","",VLOOKUP(csv!$AJ341,範囲CSV,13,FALSE)))</f>
        <v/>
      </c>
      <c r="N341" s="139" t="str">
        <f>IF($A341="","",IF(VLOOKUP(csv!$AJ341,範囲CSV,14,FALSE)="","",VLOOKUP(csv!$AJ341,範囲CSV,14,FALSE)))</f>
        <v/>
      </c>
      <c r="O341" s="139" t="str">
        <f>IF($A341="","",IF(VLOOKUP(csv!$AJ341,範囲CSV,15,FALSE)="","",VLOOKUP(csv!$AJ341,範囲CSV,15,FALSE)))</f>
        <v/>
      </c>
      <c r="P341" s="139" t="str">
        <f>IF($A341="","",IF(VLOOKUP(csv!$AJ341,範囲CSV,16,FALSE)="","",VLOOKUP(csv!$AJ341,範囲CSV,16,FALSE)))</f>
        <v/>
      </c>
      <c r="Q341" s="139" t="str">
        <f>IF($A341="","",IF(VLOOKUP(csv!$AJ341,範囲CSV,17,FALSE)="","",VLOOKUP(csv!$AJ341,範囲CSV,17,FALSE)))</f>
        <v/>
      </c>
      <c r="R341" s="139" t="str">
        <f>IF($A341="","",IF(VLOOKUP(csv!$AJ341,範囲CSV,18,FALSE)="","",VLOOKUP(csv!$AJ341,範囲CSV,18,FALSE)))</f>
        <v/>
      </c>
      <c r="S341" s="139" t="str">
        <f>IF($A341="","",IF(VLOOKUP(csv!$AJ341,範囲CSV,19,FALSE)="","",VLOOKUP(csv!$AJ341,範囲CSV,19,FALSE)))</f>
        <v/>
      </c>
      <c r="T341" s="139" t="str">
        <f>IF($A341="","",IF(VLOOKUP(csv!$AJ341,範囲CSV,20,FALSE)="","",VLOOKUP(csv!$AJ341,範囲CSV,20,FALSE)))</f>
        <v/>
      </c>
      <c r="U341" s="139" t="str">
        <f>IF($A341="","",IF(VLOOKUP(csv!$AJ341,範囲CSV,21,FALSE)="","",VLOOKUP(csv!$AJ341,範囲CSV,21,FALSE)))</f>
        <v/>
      </c>
      <c r="V341" s="139" t="str">
        <f>IF($A341="","",IF(VLOOKUP(csv!$AJ341,範囲CSV,22,FALSE)="","",VLOOKUP(csv!$AJ341,範囲CSV,22,FALSE)))</f>
        <v/>
      </c>
      <c r="W341" s="139" t="str">
        <f>IF($A341="","",IF(VLOOKUP(csv!$AJ341,範囲CSV,23,FALSE)="","",VLOOKUP(csv!$AJ341,範囲CSV,23,FALSE)))</f>
        <v/>
      </c>
      <c r="X341" s="139" t="str">
        <f>IF($A341="","",IF(VLOOKUP(csv!$AJ341,範囲CSV,24,FALSE)="","",VLOOKUP(csv!$AJ341,範囲CSV,24,FALSE)))</f>
        <v/>
      </c>
      <c r="Y341" s="139" t="str">
        <f>IF($A341="","",IF(VLOOKUP(csv!$AJ341,範囲CSV,25,FALSE)="","",VLOOKUP(csv!$AJ341,範囲CSV,25,FALSE)))</f>
        <v/>
      </c>
      <c r="Z341" s="139" t="str">
        <f>IF($A341="","",IF(VLOOKUP(csv!$AJ341,範囲CSV,26,FALSE)="","",VLOOKUP(csv!$AJ341,範囲CSV,26,FALSE)))</f>
        <v/>
      </c>
      <c r="AA341" s="139" t="str">
        <f>IF($A341="","",IF(VLOOKUP(csv!$AJ341,範囲CSV,27,FALSE)="","",VLOOKUP(csv!$AJ341,範囲CSV,27,FALSE)))</f>
        <v/>
      </c>
      <c r="AB341" s="139" t="str">
        <f>IF($A341="","",IF(VLOOKUP(csv!$AJ341,範囲CSV,28,FALSE)="","",VLOOKUP(csv!$AJ341,範囲CSV,28,FALSE)))</f>
        <v/>
      </c>
      <c r="AC341" s="139" t="str">
        <f>IF($A341="","",IF(VLOOKUP(csv!$AJ341,範囲CSV,29,FALSE)="","",VLOOKUP(csv!$AJ341,範囲CSV,29,FALSE)))</f>
        <v/>
      </c>
      <c r="AD341" s="139" t="str">
        <f>IF($A341="","",IF(VLOOKUP(csv!$AJ341,範囲CSV,30,FALSE)="","",VLOOKUP(csv!$AJ341,範囲CSV,30,FALSE)))</f>
        <v/>
      </c>
      <c r="AE341" s="139" t="str">
        <f>IF($A341="","",IF(VLOOKUP(csv!$AJ341,範囲CSV,31,FALSE)="","",VLOOKUP(csv!$AJ341,範囲CSV,31,FALSE)))</f>
        <v/>
      </c>
      <c r="AF341" s="139" t="str">
        <f>IF($A341="","",IF(VLOOKUP(csv!$AJ341,範囲CSV,32,FALSE)="","",VLOOKUP(csv!$AJ341,範囲CSV,32,FALSE)))</f>
        <v/>
      </c>
      <c r="AG341" s="139" t="str">
        <f>IF($A341="","",IF(VLOOKUP(csv!$AJ341,範囲CSV,33,FALSE)="","",VLOOKUP(csv!$AJ341,範囲CSV,33,FALSE)))</f>
        <v/>
      </c>
      <c r="AH341" s="139" t="str">
        <f>IF($A341="","",IF(VLOOKUP(csv!$AJ341,範囲CSV,34,FALSE)="","",VLOOKUP(csv!$AJ341,範囲CSV,34,FALSE)))</f>
        <v/>
      </c>
      <c r="AI341" s="139"/>
    </row>
    <row r="342" spans="1:35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139" t="str">
        <f>IF(A342="","",IF(VLOOKUP(csv!$AJ342,範囲CSV,9,FALSE)="","",VLOOKUP(csv!$AJ342,範囲CSV,9,FALSE)))</f>
        <v/>
      </c>
      <c r="J342" s="139" t="str">
        <f>IF($A342="","",IF(VLOOKUP(csv!$AJ342,範囲CSV,10,FALSE)="","",VLOOKUP(csv!$AJ342,範囲CSV,10,FALSE)))</f>
        <v/>
      </c>
      <c r="K342" s="216" t="str">
        <f t="shared" si="10"/>
        <v/>
      </c>
      <c r="L342" s="216" t="str">
        <f t="shared" si="11"/>
        <v/>
      </c>
      <c r="M342" s="139" t="str">
        <f>IF($A342="","",IF(VLOOKUP(csv!$AJ342,範囲CSV,13,FALSE)="","",VLOOKUP(csv!$AJ342,範囲CSV,13,FALSE)))</f>
        <v/>
      </c>
      <c r="N342" s="139" t="str">
        <f>IF($A342="","",IF(VLOOKUP(csv!$AJ342,範囲CSV,14,FALSE)="","",VLOOKUP(csv!$AJ342,範囲CSV,14,FALSE)))</f>
        <v/>
      </c>
      <c r="O342" s="139" t="str">
        <f>IF($A342="","",IF(VLOOKUP(csv!$AJ342,範囲CSV,15,FALSE)="","",VLOOKUP(csv!$AJ342,範囲CSV,15,FALSE)))</f>
        <v/>
      </c>
      <c r="P342" s="139" t="str">
        <f>IF($A342="","",IF(VLOOKUP(csv!$AJ342,範囲CSV,16,FALSE)="","",VLOOKUP(csv!$AJ342,範囲CSV,16,FALSE)))</f>
        <v/>
      </c>
      <c r="Q342" s="139" t="str">
        <f>IF($A342="","",IF(VLOOKUP(csv!$AJ342,範囲CSV,17,FALSE)="","",VLOOKUP(csv!$AJ342,範囲CSV,17,FALSE)))</f>
        <v/>
      </c>
      <c r="R342" s="139" t="str">
        <f>IF($A342="","",IF(VLOOKUP(csv!$AJ342,範囲CSV,18,FALSE)="","",VLOOKUP(csv!$AJ342,範囲CSV,18,FALSE)))</f>
        <v/>
      </c>
      <c r="S342" s="139" t="str">
        <f>IF($A342="","",IF(VLOOKUP(csv!$AJ342,範囲CSV,19,FALSE)="","",VLOOKUP(csv!$AJ342,範囲CSV,19,FALSE)))</f>
        <v/>
      </c>
      <c r="T342" s="139" t="str">
        <f>IF($A342="","",IF(VLOOKUP(csv!$AJ342,範囲CSV,20,FALSE)="","",VLOOKUP(csv!$AJ342,範囲CSV,20,FALSE)))</f>
        <v/>
      </c>
      <c r="U342" s="139" t="str">
        <f>IF($A342="","",IF(VLOOKUP(csv!$AJ342,範囲CSV,21,FALSE)="","",VLOOKUP(csv!$AJ342,範囲CSV,21,FALSE)))</f>
        <v/>
      </c>
      <c r="V342" s="139" t="str">
        <f>IF($A342="","",IF(VLOOKUP(csv!$AJ342,範囲CSV,22,FALSE)="","",VLOOKUP(csv!$AJ342,範囲CSV,22,FALSE)))</f>
        <v/>
      </c>
      <c r="W342" s="139" t="str">
        <f>IF($A342="","",IF(VLOOKUP(csv!$AJ342,範囲CSV,23,FALSE)="","",VLOOKUP(csv!$AJ342,範囲CSV,23,FALSE)))</f>
        <v/>
      </c>
      <c r="X342" s="139" t="str">
        <f>IF($A342="","",IF(VLOOKUP(csv!$AJ342,範囲CSV,24,FALSE)="","",VLOOKUP(csv!$AJ342,範囲CSV,24,FALSE)))</f>
        <v/>
      </c>
      <c r="Y342" s="139" t="str">
        <f>IF($A342="","",IF(VLOOKUP(csv!$AJ342,範囲CSV,25,FALSE)="","",VLOOKUP(csv!$AJ342,範囲CSV,25,FALSE)))</f>
        <v/>
      </c>
      <c r="Z342" s="139" t="str">
        <f>IF($A342="","",IF(VLOOKUP(csv!$AJ342,範囲CSV,26,FALSE)="","",VLOOKUP(csv!$AJ342,範囲CSV,26,FALSE)))</f>
        <v/>
      </c>
      <c r="AA342" s="139" t="str">
        <f>IF($A342="","",IF(VLOOKUP(csv!$AJ342,範囲CSV,27,FALSE)="","",VLOOKUP(csv!$AJ342,範囲CSV,27,FALSE)))</f>
        <v/>
      </c>
      <c r="AB342" s="139" t="str">
        <f>IF($A342="","",IF(VLOOKUP(csv!$AJ342,範囲CSV,28,FALSE)="","",VLOOKUP(csv!$AJ342,範囲CSV,28,FALSE)))</f>
        <v/>
      </c>
      <c r="AC342" s="139" t="str">
        <f>IF($A342="","",IF(VLOOKUP(csv!$AJ342,範囲CSV,29,FALSE)="","",VLOOKUP(csv!$AJ342,範囲CSV,29,FALSE)))</f>
        <v/>
      </c>
      <c r="AD342" s="139" t="str">
        <f>IF($A342="","",IF(VLOOKUP(csv!$AJ342,範囲CSV,30,FALSE)="","",VLOOKUP(csv!$AJ342,範囲CSV,30,FALSE)))</f>
        <v/>
      </c>
      <c r="AE342" s="139" t="str">
        <f>IF($A342="","",IF(VLOOKUP(csv!$AJ342,範囲CSV,31,FALSE)="","",VLOOKUP(csv!$AJ342,範囲CSV,31,FALSE)))</f>
        <v/>
      </c>
      <c r="AF342" s="139" t="str">
        <f>IF($A342="","",IF(VLOOKUP(csv!$AJ342,範囲CSV,32,FALSE)="","",VLOOKUP(csv!$AJ342,範囲CSV,32,FALSE)))</f>
        <v/>
      </c>
      <c r="AG342" s="139" t="str">
        <f>IF($A342="","",IF(VLOOKUP(csv!$AJ342,範囲CSV,33,FALSE)="","",VLOOKUP(csv!$AJ342,範囲CSV,33,FALSE)))</f>
        <v/>
      </c>
      <c r="AH342" s="139" t="str">
        <f>IF($A342="","",IF(VLOOKUP(csv!$AJ342,範囲CSV,34,FALSE)="","",VLOOKUP(csv!$AJ342,範囲CSV,34,FALSE)))</f>
        <v/>
      </c>
      <c r="AI342" s="139"/>
    </row>
    <row r="343" spans="1:35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139" t="str">
        <f>IF(A343="","",IF(VLOOKUP(csv!$AJ343,範囲CSV,9,FALSE)="","",VLOOKUP(csv!$AJ343,範囲CSV,9,FALSE)))</f>
        <v/>
      </c>
      <c r="J343" s="139" t="str">
        <f>IF($A343="","",IF(VLOOKUP(csv!$AJ343,範囲CSV,10,FALSE)="","",VLOOKUP(csv!$AJ343,範囲CSV,10,FALSE)))</f>
        <v/>
      </c>
      <c r="K343" s="216" t="str">
        <f t="shared" si="10"/>
        <v/>
      </c>
      <c r="L343" s="216" t="str">
        <f t="shared" si="11"/>
        <v/>
      </c>
      <c r="M343" s="139" t="str">
        <f>IF($A343="","",IF(VLOOKUP(csv!$AJ343,範囲CSV,13,FALSE)="","",VLOOKUP(csv!$AJ343,範囲CSV,13,FALSE)))</f>
        <v/>
      </c>
      <c r="N343" s="139" t="str">
        <f>IF($A343="","",IF(VLOOKUP(csv!$AJ343,範囲CSV,14,FALSE)="","",VLOOKUP(csv!$AJ343,範囲CSV,14,FALSE)))</f>
        <v/>
      </c>
      <c r="O343" s="139" t="str">
        <f>IF($A343="","",IF(VLOOKUP(csv!$AJ343,範囲CSV,15,FALSE)="","",VLOOKUP(csv!$AJ343,範囲CSV,15,FALSE)))</f>
        <v/>
      </c>
      <c r="P343" s="139" t="str">
        <f>IF($A343="","",IF(VLOOKUP(csv!$AJ343,範囲CSV,16,FALSE)="","",VLOOKUP(csv!$AJ343,範囲CSV,16,FALSE)))</f>
        <v/>
      </c>
      <c r="Q343" s="139" t="str">
        <f>IF($A343="","",IF(VLOOKUP(csv!$AJ343,範囲CSV,17,FALSE)="","",VLOOKUP(csv!$AJ343,範囲CSV,17,FALSE)))</f>
        <v/>
      </c>
      <c r="R343" s="139" t="str">
        <f>IF($A343="","",IF(VLOOKUP(csv!$AJ343,範囲CSV,18,FALSE)="","",VLOOKUP(csv!$AJ343,範囲CSV,18,FALSE)))</f>
        <v/>
      </c>
      <c r="S343" s="139" t="str">
        <f>IF($A343="","",IF(VLOOKUP(csv!$AJ343,範囲CSV,19,FALSE)="","",VLOOKUP(csv!$AJ343,範囲CSV,19,FALSE)))</f>
        <v/>
      </c>
      <c r="T343" s="139" t="str">
        <f>IF($A343="","",IF(VLOOKUP(csv!$AJ343,範囲CSV,20,FALSE)="","",VLOOKUP(csv!$AJ343,範囲CSV,20,FALSE)))</f>
        <v/>
      </c>
      <c r="U343" s="139" t="str">
        <f>IF($A343="","",IF(VLOOKUP(csv!$AJ343,範囲CSV,21,FALSE)="","",VLOOKUP(csv!$AJ343,範囲CSV,21,FALSE)))</f>
        <v/>
      </c>
      <c r="V343" s="139" t="str">
        <f>IF($A343="","",IF(VLOOKUP(csv!$AJ343,範囲CSV,22,FALSE)="","",VLOOKUP(csv!$AJ343,範囲CSV,22,FALSE)))</f>
        <v/>
      </c>
      <c r="W343" s="139" t="str">
        <f>IF($A343="","",IF(VLOOKUP(csv!$AJ343,範囲CSV,23,FALSE)="","",VLOOKUP(csv!$AJ343,範囲CSV,23,FALSE)))</f>
        <v/>
      </c>
      <c r="X343" s="139" t="str">
        <f>IF($A343="","",IF(VLOOKUP(csv!$AJ343,範囲CSV,24,FALSE)="","",VLOOKUP(csv!$AJ343,範囲CSV,24,FALSE)))</f>
        <v/>
      </c>
      <c r="Y343" s="139" t="str">
        <f>IF($A343="","",IF(VLOOKUP(csv!$AJ343,範囲CSV,25,FALSE)="","",VLOOKUP(csv!$AJ343,範囲CSV,25,FALSE)))</f>
        <v/>
      </c>
      <c r="Z343" s="139" t="str">
        <f>IF($A343="","",IF(VLOOKUP(csv!$AJ343,範囲CSV,26,FALSE)="","",VLOOKUP(csv!$AJ343,範囲CSV,26,FALSE)))</f>
        <v/>
      </c>
      <c r="AA343" s="139" t="str">
        <f>IF($A343="","",IF(VLOOKUP(csv!$AJ343,範囲CSV,27,FALSE)="","",VLOOKUP(csv!$AJ343,範囲CSV,27,FALSE)))</f>
        <v/>
      </c>
      <c r="AB343" s="139" t="str">
        <f>IF($A343="","",IF(VLOOKUP(csv!$AJ343,範囲CSV,28,FALSE)="","",VLOOKUP(csv!$AJ343,範囲CSV,28,FALSE)))</f>
        <v/>
      </c>
      <c r="AC343" s="139" t="str">
        <f>IF($A343="","",IF(VLOOKUP(csv!$AJ343,範囲CSV,29,FALSE)="","",VLOOKUP(csv!$AJ343,範囲CSV,29,FALSE)))</f>
        <v/>
      </c>
      <c r="AD343" s="139" t="str">
        <f>IF($A343="","",IF(VLOOKUP(csv!$AJ343,範囲CSV,30,FALSE)="","",VLOOKUP(csv!$AJ343,範囲CSV,30,FALSE)))</f>
        <v/>
      </c>
      <c r="AE343" s="139" t="str">
        <f>IF($A343="","",IF(VLOOKUP(csv!$AJ343,範囲CSV,31,FALSE)="","",VLOOKUP(csv!$AJ343,範囲CSV,31,FALSE)))</f>
        <v/>
      </c>
      <c r="AF343" s="139" t="str">
        <f>IF($A343="","",IF(VLOOKUP(csv!$AJ343,範囲CSV,32,FALSE)="","",VLOOKUP(csv!$AJ343,範囲CSV,32,FALSE)))</f>
        <v/>
      </c>
      <c r="AG343" s="139" t="str">
        <f>IF($A343="","",IF(VLOOKUP(csv!$AJ343,範囲CSV,33,FALSE)="","",VLOOKUP(csv!$AJ343,範囲CSV,33,FALSE)))</f>
        <v/>
      </c>
      <c r="AH343" s="139" t="str">
        <f>IF($A343="","",IF(VLOOKUP(csv!$AJ343,範囲CSV,34,FALSE)="","",VLOOKUP(csv!$AJ343,範囲CSV,34,FALSE)))</f>
        <v/>
      </c>
      <c r="AI343" s="139"/>
    </row>
    <row r="344" spans="1:35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139" t="str">
        <f>IF(A344="","",IF(VLOOKUP(csv!$AJ344,範囲CSV,9,FALSE)="","",VLOOKUP(csv!$AJ344,範囲CSV,9,FALSE)))</f>
        <v/>
      </c>
      <c r="J344" s="139" t="str">
        <f>IF($A344="","",IF(VLOOKUP(csv!$AJ344,範囲CSV,10,FALSE)="","",VLOOKUP(csv!$AJ344,範囲CSV,10,FALSE)))</f>
        <v/>
      </c>
      <c r="K344" s="216" t="str">
        <f t="shared" si="10"/>
        <v/>
      </c>
      <c r="L344" s="216" t="str">
        <f t="shared" si="11"/>
        <v/>
      </c>
      <c r="M344" s="139" t="str">
        <f>IF($A344="","",IF(VLOOKUP(csv!$AJ344,範囲CSV,13,FALSE)="","",VLOOKUP(csv!$AJ344,範囲CSV,13,FALSE)))</f>
        <v/>
      </c>
      <c r="N344" s="139" t="str">
        <f>IF($A344="","",IF(VLOOKUP(csv!$AJ344,範囲CSV,14,FALSE)="","",VLOOKUP(csv!$AJ344,範囲CSV,14,FALSE)))</f>
        <v/>
      </c>
      <c r="O344" s="139" t="str">
        <f>IF($A344="","",IF(VLOOKUP(csv!$AJ344,範囲CSV,15,FALSE)="","",VLOOKUP(csv!$AJ344,範囲CSV,15,FALSE)))</f>
        <v/>
      </c>
      <c r="P344" s="139" t="str">
        <f>IF($A344="","",IF(VLOOKUP(csv!$AJ344,範囲CSV,16,FALSE)="","",VLOOKUP(csv!$AJ344,範囲CSV,16,FALSE)))</f>
        <v/>
      </c>
      <c r="Q344" s="139" t="str">
        <f>IF($A344="","",IF(VLOOKUP(csv!$AJ344,範囲CSV,17,FALSE)="","",VLOOKUP(csv!$AJ344,範囲CSV,17,FALSE)))</f>
        <v/>
      </c>
      <c r="R344" s="139" t="str">
        <f>IF($A344="","",IF(VLOOKUP(csv!$AJ344,範囲CSV,18,FALSE)="","",VLOOKUP(csv!$AJ344,範囲CSV,18,FALSE)))</f>
        <v/>
      </c>
      <c r="S344" s="139" t="str">
        <f>IF($A344="","",IF(VLOOKUP(csv!$AJ344,範囲CSV,19,FALSE)="","",VLOOKUP(csv!$AJ344,範囲CSV,19,FALSE)))</f>
        <v/>
      </c>
      <c r="T344" s="139" t="str">
        <f>IF($A344="","",IF(VLOOKUP(csv!$AJ344,範囲CSV,20,FALSE)="","",VLOOKUP(csv!$AJ344,範囲CSV,20,FALSE)))</f>
        <v/>
      </c>
      <c r="U344" s="139" t="str">
        <f>IF($A344="","",IF(VLOOKUP(csv!$AJ344,範囲CSV,21,FALSE)="","",VLOOKUP(csv!$AJ344,範囲CSV,21,FALSE)))</f>
        <v/>
      </c>
      <c r="V344" s="139" t="str">
        <f>IF($A344="","",IF(VLOOKUP(csv!$AJ344,範囲CSV,22,FALSE)="","",VLOOKUP(csv!$AJ344,範囲CSV,22,FALSE)))</f>
        <v/>
      </c>
      <c r="W344" s="139" t="str">
        <f>IF($A344="","",IF(VLOOKUP(csv!$AJ344,範囲CSV,23,FALSE)="","",VLOOKUP(csv!$AJ344,範囲CSV,23,FALSE)))</f>
        <v/>
      </c>
      <c r="X344" s="139" t="str">
        <f>IF($A344="","",IF(VLOOKUP(csv!$AJ344,範囲CSV,24,FALSE)="","",VLOOKUP(csv!$AJ344,範囲CSV,24,FALSE)))</f>
        <v/>
      </c>
      <c r="Y344" s="139" t="str">
        <f>IF($A344="","",IF(VLOOKUP(csv!$AJ344,範囲CSV,25,FALSE)="","",VLOOKUP(csv!$AJ344,範囲CSV,25,FALSE)))</f>
        <v/>
      </c>
      <c r="Z344" s="139" t="str">
        <f>IF($A344="","",IF(VLOOKUP(csv!$AJ344,範囲CSV,26,FALSE)="","",VLOOKUP(csv!$AJ344,範囲CSV,26,FALSE)))</f>
        <v/>
      </c>
      <c r="AA344" s="139" t="str">
        <f>IF($A344="","",IF(VLOOKUP(csv!$AJ344,範囲CSV,27,FALSE)="","",VLOOKUP(csv!$AJ344,範囲CSV,27,FALSE)))</f>
        <v/>
      </c>
      <c r="AB344" s="139" t="str">
        <f>IF($A344="","",IF(VLOOKUP(csv!$AJ344,範囲CSV,28,FALSE)="","",VLOOKUP(csv!$AJ344,範囲CSV,28,FALSE)))</f>
        <v/>
      </c>
      <c r="AC344" s="139" t="str">
        <f>IF($A344="","",IF(VLOOKUP(csv!$AJ344,範囲CSV,29,FALSE)="","",VLOOKUP(csv!$AJ344,範囲CSV,29,FALSE)))</f>
        <v/>
      </c>
      <c r="AD344" s="139" t="str">
        <f>IF($A344="","",IF(VLOOKUP(csv!$AJ344,範囲CSV,30,FALSE)="","",VLOOKUP(csv!$AJ344,範囲CSV,30,FALSE)))</f>
        <v/>
      </c>
      <c r="AE344" s="139" t="str">
        <f>IF($A344="","",IF(VLOOKUP(csv!$AJ344,範囲CSV,31,FALSE)="","",VLOOKUP(csv!$AJ344,範囲CSV,31,FALSE)))</f>
        <v/>
      </c>
      <c r="AF344" s="139" t="str">
        <f>IF($A344="","",IF(VLOOKUP(csv!$AJ344,範囲CSV,32,FALSE)="","",VLOOKUP(csv!$AJ344,範囲CSV,32,FALSE)))</f>
        <v/>
      </c>
      <c r="AG344" s="139" t="str">
        <f>IF($A344="","",IF(VLOOKUP(csv!$AJ344,範囲CSV,33,FALSE)="","",VLOOKUP(csv!$AJ344,範囲CSV,33,FALSE)))</f>
        <v/>
      </c>
      <c r="AH344" s="139" t="str">
        <f>IF($A344="","",IF(VLOOKUP(csv!$AJ344,範囲CSV,34,FALSE)="","",VLOOKUP(csv!$AJ344,範囲CSV,34,FALSE)))</f>
        <v/>
      </c>
      <c r="AI344" s="139"/>
    </row>
    <row r="345" spans="1:35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139" t="str">
        <f>IF(A345="","",IF(VLOOKUP(csv!$AJ345,範囲CSV,9,FALSE)="","",VLOOKUP(csv!$AJ345,範囲CSV,9,FALSE)))</f>
        <v/>
      </c>
      <c r="J345" s="139" t="str">
        <f>IF($A345="","",IF(VLOOKUP(csv!$AJ345,範囲CSV,10,FALSE)="","",VLOOKUP(csv!$AJ345,範囲CSV,10,FALSE)))</f>
        <v/>
      </c>
      <c r="K345" s="216" t="str">
        <f t="shared" si="10"/>
        <v/>
      </c>
      <c r="L345" s="216" t="str">
        <f t="shared" si="11"/>
        <v/>
      </c>
      <c r="M345" s="139" t="str">
        <f>IF($A345="","",IF(VLOOKUP(csv!$AJ345,範囲CSV,13,FALSE)="","",VLOOKUP(csv!$AJ345,範囲CSV,13,FALSE)))</f>
        <v/>
      </c>
      <c r="N345" s="139" t="str">
        <f>IF($A345="","",IF(VLOOKUP(csv!$AJ345,範囲CSV,14,FALSE)="","",VLOOKUP(csv!$AJ345,範囲CSV,14,FALSE)))</f>
        <v/>
      </c>
      <c r="O345" s="139" t="str">
        <f>IF($A345="","",IF(VLOOKUP(csv!$AJ345,範囲CSV,15,FALSE)="","",VLOOKUP(csv!$AJ345,範囲CSV,15,FALSE)))</f>
        <v/>
      </c>
      <c r="P345" s="139" t="str">
        <f>IF($A345="","",IF(VLOOKUP(csv!$AJ345,範囲CSV,16,FALSE)="","",VLOOKUP(csv!$AJ345,範囲CSV,16,FALSE)))</f>
        <v/>
      </c>
      <c r="Q345" s="139" t="str">
        <f>IF($A345="","",IF(VLOOKUP(csv!$AJ345,範囲CSV,17,FALSE)="","",VLOOKUP(csv!$AJ345,範囲CSV,17,FALSE)))</f>
        <v/>
      </c>
      <c r="R345" s="139" t="str">
        <f>IF($A345="","",IF(VLOOKUP(csv!$AJ345,範囲CSV,18,FALSE)="","",VLOOKUP(csv!$AJ345,範囲CSV,18,FALSE)))</f>
        <v/>
      </c>
      <c r="S345" s="139" t="str">
        <f>IF($A345="","",IF(VLOOKUP(csv!$AJ345,範囲CSV,19,FALSE)="","",VLOOKUP(csv!$AJ345,範囲CSV,19,FALSE)))</f>
        <v/>
      </c>
      <c r="T345" s="139" t="str">
        <f>IF($A345="","",IF(VLOOKUP(csv!$AJ345,範囲CSV,20,FALSE)="","",VLOOKUP(csv!$AJ345,範囲CSV,20,FALSE)))</f>
        <v/>
      </c>
      <c r="U345" s="139" t="str">
        <f>IF($A345="","",IF(VLOOKUP(csv!$AJ345,範囲CSV,21,FALSE)="","",VLOOKUP(csv!$AJ345,範囲CSV,21,FALSE)))</f>
        <v/>
      </c>
      <c r="V345" s="139" t="str">
        <f>IF($A345="","",IF(VLOOKUP(csv!$AJ345,範囲CSV,22,FALSE)="","",VLOOKUP(csv!$AJ345,範囲CSV,22,FALSE)))</f>
        <v/>
      </c>
      <c r="W345" s="139" t="str">
        <f>IF($A345="","",IF(VLOOKUP(csv!$AJ345,範囲CSV,23,FALSE)="","",VLOOKUP(csv!$AJ345,範囲CSV,23,FALSE)))</f>
        <v/>
      </c>
      <c r="X345" s="139" t="str">
        <f>IF($A345="","",IF(VLOOKUP(csv!$AJ345,範囲CSV,24,FALSE)="","",VLOOKUP(csv!$AJ345,範囲CSV,24,FALSE)))</f>
        <v/>
      </c>
      <c r="Y345" s="139" t="str">
        <f>IF($A345="","",IF(VLOOKUP(csv!$AJ345,範囲CSV,25,FALSE)="","",VLOOKUP(csv!$AJ345,範囲CSV,25,FALSE)))</f>
        <v/>
      </c>
      <c r="Z345" s="139" t="str">
        <f>IF($A345="","",IF(VLOOKUP(csv!$AJ345,範囲CSV,26,FALSE)="","",VLOOKUP(csv!$AJ345,範囲CSV,26,FALSE)))</f>
        <v/>
      </c>
      <c r="AA345" s="139" t="str">
        <f>IF($A345="","",IF(VLOOKUP(csv!$AJ345,範囲CSV,27,FALSE)="","",VLOOKUP(csv!$AJ345,範囲CSV,27,FALSE)))</f>
        <v/>
      </c>
      <c r="AB345" s="139" t="str">
        <f>IF($A345="","",IF(VLOOKUP(csv!$AJ345,範囲CSV,28,FALSE)="","",VLOOKUP(csv!$AJ345,範囲CSV,28,FALSE)))</f>
        <v/>
      </c>
      <c r="AC345" s="139" t="str">
        <f>IF($A345="","",IF(VLOOKUP(csv!$AJ345,範囲CSV,29,FALSE)="","",VLOOKUP(csv!$AJ345,範囲CSV,29,FALSE)))</f>
        <v/>
      </c>
      <c r="AD345" s="139" t="str">
        <f>IF($A345="","",IF(VLOOKUP(csv!$AJ345,範囲CSV,30,FALSE)="","",VLOOKUP(csv!$AJ345,範囲CSV,30,FALSE)))</f>
        <v/>
      </c>
      <c r="AE345" s="139" t="str">
        <f>IF($A345="","",IF(VLOOKUP(csv!$AJ345,範囲CSV,31,FALSE)="","",VLOOKUP(csv!$AJ345,範囲CSV,31,FALSE)))</f>
        <v/>
      </c>
      <c r="AF345" s="139" t="str">
        <f>IF($A345="","",IF(VLOOKUP(csv!$AJ345,範囲CSV,32,FALSE)="","",VLOOKUP(csv!$AJ345,範囲CSV,32,FALSE)))</f>
        <v/>
      </c>
      <c r="AG345" s="139" t="str">
        <f>IF($A345="","",IF(VLOOKUP(csv!$AJ345,範囲CSV,33,FALSE)="","",VLOOKUP(csv!$AJ345,範囲CSV,33,FALSE)))</f>
        <v/>
      </c>
      <c r="AH345" s="139" t="str">
        <f>IF($A345="","",IF(VLOOKUP(csv!$AJ345,範囲CSV,34,FALSE)="","",VLOOKUP(csv!$AJ345,範囲CSV,34,FALSE)))</f>
        <v/>
      </c>
      <c r="AI345" s="139"/>
    </row>
    <row r="346" spans="1:35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139" t="str">
        <f>IF(A346="","",IF(VLOOKUP(csv!$AJ346,範囲CSV,9,FALSE)="","",VLOOKUP(csv!$AJ346,範囲CSV,9,FALSE)))</f>
        <v/>
      </c>
      <c r="J346" s="139" t="str">
        <f>IF($A346="","",IF(VLOOKUP(csv!$AJ346,範囲CSV,10,FALSE)="","",VLOOKUP(csv!$AJ346,範囲CSV,10,FALSE)))</f>
        <v/>
      </c>
      <c r="K346" s="216" t="str">
        <f t="shared" si="10"/>
        <v/>
      </c>
      <c r="L346" s="216" t="str">
        <f t="shared" si="11"/>
        <v/>
      </c>
      <c r="M346" s="139" t="str">
        <f>IF($A346="","",IF(VLOOKUP(csv!$AJ346,範囲CSV,13,FALSE)="","",VLOOKUP(csv!$AJ346,範囲CSV,13,FALSE)))</f>
        <v/>
      </c>
      <c r="N346" s="139" t="str">
        <f>IF($A346="","",IF(VLOOKUP(csv!$AJ346,範囲CSV,14,FALSE)="","",VLOOKUP(csv!$AJ346,範囲CSV,14,FALSE)))</f>
        <v/>
      </c>
      <c r="O346" s="139" t="str">
        <f>IF($A346="","",IF(VLOOKUP(csv!$AJ346,範囲CSV,15,FALSE)="","",VLOOKUP(csv!$AJ346,範囲CSV,15,FALSE)))</f>
        <v/>
      </c>
      <c r="P346" s="139" t="str">
        <f>IF($A346="","",IF(VLOOKUP(csv!$AJ346,範囲CSV,16,FALSE)="","",VLOOKUP(csv!$AJ346,範囲CSV,16,FALSE)))</f>
        <v/>
      </c>
      <c r="Q346" s="139" t="str">
        <f>IF($A346="","",IF(VLOOKUP(csv!$AJ346,範囲CSV,17,FALSE)="","",VLOOKUP(csv!$AJ346,範囲CSV,17,FALSE)))</f>
        <v/>
      </c>
      <c r="R346" s="139" t="str">
        <f>IF($A346="","",IF(VLOOKUP(csv!$AJ346,範囲CSV,18,FALSE)="","",VLOOKUP(csv!$AJ346,範囲CSV,18,FALSE)))</f>
        <v/>
      </c>
      <c r="S346" s="139" t="str">
        <f>IF($A346="","",IF(VLOOKUP(csv!$AJ346,範囲CSV,19,FALSE)="","",VLOOKUP(csv!$AJ346,範囲CSV,19,FALSE)))</f>
        <v/>
      </c>
      <c r="T346" s="139" t="str">
        <f>IF($A346="","",IF(VLOOKUP(csv!$AJ346,範囲CSV,20,FALSE)="","",VLOOKUP(csv!$AJ346,範囲CSV,20,FALSE)))</f>
        <v/>
      </c>
      <c r="U346" s="139" t="str">
        <f>IF($A346="","",IF(VLOOKUP(csv!$AJ346,範囲CSV,21,FALSE)="","",VLOOKUP(csv!$AJ346,範囲CSV,21,FALSE)))</f>
        <v/>
      </c>
      <c r="V346" s="139" t="str">
        <f>IF($A346="","",IF(VLOOKUP(csv!$AJ346,範囲CSV,22,FALSE)="","",VLOOKUP(csv!$AJ346,範囲CSV,22,FALSE)))</f>
        <v/>
      </c>
      <c r="W346" s="139" t="str">
        <f>IF($A346="","",IF(VLOOKUP(csv!$AJ346,範囲CSV,23,FALSE)="","",VLOOKUP(csv!$AJ346,範囲CSV,23,FALSE)))</f>
        <v/>
      </c>
      <c r="X346" s="139" t="str">
        <f>IF($A346="","",IF(VLOOKUP(csv!$AJ346,範囲CSV,24,FALSE)="","",VLOOKUP(csv!$AJ346,範囲CSV,24,FALSE)))</f>
        <v/>
      </c>
      <c r="Y346" s="139" t="str">
        <f>IF($A346="","",IF(VLOOKUP(csv!$AJ346,範囲CSV,25,FALSE)="","",VLOOKUP(csv!$AJ346,範囲CSV,25,FALSE)))</f>
        <v/>
      </c>
      <c r="Z346" s="139" t="str">
        <f>IF($A346="","",IF(VLOOKUP(csv!$AJ346,範囲CSV,26,FALSE)="","",VLOOKUP(csv!$AJ346,範囲CSV,26,FALSE)))</f>
        <v/>
      </c>
      <c r="AA346" s="139" t="str">
        <f>IF($A346="","",IF(VLOOKUP(csv!$AJ346,範囲CSV,27,FALSE)="","",VLOOKUP(csv!$AJ346,範囲CSV,27,FALSE)))</f>
        <v/>
      </c>
      <c r="AB346" s="139" t="str">
        <f>IF($A346="","",IF(VLOOKUP(csv!$AJ346,範囲CSV,28,FALSE)="","",VLOOKUP(csv!$AJ346,範囲CSV,28,FALSE)))</f>
        <v/>
      </c>
      <c r="AC346" s="139" t="str">
        <f>IF($A346="","",IF(VLOOKUP(csv!$AJ346,範囲CSV,29,FALSE)="","",VLOOKUP(csv!$AJ346,範囲CSV,29,FALSE)))</f>
        <v/>
      </c>
      <c r="AD346" s="139" t="str">
        <f>IF($A346="","",IF(VLOOKUP(csv!$AJ346,範囲CSV,30,FALSE)="","",VLOOKUP(csv!$AJ346,範囲CSV,30,FALSE)))</f>
        <v/>
      </c>
      <c r="AE346" s="139" t="str">
        <f>IF($A346="","",IF(VLOOKUP(csv!$AJ346,範囲CSV,31,FALSE)="","",VLOOKUP(csv!$AJ346,範囲CSV,31,FALSE)))</f>
        <v/>
      </c>
      <c r="AF346" s="139" t="str">
        <f>IF($A346="","",IF(VLOOKUP(csv!$AJ346,範囲CSV,32,FALSE)="","",VLOOKUP(csv!$AJ346,範囲CSV,32,FALSE)))</f>
        <v/>
      </c>
      <c r="AG346" s="139" t="str">
        <f>IF($A346="","",IF(VLOOKUP(csv!$AJ346,範囲CSV,33,FALSE)="","",VLOOKUP(csv!$AJ346,範囲CSV,33,FALSE)))</f>
        <v/>
      </c>
      <c r="AH346" s="139" t="str">
        <f>IF($A346="","",IF(VLOOKUP(csv!$AJ346,範囲CSV,34,FALSE)="","",VLOOKUP(csv!$AJ346,範囲CSV,34,FALSE)))</f>
        <v/>
      </c>
      <c r="AI346" s="139"/>
    </row>
    <row r="347" spans="1:35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139" t="str">
        <f>IF(A347="","",IF(VLOOKUP(csv!$AJ347,範囲CSV,9,FALSE)="","",VLOOKUP(csv!$AJ347,範囲CSV,9,FALSE)))</f>
        <v/>
      </c>
      <c r="J347" s="139" t="str">
        <f>IF($A347="","",IF(VLOOKUP(csv!$AJ347,範囲CSV,10,FALSE)="","",VLOOKUP(csv!$AJ347,範囲CSV,10,FALSE)))</f>
        <v/>
      </c>
      <c r="K347" s="216" t="str">
        <f t="shared" si="10"/>
        <v/>
      </c>
      <c r="L347" s="216" t="str">
        <f t="shared" si="11"/>
        <v/>
      </c>
      <c r="M347" s="139" t="str">
        <f>IF($A347="","",IF(VLOOKUP(csv!$AJ347,範囲CSV,13,FALSE)="","",VLOOKUP(csv!$AJ347,範囲CSV,13,FALSE)))</f>
        <v/>
      </c>
      <c r="N347" s="139" t="str">
        <f>IF($A347="","",IF(VLOOKUP(csv!$AJ347,範囲CSV,14,FALSE)="","",VLOOKUP(csv!$AJ347,範囲CSV,14,FALSE)))</f>
        <v/>
      </c>
      <c r="O347" s="139" t="str">
        <f>IF($A347="","",IF(VLOOKUP(csv!$AJ347,範囲CSV,15,FALSE)="","",VLOOKUP(csv!$AJ347,範囲CSV,15,FALSE)))</f>
        <v/>
      </c>
      <c r="P347" s="139" t="str">
        <f>IF($A347="","",IF(VLOOKUP(csv!$AJ347,範囲CSV,16,FALSE)="","",VLOOKUP(csv!$AJ347,範囲CSV,16,FALSE)))</f>
        <v/>
      </c>
      <c r="Q347" s="139" t="str">
        <f>IF($A347="","",IF(VLOOKUP(csv!$AJ347,範囲CSV,17,FALSE)="","",VLOOKUP(csv!$AJ347,範囲CSV,17,FALSE)))</f>
        <v/>
      </c>
      <c r="R347" s="139" t="str">
        <f>IF($A347="","",IF(VLOOKUP(csv!$AJ347,範囲CSV,18,FALSE)="","",VLOOKUP(csv!$AJ347,範囲CSV,18,FALSE)))</f>
        <v/>
      </c>
      <c r="S347" s="139" t="str">
        <f>IF($A347="","",IF(VLOOKUP(csv!$AJ347,範囲CSV,19,FALSE)="","",VLOOKUP(csv!$AJ347,範囲CSV,19,FALSE)))</f>
        <v/>
      </c>
      <c r="T347" s="139" t="str">
        <f>IF($A347="","",IF(VLOOKUP(csv!$AJ347,範囲CSV,20,FALSE)="","",VLOOKUP(csv!$AJ347,範囲CSV,20,FALSE)))</f>
        <v/>
      </c>
      <c r="U347" s="139" t="str">
        <f>IF($A347="","",IF(VLOOKUP(csv!$AJ347,範囲CSV,21,FALSE)="","",VLOOKUP(csv!$AJ347,範囲CSV,21,FALSE)))</f>
        <v/>
      </c>
      <c r="V347" s="139" t="str">
        <f>IF($A347="","",IF(VLOOKUP(csv!$AJ347,範囲CSV,22,FALSE)="","",VLOOKUP(csv!$AJ347,範囲CSV,22,FALSE)))</f>
        <v/>
      </c>
      <c r="W347" s="139" t="str">
        <f>IF($A347="","",IF(VLOOKUP(csv!$AJ347,範囲CSV,23,FALSE)="","",VLOOKUP(csv!$AJ347,範囲CSV,23,FALSE)))</f>
        <v/>
      </c>
      <c r="X347" s="139" t="str">
        <f>IF($A347="","",IF(VLOOKUP(csv!$AJ347,範囲CSV,24,FALSE)="","",VLOOKUP(csv!$AJ347,範囲CSV,24,FALSE)))</f>
        <v/>
      </c>
      <c r="Y347" s="139" t="str">
        <f>IF($A347="","",IF(VLOOKUP(csv!$AJ347,範囲CSV,25,FALSE)="","",VLOOKUP(csv!$AJ347,範囲CSV,25,FALSE)))</f>
        <v/>
      </c>
      <c r="Z347" s="139" t="str">
        <f>IF($A347="","",IF(VLOOKUP(csv!$AJ347,範囲CSV,26,FALSE)="","",VLOOKUP(csv!$AJ347,範囲CSV,26,FALSE)))</f>
        <v/>
      </c>
      <c r="AA347" s="139" t="str">
        <f>IF($A347="","",IF(VLOOKUP(csv!$AJ347,範囲CSV,27,FALSE)="","",VLOOKUP(csv!$AJ347,範囲CSV,27,FALSE)))</f>
        <v/>
      </c>
      <c r="AB347" s="139" t="str">
        <f>IF($A347="","",IF(VLOOKUP(csv!$AJ347,範囲CSV,28,FALSE)="","",VLOOKUP(csv!$AJ347,範囲CSV,28,FALSE)))</f>
        <v/>
      </c>
      <c r="AC347" s="139" t="str">
        <f>IF($A347="","",IF(VLOOKUP(csv!$AJ347,範囲CSV,29,FALSE)="","",VLOOKUP(csv!$AJ347,範囲CSV,29,FALSE)))</f>
        <v/>
      </c>
      <c r="AD347" s="139" t="str">
        <f>IF($A347="","",IF(VLOOKUP(csv!$AJ347,範囲CSV,30,FALSE)="","",VLOOKUP(csv!$AJ347,範囲CSV,30,FALSE)))</f>
        <v/>
      </c>
      <c r="AE347" s="139" t="str">
        <f>IF($A347="","",IF(VLOOKUP(csv!$AJ347,範囲CSV,31,FALSE)="","",VLOOKUP(csv!$AJ347,範囲CSV,31,FALSE)))</f>
        <v/>
      </c>
      <c r="AF347" s="139" t="str">
        <f>IF($A347="","",IF(VLOOKUP(csv!$AJ347,範囲CSV,32,FALSE)="","",VLOOKUP(csv!$AJ347,範囲CSV,32,FALSE)))</f>
        <v/>
      </c>
      <c r="AG347" s="139" t="str">
        <f>IF($A347="","",IF(VLOOKUP(csv!$AJ347,範囲CSV,33,FALSE)="","",VLOOKUP(csv!$AJ347,範囲CSV,33,FALSE)))</f>
        <v/>
      </c>
      <c r="AH347" s="139" t="str">
        <f>IF($A347="","",IF(VLOOKUP(csv!$AJ347,範囲CSV,34,FALSE)="","",VLOOKUP(csv!$AJ347,範囲CSV,34,FALSE)))</f>
        <v/>
      </c>
      <c r="AI347" s="139"/>
    </row>
    <row r="348" spans="1:35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139" t="str">
        <f>IF(A348="","",IF(VLOOKUP(csv!$AJ348,範囲CSV,9,FALSE)="","",VLOOKUP(csv!$AJ348,範囲CSV,9,FALSE)))</f>
        <v/>
      </c>
      <c r="J348" s="139" t="str">
        <f>IF($A348="","",IF(VLOOKUP(csv!$AJ348,範囲CSV,10,FALSE)="","",VLOOKUP(csv!$AJ348,範囲CSV,10,FALSE)))</f>
        <v/>
      </c>
      <c r="K348" s="216" t="str">
        <f t="shared" si="10"/>
        <v/>
      </c>
      <c r="L348" s="216" t="str">
        <f t="shared" si="11"/>
        <v/>
      </c>
      <c r="M348" s="139" t="str">
        <f>IF($A348="","",IF(VLOOKUP(csv!$AJ348,範囲CSV,13,FALSE)="","",VLOOKUP(csv!$AJ348,範囲CSV,13,FALSE)))</f>
        <v/>
      </c>
      <c r="N348" s="139" t="str">
        <f>IF($A348="","",IF(VLOOKUP(csv!$AJ348,範囲CSV,14,FALSE)="","",VLOOKUP(csv!$AJ348,範囲CSV,14,FALSE)))</f>
        <v/>
      </c>
      <c r="O348" s="139" t="str">
        <f>IF($A348="","",IF(VLOOKUP(csv!$AJ348,範囲CSV,15,FALSE)="","",VLOOKUP(csv!$AJ348,範囲CSV,15,FALSE)))</f>
        <v/>
      </c>
      <c r="P348" s="139" t="str">
        <f>IF($A348="","",IF(VLOOKUP(csv!$AJ348,範囲CSV,16,FALSE)="","",VLOOKUP(csv!$AJ348,範囲CSV,16,FALSE)))</f>
        <v/>
      </c>
      <c r="Q348" s="139" t="str">
        <f>IF($A348="","",IF(VLOOKUP(csv!$AJ348,範囲CSV,17,FALSE)="","",VLOOKUP(csv!$AJ348,範囲CSV,17,FALSE)))</f>
        <v/>
      </c>
      <c r="R348" s="139" t="str">
        <f>IF($A348="","",IF(VLOOKUP(csv!$AJ348,範囲CSV,18,FALSE)="","",VLOOKUP(csv!$AJ348,範囲CSV,18,FALSE)))</f>
        <v/>
      </c>
      <c r="S348" s="139" t="str">
        <f>IF($A348="","",IF(VLOOKUP(csv!$AJ348,範囲CSV,19,FALSE)="","",VLOOKUP(csv!$AJ348,範囲CSV,19,FALSE)))</f>
        <v/>
      </c>
      <c r="T348" s="139" t="str">
        <f>IF($A348="","",IF(VLOOKUP(csv!$AJ348,範囲CSV,20,FALSE)="","",VLOOKUP(csv!$AJ348,範囲CSV,20,FALSE)))</f>
        <v/>
      </c>
      <c r="U348" s="139" t="str">
        <f>IF($A348="","",IF(VLOOKUP(csv!$AJ348,範囲CSV,21,FALSE)="","",VLOOKUP(csv!$AJ348,範囲CSV,21,FALSE)))</f>
        <v/>
      </c>
      <c r="V348" s="139" t="str">
        <f>IF($A348="","",IF(VLOOKUP(csv!$AJ348,範囲CSV,22,FALSE)="","",VLOOKUP(csv!$AJ348,範囲CSV,22,FALSE)))</f>
        <v/>
      </c>
      <c r="W348" s="139" t="str">
        <f>IF($A348="","",IF(VLOOKUP(csv!$AJ348,範囲CSV,23,FALSE)="","",VLOOKUP(csv!$AJ348,範囲CSV,23,FALSE)))</f>
        <v/>
      </c>
      <c r="X348" s="139" t="str">
        <f>IF($A348="","",IF(VLOOKUP(csv!$AJ348,範囲CSV,24,FALSE)="","",VLOOKUP(csv!$AJ348,範囲CSV,24,FALSE)))</f>
        <v/>
      </c>
      <c r="Y348" s="139" t="str">
        <f>IF($A348="","",IF(VLOOKUP(csv!$AJ348,範囲CSV,25,FALSE)="","",VLOOKUP(csv!$AJ348,範囲CSV,25,FALSE)))</f>
        <v/>
      </c>
      <c r="Z348" s="139" t="str">
        <f>IF($A348="","",IF(VLOOKUP(csv!$AJ348,範囲CSV,26,FALSE)="","",VLOOKUP(csv!$AJ348,範囲CSV,26,FALSE)))</f>
        <v/>
      </c>
      <c r="AA348" s="139" t="str">
        <f>IF($A348="","",IF(VLOOKUP(csv!$AJ348,範囲CSV,27,FALSE)="","",VLOOKUP(csv!$AJ348,範囲CSV,27,FALSE)))</f>
        <v/>
      </c>
      <c r="AB348" s="139" t="str">
        <f>IF($A348="","",IF(VLOOKUP(csv!$AJ348,範囲CSV,28,FALSE)="","",VLOOKUP(csv!$AJ348,範囲CSV,28,FALSE)))</f>
        <v/>
      </c>
      <c r="AC348" s="139" t="str">
        <f>IF($A348="","",IF(VLOOKUP(csv!$AJ348,範囲CSV,29,FALSE)="","",VLOOKUP(csv!$AJ348,範囲CSV,29,FALSE)))</f>
        <v/>
      </c>
      <c r="AD348" s="139" t="str">
        <f>IF($A348="","",IF(VLOOKUP(csv!$AJ348,範囲CSV,30,FALSE)="","",VLOOKUP(csv!$AJ348,範囲CSV,30,FALSE)))</f>
        <v/>
      </c>
      <c r="AE348" s="139" t="str">
        <f>IF($A348="","",IF(VLOOKUP(csv!$AJ348,範囲CSV,31,FALSE)="","",VLOOKUP(csv!$AJ348,範囲CSV,31,FALSE)))</f>
        <v/>
      </c>
      <c r="AF348" s="139" t="str">
        <f>IF($A348="","",IF(VLOOKUP(csv!$AJ348,範囲CSV,32,FALSE)="","",VLOOKUP(csv!$AJ348,範囲CSV,32,FALSE)))</f>
        <v/>
      </c>
      <c r="AG348" s="139" t="str">
        <f>IF($A348="","",IF(VLOOKUP(csv!$AJ348,範囲CSV,33,FALSE)="","",VLOOKUP(csv!$AJ348,範囲CSV,33,FALSE)))</f>
        <v/>
      </c>
      <c r="AH348" s="139" t="str">
        <f>IF($A348="","",IF(VLOOKUP(csv!$AJ348,範囲CSV,34,FALSE)="","",VLOOKUP(csv!$AJ348,範囲CSV,34,FALSE)))</f>
        <v/>
      </c>
      <c r="AI348" s="139"/>
    </row>
    <row r="349" spans="1:35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139" t="str">
        <f>IF(A349="","",IF(VLOOKUP(csv!$AJ349,範囲CSV,9,FALSE)="","",VLOOKUP(csv!$AJ349,範囲CSV,9,FALSE)))</f>
        <v/>
      </c>
      <c r="J349" s="139" t="str">
        <f>IF($A349="","",IF(VLOOKUP(csv!$AJ349,範囲CSV,10,FALSE)="","",VLOOKUP(csv!$AJ349,範囲CSV,10,FALSE)))</f>
        <v/>
      </c>
      <c r="K349" s="216" t="str">
        <f t="shared" si="10"/>
        <v/>
      </c>
      <c r="L349" s="216" t="str">
        <f t="shared" si="11"/>
        <v/>
      </c>
      <c r="M349" s="139" t="str">
        <f>IF($A349="","",IF(VLOOKUP(csv!$AJ349,範囲CSV,13,FALSE)="","",VLOOKUP(csv!$AJ349,範囲CSV,13,FALSE)))</f>
        <v/>
      </c>
      <c r="N349" s="139" t="str">
        <f>IF($A349="","",IF(VLOOKUP(csv!$AJ349,範囲CSV,14,FALSE)="","",VLOOKUP(csv!$AJ349,範囲CSV,14,FALSE)))</f>
        <v/>
      </c>
      <c r="O349" s="139" t="str">
        <f>IF($A349="","",IF(VLOOKUP(csv!$AJ349,範囲CSV,15,FALSE)="","",VLOOKUP(csv!$AJ349,範囲CSV,15,FALSE)))</f>
        <v/>
      </c>
      <c r="P349" s="139" t="str">
        <f>IF($A349="","",IF(VLOOKUP(csv!$AJ349,範囲CSV,16,FALSE)="","",VLOOKUP(csv!$AJ349,範囲CSV,16,FALSE)))</f>
        <v/>
      </c>
      <c r="Q349" s="139" t="str">
        <f>IF($A349="","",IF(VLOOKUP(csv!$AJ349,範囲CSV,17,FALSE)="","",VLOOKUP(csv!$AJ349,範囲CSV,17,FALSE)))</f>
        <v/>
      </c>
      <c r="R349" s="139" t="str">
        <f>IF($A349="","",IF(VLOOKUP(csv!$AJ349,範囲CSV,18,FALSE)="","",VLOOKUP(csv!$AJ349,範囲CSV,18,FALSE)))</f>
        <v/>
      </c>
      <c r="S349" s="139" t="str">
        <f>IF($A349="","",IF(VLOOKUP(csv!$AJ349,範囲CSV,19,FALSE)="","",VLOOKUP(csv!$AJ349,範囲CSV,19,FALSE)))</f>
        <v/>
      </c>
      <c r="T349" s="139" t="str">
        <f>IF($A349="","",IF(VLOOKUP(csv!$AJ349,範囲CSV,20,FALSE)="","",VLOOKUP(csv!$AJ349,範囲CSV,20,FALSE)))</f>
        <v/>
      </c>
      <c r="U349" s="139" t="str">
        <f>IF($A349="","",IF(VLOOKUP(csv!$AJ349,範囲CSV,21,FALSE)="","",VLOOKUP(csv!$AJ349,範囲CSV,21,FALSE)))</f>
        <v/>
      </c>
      <c r="V349" s="139" t="str">
        <f>IF($A349="","",IF(VLOOKUP(csv!$AJ349,範囲CSV,22,FALSE)="","",VLOOKUP(csv!$AJ349,範囲CSV,22,FALSE)))</f>
        <v/>
      </c>
      <c r="W349" s="139" t="str">
        <f>IF($A349="","",IF(VLOOKUP(csv!$AJ349,範囲CSV,23,FALSE)="","",VLOOKUP(csv!$AJ349,範囲CSV,23,FALSE)))</f>
        <v/>
      </c>
      <c r="X349" s="139" t="str">
        <f>IF($A349="","",IF(VLOOKUP(csv!$AJ349,範囲CSV,24,FALSE)="","",VLOOKUP(csv!$AJ349,範囲CSV,24,FALSE)))</f>
        <v/>
      </c>
      <c r="Y349" s="139" t="str">
        <f>IF($A349="","",IF(VLOOKUP(csv!$AJ349,範囲CSV,25,FALSE)="","",VLOOKUP(csv!$AJ349,範囲CSV,25,FALSE)))</f>
        <v/>
      </c>
      <c r="Z349" s="139" t="str">
        <f>IF($A349="","",IF(VLOOKUP(csv!$AJ349,範囲CSV,26,FALSE)="","",VLOOKUP(csv!$AJ349,範囲CSV,26,FALSE)))</f>
        <v/>
      </c>
      <c r="AA349" s="139" t="str">
        <f>IF($A349="","",IF(VLOOKUP(csv!$AJ349,範囲CSV,27,FALSE)="","",VLOOKUP(csv!$AJ349,範囲CSV,27,FALSE)))</f>
        <v/>
      </c>
      <c r="AB349" s="139" t="str">
        <f>IF($A349="","",IF(VLOOKUP(csv!$AJ349,範囲CSV,28,FALSE)="","",VLOOKUP(csv!$AJ349,範囲CSV,28,FALSE)))</f>
        <v/>
      </c>
      <c r="AC349" s="139" t="str">
        <f>IF($A349="","",IF(VLOOKUP(csv!$AJ349,範囲CSV,29,FALSE)="","",VLOOKUP(csv!$AJ349,範囲CSV,29,FALSE)))</f>
        <v/>
      </c>
      <c r="AD349" s="139" t="str">
        <f>IF($A349="","",IF(VLOOKUP(csv!$AJ349,範囲CSV,30,FALSE)="","",VLOOKUP(csv!$AJ349,範囲CSV,30,FALSE)))</f>
        <v/>
      </c>
      <c r="AE349" s="139" t="str">
        <f>IF($A349="","",IF(VLOOKUP(csv!$AJ349,範囲CSV,31,FALSE)="","",VLOOKUP(csv!$AJ349,範囲CSV,31,FALSE)))</f>
        <v/>
      </c>
      <c r="AF349" s="139" t="str">
        <f>IF($A349="","",IF(VLOOKUP(csv!$AJ349,範囲CSV,32,FALSE)="","",VLOOKUP(csv!$AJ349,範囲CSV,32,FALSE)))</f>
        <v/>
      </c>
      <c r="AG349" s="139" t="str">
        <f>IF($A349="","",IF(VLOOKUP(csv!$AJ349,範囲CSV,33,FALSE)="","",VLOOKUP(csv!$AJ349,範囲CSV,33,FALSE)))</f>
        <v/>
      </c>
      <c r="AH349" s="139" t="str">
        <f>IF($A349="","",IF(VLOOKUP(csv!$AJ349,範囲CSV,34,FALSE)="","",VLOOKUP(csv!$AJ349,範囲CSV,34,FALSE)))</f>
        <v/>
      </c>
      <c r="AI349" s="139"/>
    </row>
    <row r="350" spans="1:35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139" t="str">
        <f>IF(A350="","",IF(VLOOKUP(csv!$AJ350,範囲CSV,9,FALSE)="","",VLOOKUP(csv!$AJ350,範囲CSV,9,FALSE)))</f>
        <v/>
      </c>
      <c r="J350" s="139" t="str">
        <f>IF($A350="","",IF(VLOOKUP(csv!$AJ350,範囲CSV,10,FALSE)="","",VLOOKUP(csv!$AJ350,範囲CSV,10,FALSE)))</f>
        <v/>
      </c>
      <c r="K350" s="216" t="str">
        <f t="shared" si="10"/>
        <v/>
      </c>
      <c r="L350" s="216" t="str">
        <f t="shared" si="11"/>
        <v/>
      </c>
      <c r="M350" s="139" t="str">
        <f>IF($A350="","",IF(VLOOKUP(csv!$AJ350,範囲CSV,13,FALSE)="","",VLOOKUP(csv!$AJ350,範囲CSV,13,FALSE)))</f>
        <v/>
      </c>
      <c r="N350" s="139" t="str">
        <f>IF($A350="","",IF(VLOOKUP(csv!$AJ350,範囲CSV,14,FALSE)="","",VLOOKUP(csv!$AJ350,範囲CSV,14,FALSE)))</f>
        <v/>
      </c>
      <c r="O350" s="139" t="str">
        <f>IF($A350="","",IF(VLOOKUP(csv!$AJ350,範囲CSV,15,FALSE)="","",VLOOKUP(csv!$AJ350,範囲CSV,15,FALSE)))</f>
        <v/>
      </c>
      <c r="P350" s="139" t="str">
        <f>IF($A350="","",IF(VLOOKUP(csv!$AJ350,範囲CSV,16,FALSE)="","",VLOOKUP(csv!$AJ350,範囲CSV,16,FALSE)))</f>
        <v/>
      </c>
      <c r="Q350" s="139" t="str">
        <f>IF($A350="","",IF(VLOOKUP(csv!$AJ350,範囲CSV,17,FALSE)="","",VLOOKUP(csv!$AJ350,範囲CSV,17,FALSE)))</f>
        <v/>
      </c>
      <c r="R350" s="139" t="str">
        <f>IF($A350="","",IF(VLOOKUP(csv!$AJ350,範囲CSV,18,FALSE)="","",VLOOKUP(csv!$AJ350,範囲CSV,18,FALSE)))</f>
        <v/>
      </c>
      <c r="S350" s="139" t="str">
        <f>IF($A350="","",IF(VLOOKUP(csv!$AJ350,範囲CSV,19,FALSE)="","",VLOOKUP(csv!$AJ350,範囲CSV,19,FALSE)))</f>
        <v/>
      </c>
      <c r="T350" s="139" t="str">
        <f>IF($A350="","",IF(VLOOKUP(csv!$AJ350,範囲CSV,20,FALSE)="","",VLOOKUP(csv!$AJ350,範囲CSV,20,FALSE)))</f>
        <v/>
      </c>
      <c r="U350" s="139" t="str">
        <f>IF($A350="","",IF(VLOOKUP(csv!$AJ350,範囲CSV,21,FALSE)="","",VLOOKUP(csv!$AJ350,範囲CSV,21,FALSE)))</f>
        <v/>
      </c>
      <c r="V350" s="139" t="str">
        <f>IF($A350="","",IF(VLOOKUP(csv!$AJ350,範囲CSV,22,FALSE)="","",VLOOKUP(csv!$AJ350,範囲CSV,22,FALSE)))</f>
        <v/>
      </c>
      <c r="W350" s="139" t="str">
        <f>IF($A350="","",IF(VLOOKUP(csv!$AJ350,範囲CSV,23,FALSE)="","",VLOOKUP(csv!$AJ350,範囲CSV,23,FALSE)))</f>
        <v/>
      </c>
      <c r="X350" s="139" t="str">
        <f>IF($A350="","",IF(VLOOKUP(csv!$AJ350,範囲CSV,24,FALSE)="","",VLOOKUP(csv!$AJ350,範囲CSV,24,FALSE)))</f>
        <v/>
      </c>
      <c r="Y350" s="139" t="str">
        <f>IF($A350="","",IF(VLOOKUP(csv!$AJ350,範囲CSV,25,FALSE)="","",VLOOKUP(csv!$AJ350,範囲CSV,25,FALSE)))</f>
        <v/>
      </c>
      <c r="Z350" s="139" t="str">
        <f>IF($A350="","",IF(VLOOKUP(csv!$AJ350,範囲CSV,26,FALSE)="","",VLOOKUP(csv!$AJ350,範囲CSV,26,FALSE)))</f>
        <v/>
      </c>
      <c r="AA350" s="139" t="str">
        <f>IF($A350="","",IF(VLOOKUP(csv!$AJ350,範囲CSV,27,FALSE)="","",VLOOKUP(csv!$AJ350,範囲CSV,27,FALSE)))</f>
        <v/>
      </c>
      <c r="AB350" s="139" t="str">
        <f>IF($A350="","",IF(VLOOKUP(csv!$AJ350,範囲CSV,28,FALSE)="","",VLOOKUP(csv!$AJ350,範囲CSV,28,FALSE)))</f>
        <v/>
      </c>
      <c r="AC350" s="139" t="str">
        <f>IF($A350="","",IF(VLOOKUP(csv!$AJ350,範囲CSV,29,FALSE)="","",VLOOKUP(csv!$AJ350,範囲CSV,29,FALSE)))</f>
        <v/>
      </c>
      <c r="AD350" s="139" t="str">
        <f>IF($A350="","",IF(VLOOKUP(csv!$AJ350,範囲CSV,30,FALSE)="","",VLOOKUP(csv!$AJ350,範囲CSV,30,FALSE)))</f>
        <v/>
      </c>
      <c r="AE350" s="139" t="str">
        <f>IF($A350="","",IF(VLOOKUP(csv!$AJ350,範囲CSV,31,FALSE)="","",VLOOKUP(csv!$AJ350,範囲CSV,31,FALSE)))</f>
        <v/>
      </c>
      <c r="AF350" s="139" t="str">
        <f>IF($A350="","",IF(VLOOKUP(csv!$AJ350,範囲CSV,32,FALSE)="","",VLOOKUP(csv!$AJ350,範囲CSV,32,FALSE)))</f>
        <v/>
      </c>
      <c r="AG350" s="139" t="str">
        <f>IF($A350="","",IF(VLOOKUP(csv!$AJ350,範囲CSV,33,FALSE)="","",VLOOKUP(csv!$AJ350,範囲CSV,33,FALSE)))</f>
        <v/>
      </c>
      <c r="AH350" s="139" t="str">
        <f>IF($A350="","",IF(VLOOKUP(csv!$AJ350,範囲CSV,34,FALSE)="","",VLOOKUP(csv!$AJ350,範囲CSV,34,FALSE)))</f>
        <v/>
      </c>
      <c r="AI350" s="139"/>
    </row>
    <row r="351" spans="1:35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139" t="str">
        <f>IF(A351="","",IF(VLOOKUP(csv!$AJ351,範囲CSV,9,FALSE)="","",VLOOKUP(csv!$AJ351,範囲CSV,9,FALSE)))</f>
        <v/>
      </c>
      <c r="J351" s="139" t="str">
        <f>IF($A351="","",IF(VLOOKUP(csv!$AJ351,範囲CSV,10,FALSE)="","",VLOOKUP(csv!$AJ351,範囲CSV,10,FALSE)))</f>
        <v/>
      </c>
      <c r="K351" s="216" t="str">
        <f t="shared" si="10"/>
        <v/>
      </c>
      <c r="L351" s="216" t="str">
        <f t="shared" si="11"/>
        <v/>
      </c>
      <c r="M351" s="139" t="str">
        <f>IF($A351="","",IF(VLOOKUP(csv!$AJ351,範囲CSV,13,FALSE)="","",VLOOKUP(csv!$AJ351,範囲CSV,13,FALSE)))</f>
        <v/>
      </c>
      <c r="N351" s="139" t="str">
        <f>IF($A351="","",IF(VLOOKUP(csv!$AJ351,範囲CSV,14,FALSE)="","",VLOOKUP(csv!$AJ351,範囲CSV,14,FALSE)))</f>
        <v/>
      </c>
      <c r="O351" s="139" t="str">
        <f>IF($A351="","",IF(VLOOKUP(csv!$AJ351,範囲CSV,15,FALSE)="","",VLOOKUP(csv!$AJ351,範囲CSV,15,FALSE)))</f>
        <v/>
      </c>
      <c r="P351" s="139" t="str">
        <f>IF($A351="","",IF(VLOOKUP(csv!$AJ351,範囲CSV,16,FALSE)="","",VLOOKUP(csv!$AJ351,範囲CSV,16,FALSE)))</f>
        <v/>
      </c>
      <c r="Q351" s="139" t="str">
        <f>IF($A351="","",IF(VLOOKUP(csv!$AJ351,範囲CSV,17,FALSE)="","",VLOOKUP(csv!$AJ351,範囲CSV,17,FALSE)))</f>
        <v/>
      </c>
      <c r="R351" s="139" t="str">
        <f>IF($A351="","",IF(VLOOKUP(csv!$AJ351,範囲CSV,18,FALSE)="","",VLOOKUP(csv!$AJ351,範囲CSV,18,FALSE)))</f>
        <v/>
      </c>
      <c r="S351" s="139" t="str">
        <f>IF($A351="","",IF(VLOOKUP(csv!$AJ351,範囲CSV,19,FALSE)="","",VLOOKUP(csv!$AJ351,範囲CSV,19,FALSE)))</f>
        <v/>
      </c>
      <c r="T351" s="139" t="str">
        <f>IF($A351="","",IF(VLOOKUP(csv!$AJ351,範囲CSV,20,FALSE)="","",VLOOKUP(csv!$AJ351,範囲CSV,20,FALSE)))</f>
        <v/>
      </c>
      <c r="U351" s="139" t="str">
        <f>IF($A351="","",IF(VLOOKUP(csv!$AJ351,範囲CSV,21,FALSE)="","",VLOOKUP(csv!$AJ351,範囲CSV,21,FALSE)))</f>
        <v/>
      </c>
      <c r="V351" s="139" t="str">
        <f>IF($A351="","",IF(VLOOKUP(csv!$AJ351,範囲CSV,22,FALSE)="","",VLOOKUP(csv!$AJ351,範囲CSV,22,FALSE)))</f>
        <v/>
      </c>
      <c r="W351" s="139" t="str">
        <f>IF($A351="","",IF(VLOOKUP(csv!$AJ351,範囲CSV,23,FALSE)="","",VLOOKUP(csv!$AJ351,範囲CSV,23,FALSE)))</f>
        <v/>
      </c>
      <c r="X351" s="139" t="str">
        <f>IF($A351="","",IF(VLOOKUP(csv!$AJ351,範囲CSV,24,FALSE)="","",VLOOKUP(csv!$AJ351,範囲CSV,24,FALSE)))</f>
        <v/>
      </c>
      <c r="Y351" s="139" t="str">
        <f>IF($A351="","",IF(VLOOKUP(csv!$AJ351,範囲CSV,25,FALSE)="","",VLOOKUP(csv!$AJ351,範囲CSV,25,FALSE)))</f>
        <v/>
      </c>
      <c r="Z351" s="139" t="str">
        <f>IF($A351="","",IF(VLOOKUP(csv!$AJ351,範囲CSV,26,FALSE)="","",VLOOKUP(csv!$AJ351,範囲CSV,26,FALSE)))</f>
        <v/>
      </c>
      <c r="AA351" s="139" t="str">
        <f>IF($A351="","",IF(VLOOKUP(csv!$AJ351,範囲CSV,27,FALSE)="","",VLOOKUP(csv!$AJ351,範囲CSV,27,FALSE)))</f>
        <v/>
      </c>
      <c r="AB351" s="139" t="str">
        <f>IF($A351="","",IF(VLOOKUP(csv!$AJ351,範囲CSV,28,FALSE)="","",VLOOKUP(csv!$AJ351,範囲CSV,28,FALSE)))</f>
        <v/>
      </c>
      <c r="AC351" s="139" t="str">
        <f>IF($A351="","",IF(VLOOKUP(csv!$AJ351,範囲CSV,29,FALSE)="","",VLOOKUP(csv!$AJ351,範囲CSV,29,FALSE)))</f>
        <v/>
      </c>
      <c r="AD351" s="139" t="str">
        <f>IF($A351="","",IF(VLOOKUP(csv!$AJ351,範囲CSV,30,FALSE)="","",VLOOKUP(csv!$AJ351,範囲CSV,30,FALSE)))</f>
        <v/>
      </c>
      <c r="AE351" s="139" t="str">
        <f>IF($A351="","",IF(VLOOKUP(csv!$AJ351,範囲CSV,31,FALSE)="","",VLOOKUP(csv!$AJ351,範囲CSV,31,FALSE)))</f>
        <v/>
      </c>
      <c r="AF351" s="139" t="str">
        <f>IF($A351="","",IF(VLOOKUP(csv!$AJ351,範囲CSV,32,FALSE)="","",VLOOKUP(csv!$AJ351,範囲CSV,32,FALSE)))</f>
        <v/>
      </c>
      <c r="AG351" s="139" t="str">
        <f>IF($A351="","",IF(VLOOKUP(csv!$AJ351,範囲CSV,33,FALSE)="","",VLOOKUP(csv!$AJ351,範囲CSV,33,FALSE)))</f>
        <v/>
      </c>
      <c r="AH351" s="139" t="str">
        <f>IF($A351="","",IF(VLOOKUP(csv!$AJ351,範囲CSV,34,FALSE)="","",VLOOKUP(csv!$AJ351,範囲CSV,34,FALSE)))</f>
        <v/>
      </c>
      <c r="AI351" s="139"/>
    </row>
    <row r="352" spans="1:35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139" t="str">
        <f>IF(A352="","",IF(VLOOKUP(csv!$AJ352,範囲CSV,9,FALSE)="","",VLOOKUP(csv!$AJ352,範囲CSV,9,FALSE)))</f>
        <v/>
      </c>
      <c r="J352" s="139" t="str">
        <f>IF($A352="","",IF(VLOOKUP(csv!$AJ352,範囲CSV,10,FALSE)="","",VLOOKUP(csv!$AJ352,範囲CSV,10,FALSE)))</f>
        <v/>
      </c>
      <c r="K352" s="216" t="str">
        <f t="shared" si="10"/>
        <v/>
      </c>
      <c r="L352" s="216" t="str">
        <f t="shared" si="11"/>
        <v/>
      </c>
      <c r="M352" s="139" t="str">
        <f>IF($A352="","",IF(VLOOKUP(csv!$AJ352,範囲CSV,13,FALSE)="","",VLOOKUP(csv!$AJ352,範囲CSV,13,FALSE)))</f>
        <v/>
      </c>
      <c r="N352" s="139" t="str">
        <f>IF($A352="","",IF(VLOOKUP(csv!$AJ352,範囲CSV,14,FALSE)="","",VLOOKUP(csv!$AJ352,範囲CSV,14,FALSE)))</f>
        <v/>
      </c>
      <c r="O352" s="139" t="str">
        <f>IF($A352="","",IF(VLOOKUP(csv!$AJ352,範囲CSV,15,FALSE)="","",VLOOKUP(csv!$AJ352,範囲CSV,15,FALSE)))</f>
        <v/>
      </c>
      <c r="P352" s="139" t="str">
        <f>IF($A352="","",IF(VLOOKUP(csv!$AJ352,範囲CSV,16,FALSE)="","",VLOOKUP(csv!$AJ352,範囲CSV,16,FALSE)))</f>
        <v/>
      </c>
      <c r="Q352" s="139" t="str">
        <f>IF($A352="","",IF(VLOOKUP(csv!$AJ352,範囲CSV,17,FALSE)="","",VLOOKUP(csv!$AJ352,範囲CSV,17,FALSE)))</f>
        <v/>
      </c>
      <c r="R352" s="139" t="str">
        <f>IF($A352="","",IF(VLOOKUP(csv!$AJ352,範囲CSV,18,FALSE)="","",VLOOKUP(csv!$AJ352,範囲CSV,18,FALSE)))</f>
        <v/>
      </c>
      <c r="S352" s="139" t="str">
        <f>IF($A352="","",IF(VLOOKUP(csv!$AJ352,範囲CSV,19,FALSE)="","",VLOOKUP(csv!$AJ352,範囲CSV,19,FALSE)))</f>
        <v/>
      </c>
      <c r="T352" s="139" t="str">
        <f>IF($A352="","",IF(VLOOKUP(csv!$AJ352,範囲CSV,20,FALSE)="","",VLOOKUP(csv!$AJ352,範囲CSV,20,FALSE)))</f>
        <v/>
      </c>
      <c r="U352" s="139" t="str">
        <f>IF($A352="","",IF(VLOOKUP(csv!$AJ352,範囲CSV,21,FALSE)="","",VLOOKUP(csv!$AJ352,範囲CSV,21,FALSE)))</f>
        <v/>
      </c>
      <c r="V352" s="139" t="str">
        <f>IF($A352="","",IF(VLOOKUP(csv!$AJ352,範囲CSV,22,FALSE)="","",VLOOKUP(csv!$AJ352,範囲CSV,22,FALSE)))</f>
        <v/>
      </c>
      <c r="W352" s="139" t="str">
        <f>IF($A352="","",IF(VLOOKUP(csv!$AJ352,範囲CSV,23,FALSE)="","",VLOOKUP(csv!$AJ352,範囲CSV,23,FALSE)))</f>
        <v/>
      </c>
      <c r="X352" s="139" t="str">
        <f>IF($A352="","",IF(VLOOKUP(csv!$AJ352,範囲CSV,24,FALSE)="","",VLOOKUP(csv!$AJ352,範囲CSV,24,FALSE)))</f>
        <v/>
      </c>
      <c r="Y352" s="139" t="str">
        <f>IF($A352="","",IF(VLOOKUP(csv!$AJ352,範囲CSV,25,FALSE)="","",VLOOKUP(csv!$AJ352,範囲CSV,25,FALSE)))</f>
        <v/>
      </c>
      <c r="Z352" s="139" t="str">
        <f>IF($A352="","",IF(VLOOKUP(csv!$AJ352,範囲CSV,26,FALSE)="","",VLOOKUP(csv!$AJ352,範囲CSV,26,FALSE)))</f>
        <v/>
      </c>
      <c r="AA352" s="139" t="str">
        <f>IF($A352="","",IF(VLOOKUP(csv!$AJ352,範囲CSV,27,FALSE)="","",VLOOKUP(csv!$AJ352,範囲CSV,27,FALSE)))</f>
        <v/>
      </c>
      <c r="AB352" s="139" t="str">
        <f>IF($A352="","",IF(VLOOKUP(csv!$AJ352,範囲CSV,28,FALSE)="","",VLOOKUP(csv!$AJ352,範囲CSV,28,FALSE)))</f>
        <v/>
      </c>
      <c r="AC352" s="139" t="str">
        <f>IF($A352="","",IF(VLOOKUP(csv!$AJ352,範囲CSV,29,FALSE)="","",VLOOKUP(csv!$AJ352,範囲CSV,29,FALSE)))</f>
        <v/>
      </c>
      <c r="AD352" s="139" t="str">
        <f>IF($A352="","",IF(VLOOKUP(csv!$AJ352,範囲CSV,30,FALSE)="","",VLOOKUP(csv!$AJ352,範囲CSV,30,FALSE)))</f>
        <v/>
      </c>
      <c r="AE352" s="139" t="str">
        <f>IF($A352="","",IF(VLOOKUP(csv!$AJ352,範囲CSV,31,FALSE)="","",VLOOKUP(csv!$AJ352,範囲CSV,31,FALSE)))</f>
        <v/>
      </c>
      <c r="AF352" s="139" t="str">
        <f>IF($A352="","",IF(VLOOKUP(csv!$AJ352,範囲CSV,32,FALSE)="","",VLOOKUP(csv!$AJ352,範囲CSV,32,FALSE)))</f>
        <v/>
      </c>
      <c r="AG352" s="139" t="str">
        <f>IF($A352="","",IF(VLOOKUP(csv!$AJ352,範囲CSV,33,FALSE)="","",VLOOKUP(csv!$AJ352,範囲CSV,33,FALSE)))</f>
        <v/>
      </c>
      <c r="AH352" s="139" t="str">
        <f>IF($A352="","",IF(VLOOKUP(csv!$AJ352,範囲CSV,34,FALSE)="","",VLOOKUP(csv!$AJ352,範囲CSV,34,FALSE)))</f>
        <v/>
      </c>
      <c r="AI352" s="139"/>
    </row>
    <row r="353" spans="1:35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139" t="str">
        <f>IF(A353="","",IF(VLOOKUP(csv!$AJ353,範囲CSV,9,FALSE)="","",VLOOKUP(csv!$AJ353,範囲CSV,9,FALSE)))</f>
        <v/>
      </c>
      <c r="J353" s="139" t="str">
        <f>IF($A353="","",IF(VLOOKUP(csv!$AJ353,範囲CSV,10,FALSE)="","",VLOOKUP(csv!$AJ353,範囲CSV,10,FALSE)))</f>
        <v/>
      </c>
      <c r="K353" s="216" t="str">
        <f t="shared" si="10"/>
        <v/>
      </c>
      <c r="L353" s="216" t="str">
        <f t="shared" si="11"/>
        <v/>
      </c>
      <c r="M353" s="139" t="str">
        <f>IF($A353="","",IF(VLOOKUP(csv!$AJ353,範囲CSV,13,FALSE)="","",VLOOKUP(csv!$AJ353,範囲CSV,13,FALSE)))</f>
        <v/>
      </c>
      <c r="N353" s="139" t="str">
        <f>IF($A353="","",IF(VLOOKUP(csv!$AJ353,範囲CSV,14,FALSE)="","",VLOOKUP(csv!$AJ353,範囲CSV,14,FALSE)))</f>
        <v/>
      </c>
      <c r="O353" s="139" t="str">
        <f>IF($A353="","",IF(VLOOKUP(csv!$AJ353,範囲CSV,15,FALSE)="","",VLOOKUP(csv!$AJ353,範囲CSV,15,FALSE)))</f>
        <v/>
      </c>
      <c r="P353" s="139" t="str">
        <f>IF($A353="","",IF(VLOOKUP(csv!$AJ353,範囲CSV,16,FALSE)="","",VLOOKUP(csv!$AJ353,範囲CSV,16,FALSE)))</f>
        <v/>
      </c>
      <c r="Q353" s="139" t="str">
        <f>IF($A353="","",IF(VLOOKUP(csv!$AJ353,範囲CSV,17,FALSE)="","",VLOOKUP(csv!$AJ353,範囲CSV,17,FALSE)))</f>
        <v/>
      </c>
      <c r="R353" s="139" t="str">
        <f>IF($A353="","",IF(VLOOKUP(csv!$AJ353,範囲CSV,18,FALSE)="","",VLOOKUP(csv!$AJ353,範囲CSV,18,FALSE)))</f>
        <v/>
      </c>
      <c r="S353" s="139" t="str">
        <f>IF($A353="","",IF(VLOOKUP(csv!$AJ353,範囲CSV,19,FALSE)="","",VLOOKUP(csv!$AJ353,範囲CSV,19,FALSE)))</f>
        <v/>
      </c>
      <c r="T353" s="139" t="str">
        <f>IF($A353="","",IF(VLOOKUP(csv!$AJ353,範囲CSV,20,FALSE)="","",VLOOKUP(csv!$AJ353,範囲CSV,20,FALSE)))</f>
        <v/>
      </c>
      <c r="U353" s="139" t="str">
        <f>IF($A353="","",IF(VLOOKUP(csv!$AJ353,範囲CSV,21,FALSE)="","",VLOOKUP(csv!$AJ353,範囲CSV,21,FALSE)))</f>
        <v/>
      </c>
      <c r="V353" s="139" t="str">
        <f>IF($A353="","",IF(VLOOKUP(csv!$AJ353,範囲CSV,22,FALSE)="","",VLOOKUP(csv!$AJ353,範囲CSV,22,FALSE)))</f>
        <v/>
      </c>
      <c r="W353" s="139" t="str">
        <f>IF($A353="","",IF(VLOOKUP(csv!$AJ353,範囲CSV,23,FALSE)="","",VLOOKUP(csv!$AJ353,範囲CSV,23,FALSE)))</f>
        <v/>
      </c>
      <c r="X353" s="139" t="str">
        <f>IF($A353="","",IF(VLOOKUP(csv!$AJ353,範囲CSV,24,FALSE)="","",VLOOKUP(csv!$AJ353,範囲CSV,24,FALSE)))</f>
        <v/>
      </c>
      <c r="Y353" s="139" t="str">
        <f>IF($A353="","",IF(VLOOKUP(csv!$AJ353,範囲CSV,25,FALSE)="","",VLOOKUP(csv!$AJ353,範囲CSV,25,FALSE)))</f>
        <v/>
      </c>
      <c r="Z353" s="139" t="str">
        <f>IF($A353="","",IF(VLOOKUP(csv!$AJ353,範囲CSV,26,FALSE)="","",VLOOKUP(csv!$AJ353,範囲CSV,26,FALSE)))</f>
        <v/>
      </c>
      <c r="AA353" s="139" t="str">
        <f>IF($A353="","",IF(VLOOKUP(csv!$AJ353,範囲CSV,27,FALSE)="","",VLOOKUP(csv!$AJ353,範囲CSV,27,FALSE)))</f>
        <v/>
      </c>
      <c r="AB353" s="139" t="str">
        <f>IF($A353="","",IF(VLOOKUP(csv!$AJ353,範囲CSV,28,FALSE)="","",VLOOKUP(csv!$AJ353,範囲CSV,28,FALSE)))</f>
        <v/>
      </c>
      <c r="AC353" s="139" t="str">
        <f>IF($A353="","",IF(VLOOKUP(csv!$AJ353,範囲CSV,29,FALSE)="","",VLOOKUP(csv!$AJ353,範囲CSV,29,FALSE)))</f>
        <v/>
      </c>
      <c r="AD353" s="139" t="str">
        <f>IF($A353="","",IF(VLOOKUP(csv!$AJ353,範囲CSV,30,FALSE)="","",VLOOKUP(csv!$AJ353,範囲CSV,30,FALSE)))</f>
        <v/>
      </c>
      <c r="AE353" s="139" t="str">
        <f>IF($A353="","",IF(VLOOKUP(csv!$AJ353,範囲CSV,31,FALSE)="","",VLOOKUP(csv!$AJ353,範囲CSV,31,FALSE)))</f>
        <v/>
      </c>
      <c r="AF353" s="139" t="str">
        <f>IF($A353="","",IF(VLOOKUP(csv!$AJ353,範囲CSV,32,FALSE)="","",VLOOKUP(csv!$AJ353,範囲CSV,32,FALSE)))</f>
        <v/>
      </c>
      <c r="AG353" s="139" t="str">
        <f>IF($A353="","",IF(VLOOKUP(csv!$AJ353,範囲CSV,33,FALSE)="","",VLOOKUP(csv!$AJ353,範囲CSV,33,FALSE)))</f>
        <v/>
      </c>
      <c r="AH353" s="139" t="str">
        <f>IF($A353="","",IF(VLOOKUP(csv!$AJ353,範囲CSV,34,FALSE)="","",VLOOKUP(csv!$AJ353,範囲CSV,34,FALSE)))</f>
        <v/>
      </c>
      <c r="AI353" s="139"/>
    </row>
    <row r="354" spans="1:35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139" t="str">
        <f>IF(A354="","",IF(VLOOKUP(csv!$AJ354,範囲CSV,9,FALSE)="","",VLOOKUP(csv!$AJ354,範囲CSV,9,FALSE)))</f>
        <v/>
      </c>
      <c r="J354" s="139" t="str">
        <f>IF($A354="","",IF(VLOOKUP(csv!$AJ354,範囲CSV,10,FALSE)="","",VLOOKUP(csv!$AJ354,範囲CSV,10,FALSE)))</f>
        <v/>
      </c>
      <c r="K354" s="216" t="str">
        <f t="shared" si="10"/>
        <v/>
      </c>
      <c r="L354" s="216" t="str">
        <f t="shared" si="11"/>
        <v/>
      </c>
      <c r="M354" s="139" t="str">
        <f>IF($A354="","",IF(VLOOKUP(csv!$AJ354,範囲CSV,13,FALSE)="","",VLOOKUP(csv!$AJ354,範囲CSV,13,FALSE)))</f>
        <v/>
      </c>
      <c r="N354" s="139" t="str">
        <f>IF($A354="","",IF(VLOOKUP(csv!$AJ354,範囲CSV,14,FALSE)="","",VLOOKUP(csv!$AJ354,範囲CSV,14,FALSE)))</f>
        <v/>
      </c>
      <c r="O354" s="139" t="str">
        <f>IF($A354="","",IF(VLOOKUP(csv!$AJ354,範囲CSV,15,FALSE)="","",VLOOKUP(csv!$AJ354,範囲CSV,15,FALSE)))</f>
        <v/>
      </c>
      <c r="P354" s="139" t="str">
        <f>IF($A354="","",IF(VLOOKUP(csv!$AJ354,範囲CSV,16,FALSE)="","",VLOOKUP(csv!$AJ354,範囲CSV,16,FALSE)))</f>
        <v/>
      </c>
      <c r="Q354" s="139" t="str">
        <f>IF($A354="","",IF(VLOOKUP(csv!$AJ354,範囲CSV,17,FALSE)="","",VLOOKUP(csv!$AJ354,範囲CSV,17,FALSE)))</f>
        <v/>
      </c>
      <c r="R354" s="139" t="str">
        <f>IF($A354="","",IF(VLOOKUP(csv!$AJ354,範囲CSV,18,FALSE)="","",VLOOKUP(csv!$AJ354,範囲CSV,18,FALSE)))</f>
        <v/>
      </c>
      <c r="S354" s="139" t="str">
        <f>IF($A354="","",IF(VLOOKUP(csv!$AJ354,範囲CSV,19,FALSE)="","",VLOOKUP(csv!$AJ354,範囲CSV,19,FALSE)))</f>
        <v/>
      </c>
      <c r="T354" s="139" t="str">
        <f>IF($A354="","",IF(VLOOKUP(csv!$AJ354,範囲CSV,20,FALSE)="","",VLOOKUP(csv!$AJ354,範囲CSV,20,FALSE)))</f>
        <v/>
      </c>
      <c r="U354" s="139" t="str">
        <f>IF($A354="","",IF(VLOOKUP(csv!$AJ354,範囲CSV,21,FALSE)="","",VLOOKUP(csv!$AJ354,範囲CSV,21,FALSE)))</f>
        <v/>
      </c>
      <c r="V354" s="139" t="str">
        <f>IF($A354="","",IF(VLOOKUP(csv!$AJ354,範囲CSV,22,FALSE)="","",VLOOKUP(csv!$AJ354,範囲CSV,22,FALSE)))</f>
        <v/>
      </c>
      <c r="W354" s="139" t="str">
        <f>IF($A354="","",IF(VLOOKUP(csv!$AJ354,範囲CSV,23,FALSE)="","",VLOOKUP(csv!$AJ354,範囲CSV,23,FALSE)))</f>
        <v/>
      </c>
      <c r="X354" s="139" t="str">
        <f>IF($A354="","",IF(VLOOKUP(csv!$AJ354,範囲CSV,24,FALSE)="","",VLOOKUP(csv!$AJ354,範囲CSV,24,FALSE)))</f>
        <v/>
      </c>
      <c r="Y354" s="139" t="str">
        <f>IF($A354="","",IF(VLOOKUP(csv!$AJ354,範囲CSV,25,FALSE)="","",VLOOKUP(csv!$AJ354,範囲CSV,25,FALSE)))</f>
        <v/>
      </c>
      <c r="Z354" s="139" t="str">
        <f>IF($A354="","",IF(VLOOKUP(csv!$AJ354,範囲CSV,26,FALSE)="","",VLOOKUP(csv!$AJ354,範囲CSV,26,FALSE)))</f>
        <v/>
      </c>
      <c r="AA354" s="139" t="str">
        <f>IF($A354="","",IF(VLOOKUP(csv!$AJ354,範囲CSV,27,FALSE)="","",VLOOKUP(csv!$AJ354,範囲CSV,27,FALSE)))</f>
        <v/>
      </c>
      <c r="AB354" s="139" t="str">
        <f>IF($A354="","",IF(VLOOKUP(csv!$AJ354,範囲CSV,28,FALSE)="","",VLOOKUP(csv!$AJ354,範囲CSV,28,FALSE)))</f>
        <v/>
      </c>
      <c r="AC354" s="139" t="str">
        <f>IF($A354="","",IF(VLOOKUP(csv!$AJ354,範囲CSV,29,FALSE)="","",VLOOKUP(csv!$AJ354,範囲CSV,29,FALSE)))</f>
        <v/>
      </c>
      <c r="AD354" s="139" t="str">
        <f>IF($A354="","",IF(VLOOKUP(csv!$AJ354,範囲CSV,30,FALSE)="","",VLOOKUP(csv!$AJ354,範囲CSV,30,FALSE)))</f>
        <v/>
      </c>
      <c r="AE354" s="139" t="str">
        <f>IF($A354="","",IF(VLOOKUP(csv!$AJ354,範囲CSV,31,FALSE)="","",VLOOKUP(csv!$AJ354,範囲CSV,31,FALSE)))</f>
        <v/>
      </c>
      <c r="AF354" s="139" t="str">
        <f>IF($A354="","",IF(VLOOKUP(csv!$AJ354,範囲CSV,32,FALSE)="","",VLOOKUP(csv!$AJ354,範囲CSV,32,FALSE)))</f>
        <v/>
      </c>
      <c r="AG354" s="139" t="str">
        <f>IF($A354="","",IF(VLOOKUP(csv!$AJ354,範囲CSV,33,FALSE)="","",VLOOKUP(csv!$AJ354,範囲CSV,33,FALSE)))</f>
        <v/>
      </c>
      <c r="AH354" s="139" t="str">
        <f>IF($A354="","",IF(VLOOKUP(csv!$AJ354,範囲CSV,34,FALSE)="","",VLOOKUP(csv!$AJ354,範囲CSV,34,FALSE)))</f>
        <v/>
      </c>
      <c r="AI354" s="139"/>
    </row>
    <row r="355" spans="1:35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139" t="str">
        <f>IF(A355="","",IF(VLOOKUP(csv!$AJ355,範囲CSV,9,FALSE)="","",VLOOKUP(csv!$AJ355,範囲CSV,9,FALSE)))</f>
        <v/>
      </c>
      <c r="J355" s="139" t="str">
        <f>IF($A355="","",IF(VLOOKUP(csv!$AJ355,範囲CSV,10,FALSE)="","",VLOOKUP(csv!$AJ355,範囲CSV,10,FALSE)))</f>
        <v/>
      </c>
      <c r="K355" s="216" t="str">
        <f t="shared" si="10"/>
        <v/>
      </c>
      <c r="L355" s="216" t="str">
        <f t="shared" si="11"/>
        <v/>
      </c>
      <c r="M355" s="139" t="str">
        <f>IF($A355="","",IF(VLOOKUP(csv!$AJ355,範囲CSV,13,FALSE)="","",VLOOKUP(csv!$AJ355,範囲CSV,13,FALSE)))</f>
        <v/>
      </c>
      <c r="N355" s="139" t="str">
        <f>IF($A355="","",IF(VLOOKUP(csv!$AJ355,範囲CSV,14,FALSE)="","",VLOOKUP(csv!$AJ355,範囲CSV,14,FALSE)))</f>
        <v/>
      </c>
      <c r="O355" s="139" t="str">
        <f>IF($A355="","",IF(VLOOKUP(csv!$AJ355,範囲CSV,15,FALSE)="","",VLOOKUP(csv!$AJ355,範囲CSV,15,FALSE)))</f>
        <v/>
      </c>
      <c r="P355" s="139" t="str">
        <f>IF($A355="","",IF(VLOOKUP(csv!$AJ355,範囲CSV,16,FALSE)="","",VLOOKUP(csv!$AJ355,範囲CSV,16,FALSE)))</f>
        <v/>
      </c>
      <c r="Q355" s="139" t="str">
        <f>IF($A355="","",IF(VLOOKUP(csv!$AJ355,範囲CSV,17,FALSE)="","",VLOOKUP(csv!$AJ355,範囲CSV,17,FALSE)))</f>
        <v/>
      </c>
      <c r="R355" s="139" t="str">
        <f>IF($A355="","",IF(VLOOKUP(csv!$AJ355,範囲CSV,18,FALSE)="","",VLOOKUP(csv!$AJ355,範囲CSV,18,FALSE)))</f>
        <v/>
      </c>
      <c r="S355" s="139" t="str">
        <f>IF($A355="","",IF(VLOOKUP(csv!$AJ355,範囲CSV,19,FALSE)="","",VLOOKUP(csv!$AJ355,範囲CSV,19,FALSE)))</f>
        <v/>
      </c>
      <c r="T355" s="139" t="str">
        <f>IF($A355="","",IF(VLOOKUP(csv!$AJ355,範囲CSV,20,FALSE)="","",VLOOKUP(csv!$AJ355,範囲CSV,20,FALSE)))</f>
        <v/>
      </c>
      <c r="U355" s="139" t="str">
        <f>IF($A355="","",IF(VLOOKUP(csv!$AJ355,範囲CSV,21,FALSE)="","",VLOOKUP(csv!$AJ355,範囲CSV,21,FALSE)))</f>
        <v/>
      </c>
      <c r="V355" s="139" t="str">
        <f>IF($A355="","",IF(VLOOKUP(csv!$AJ355,範囲CSV,22,FALSE)="","",VLOOKUP(csv!$AJ355,範囲CSV,22,FALSE)))</f>
        <v/>
      </c>
      <c r="W355" s="139" t="str">
        <f>IF($A355="","",IF(VLOOKUP(csv!$AJ355,範囲CSV,23,FALSE)="","",VLOOKUP(csv!$AJ355,範囲CSV,23,FALSE)))</f>
        <v/>
      </c>
      <c r="X355" s="139" t="str">
        <f>IF($A355="","",IF(VLOOKUP(csv!$AJ355,範囲CSV,24,FALSE)="","",VLOOKUP(csv!$AJ355,範囲CSV,24,FALSE)))</f>
        <v/>
      </c>
      <c r="Y355" s="139" t="str">
        <f>IF($A355="","",IF(VLOOKUP(csv!$AJ355,範囲CSV,25,FALSE)="","",VLOOKUP(csv!$AJ355,範囲CSV,25,FALSE)))</f>
        <v/>
      </c>
      <c r="Z355" s="139" t="str">
        <f>IF($A355="","",IF(VLOOKUP(csv!$AJ355,範囲CSV,26,FALSE)="","",VLOOKUP(csv!$AJ355,範囲CSV,26,FALSE)))</f>
        <v/>
      </c>
      <c r="AA355" s="139" t="str">
        <f>IF($A355="","",IF(VLOOKUP(csv!$AJ355,範囲CSV,27,FALSE)="","",VLOOKUP(csv!$AJ355,範囲CSV,27,FALSE)))</f>
        <v/>
      </c>
      <c r="AB355" s="139" t="str">
        <f>IF($A355="","",IF(VLOOKUP(csv!$AJ355,範囲CSV,28,FALSE)="","",VLOOKUP(csv!$AJ355,範囲CSV,28,FALSE)))</f>
        <v/>
      </c>
      <c r="AC355" s="139" t="str">
        <f>IF($A355="","",IF(VLOOKUP(csv!$AJ355,範囲CSV,29,FALSE)="","",VLOOKUP(csv!$AJ355,範囲CSV,29,FALSE)))</f>
        <v/>
      </c>
      <c r="AD355" s="139" t="str">
        <f>IF($A355="","",IF(VLOOKUP(csv!$AJ355,範囲CSV,30,FALSE)="","",VLOOKUP(csv!$AJ355,範囲CSV,30,FALSE)))</f>
        <v/>
      </c>
      <c r="AE355" s="139" t="str">
        <f>IF($A355="","",IF(VLOOKUP(csv!$AJ355,範囲CSV,31,FALSE)="","",VLOOKUP(csv!$AJ355,範囲CSV,31,FALSE)))</f>
        <v/>
      </c>
      <c r="AF355" s="139" t="str">
        <f>IF($A355="","",IF(VLOOKUP(csv!$AJ355,範囲CSV,32,FALSE)="","",VLOOKUP(csv!$AJ355,範囲CSV,32,FALSE)))</f>
        <v/>
      </c>
      <c r="AG355" s="139" t="str">
        <f>IF($A355="","",IF(VLOOKUP(csv!$AJ355,範囲CSV,33,FALSE)="","",VLOOKUP(csv!$AJ355,範囲CSV,33,FALSE)))</f>
        <v/>
      </c>
      <c r="AH355" s="139" t="str">
        <f>IF($A355="","",IF(VLOOKUP(csv!$AJ355,範囲CSV,34,FALSE)="","",VLOOKUP(csv!$AJ355,範囲CSV,34,FALSE)))</f>
        <v/>
      </c>
      <c r="AI355" s="139"/>
    </row>
    <row r="356" spans="1:35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139" t="str">
        <f>IF(A356="","",IF(VLOOKUP(csv!$AJ356,範囲CSV,9,FALSE)="","",VLOOKUP(csv!$AJ356,範囲CSV,9,FALSE)))</f>
        <v/>
      </c>
      <c r="J356" s="139" t="str">
        <f>IF($A356="","",IF(VLOOKUP(csv!$AJ356,範囲CSV,10,FALSE)="","",VLOOKUP(csv!$AJ356,範囲CSV,10,FALSE)))</f>
        <v/>
      </c>
      <c r="K356" s="216" t="str">
        <f t="shared" si="10"/>
        <v/>
      </c>
      <c r="L356" s="216" t="str">
        <f t="shared" si="11"/>
        <v/>
      </c>
      <c r="M356" s="139" t="str">
        <f>IF($A356="","",IF(VLOOKUP(csv!$AJ356,範囲CSV,13,FALSE)="","",VLOOKUP(csv!$AJ356,範囲CSV,13,FALSE)))</f>
        <v/>
      </c>
      <c r="N356" s="139" t="str">
        <f>IF($A356="","",IF(VLOOKUP(csv!$AJ356,範囲CSV,14,FALSE)="","",VLOOKUP(csv!$AJ356,範囲CSV,14,FALSE)))</f>
        <v/>
      </c>
      <c r="O356" s="139" t="str">
        <f>IF($A356="","",IF(VLOOKUP(csv!$AJ356,範囲CSV,15,FALSE)="","",VLOOKUP(csv!$AJ356,範囲CSV,15,FALSE)))</f>
        <v/>
      </c>
      <c r="P356" s="139" t="str">
        <f>IF($A356="","",IF(VLOOKUP(csv!$AJ356,範囲CSV,16,FALSE)="","",VLOOKUP(csv!$AJ356,範囲CSV,16,FALSE)))</f>
        <v/>
      </c>
      <c r="Q356" s="139" t="str">
        <f>IF($A356="","",IF(VLOOKUP(csv!$AJ356,範囲CSV,17,FALSE)="","",VLOOKUP(csv!$AJ356,範囲CSV,17,FALSE)))</f>
        <v/>
      </c>
      <c r="R356" s="139" t="str">
        <f>IF($A356="","",IF(VLOOKUP(csv!$AJ356,範囲CSV,18,FALSE)="","",VLOOKUP(csv!$AJ356,範囲CSV,18,FALSE)))</f>
        <v/>
      </c>
      <c r="S356" s="139" t="str">
        <f>IF($A356="","",IF(VLOOKUP(csv!$AJ356,範囲CSV,19,FALSE)="","",VLOOKUP(csv!$AJ356,範囲CSV,19,FALSE)))</f>
        <v/>
      </c>
      <c r="T356" s="139" t="str">
        <f>IF($A356="","",IF(VLOOKUP(csv!$AJ356,範囲CSV,20,FALSE)="","",VLOOKUP(csv!$AJ356,範囲CSV,20,FALSE)))</f>
        <v/>
      </c>
      <c r="U356" s="139" t="str">
        <f>IF($A356="","",IF(VLOOKUP(csv!$AJ356,範囲CSV,21,FALSE)="","",VLOOKUP(csv!$AJ356,範囲CSV,21,FALSE)))</f>
        <v/>
      </c>
      <c r="V356" s="139" t="str">
        <f>IF($A356="","",IF(VLOOKUP(csv!$AJ356,範囲CSV,22,FALSE)="","",VLOOKUP(csv!$AJ356,範囲CSV,22,FALSE)))</f>
        <v/>
      </c>
      <c r="W356" s="139" t="str">
        <f>IF($A356="","",IF(VLOOKUP(csv!$AJ356,範囲CSV,23,FALSE)="","",VLOOKUP(csv!$AJ356,範囲CSV,23,FALSE)))</f>
        <v/>
      </c>
      <c r="X356" s="139" t="str">
        <f>IF($A356="","",IF(VLOOKUP(csv!$AJ356,範囲CSV,24,FALSE)="","",VLOOKUP(csv!$AJ356,範囲CSV,24,FALSE)))</f>
        <v/>
      </c>
      <c r="Y356" s="139" t="str">
        <f>IF($A356="","",IF(VLOOKUP(csv!$AJ356,範囲CSV,25,FALSE)="","",VLOOKUP(csv!$AJ356,範囲CSV,25,FALSE)))</f>
        <v/>
      </c>
      <c r="Z356" s="139" t="str">
        <f>IF($A356="","",IF(VLOOKUP(csv!$AJ356,範囲CSV,26,FALSE)="","",VLOOKUP(csv!$AJ356,範囲CSV,26,FALSE)))</f>
        <v/>
      </c>
      <c r="AA356" s="139" t="str">
        <f>IF($A356="","",IF(VLOOKUP(csv!$AJ356,範囲CSV,27,FALSE)="","",VLOOKUP(csv!$AJ356,範囲CSV,27,FALSE)))</f>
        <v/>
      </c>
      <c r="AB356" s="139" t="str">
        <f>IF($A356="","",IF(VLOOKUP(csv!$AJ356,範囲CSV,28,FALSE)="","",VLOOKUP(csv!$AJ356,範囲CSV,28,FALSE)))</f>
        <v/>
      </c>
      <c r="AC356" s="139" t="str">
        <f>IF($A356="","",IF(VLOOKUP(csv!$AJ356,範囲CSV,29,FALSE)="","",VLOOKUP(csv!$AJ356,範囲CSV,29,FALSE)))</f>
        <v/>
      </c>
      <c r="AD356" s="139" t="str">
        <f>IF($A356="","",IF(VLOOKUP(csv!$AJ356,範囲CSV,30,FALSE)="","",VLOOKUP(csv!$AJ356,範囲CSV,30,FALSE)))</f>
        <v/>
      </c>
      <c r="AE356" s="139" t="str">
        <f>IF($A356="","",IF(VLOOKUP(csv!$AJ356,範囲CSV,31,FALSE)="","",VLOOKUP(csv!$AJ356,範囲CSV,31,FALSE)))</f>
        <v/>
      </c>
      <c r="AF356" s="139" t="str">
        <f>IF($A356="","",IF(VLOOKUP(csv!$AJ356,範囲CSV,32,FALSE)="","",VLOOKUP(csv!$AJ356,範囲CSV,32,FALSE)))</f>
        <v/>
      </c>
      <c r="AG356" s="139" t="str">
        <f>IF($A356="","",IF(VLOOKUP(csv!$AJ356,範囲CSV,33,FALSE)="","",VLOOKUP(csv!$AJ356,範囲CSV,33,FALSE)))</f>
        <v/>
      </c>
      <c r="AH356" s="139" t="str">
        <f>IF($A356="","",IF(VLOOKUP(csv!$AJ356,範囲CSV,34,FALSE)="","",VLOOKUP(csv!$AJ356,範囲CSV,34,FALSE)))</f>
        <v/>
      </c>
      <c r="AI356" s="139"/>
    </row>
    <row r="357" spans="1:35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139" t="str">
        <f>IF(A357="","",IF(VLOOKUP(csv!$AJ357,範囲CSV,9,FALSE)="","",VLOOKUP(csv!$AJ357,範囲CSV,9,FALSE)))</f>
        <v/>
      </c>
      <c r="J357" s="139" t="str">
        <f>IF($A357="","",IF(VLOOKUP(csv!$AJ357,範囲CSV,10,FALSE)="","",VLOOKUP(csv!$AJ357,範囲CSV,10,FALSE)))</f>
        <v/>
      </c>
      <c r="K357" s="216" t="str">
        <f t="shared" si="10"/>
        <v/>
      </c>
      <c r="L357" s="216" t="str">
        <f t="shared" si="11"/>
        <v/>
      </c>
      <c r="M357" s="139" t="str">
        <f>IF($A357="","",IF(VLOOKUP(csv!$AJ357,範囲CSV,13,FALSE)="","",VLOOKUP(csv!$AJ357,範囲CSV,13,FALSE)))</f>
        <v/>
      </c>
      <c r="N357" s="139" t="str">
        <f>IF($A357="","",IF(VLOOKUP(csv!$AJ357,範囲CSV,14,FALSE)="","",VLOOKUP(csv!$AJ357,範囲CSV,14,FALSE)))</f>
        <v/>
      </c>
      <c r="O357" s="139" t="str">
        <f>IF($A357="","",IF(VLOOKUP(csv!$AJ357,範囲CSV,15,FALSE)="","",VLOOKUP(csv!$AJ357,範囲CSV,15,FALSE)))</f>
        <v/>
      </c>
      <c r="P357" s="139" t="str">
        <f>IF($A357="","",IF(VLOOKUP(csv!$AJ357,範囲CSV,16,FALSE)="","",VLOOKUP(csv!$AJ357,範囲CSV,16,FALSE)))</f>
        <v/>
      </c>
      <c r="Q357" s="139" t="str">
        <f>IF($A357="","",IF(VLOOKUP(csv!$AJ357,範囲CSV,17,FALSE)="","",VLOOKUP(csv!$AJ357,範囲CSV,17,FALSE)))</f>
        <v/>
      </c>
      <c r="R357" s="139" t="str">
        <f>IF($A357="","",IF(VLOOKUP(csv!$AJ357,範囲CSV,18,FALSE)="","",VLOOKUP(csv!$AJ357,範囲CSV,18,FALSE)))</f>
        <v/>
      </c>
      <c r="S357" s="139" t="str">
        <f>IF($A357="","",IF(VLOOKUP(csv!$AJ357,範囲CSV,19,FALSE)="","",VLOOKUP(csv!$AJ357,範囲CSV,19,FALSE)))</f>
        <v/>
      </c>
      <c r="T357" s="139" t="str">
        <f>IF($A357="","",IF(VLOOKUP(csv!$AJ357,範囲CSV,20,FALSE)="","",VLOOKUP(csv!$AJ357,範囲CSV,20,FALSE)))</f>
        <v/>
      </c>
      <c r="U357" s="139" t="str">
        <f>IF($A357="","",IF(VLOOKUP(csv!$AJ357,範囲CSV,21,FALSE)="","",VLOOKUP(csv!$AJ357,範囲CSV,21,FALSE)))</f>
        <v/>
      </c>
      <c r="V357" s="139" t="str">
        <f>IF($A357="","",IF(VLOOKUP(csv!$AJ357,範囲CSV,22,FALSE)="","",VLOOKUP(csv!$AJ357,範囲CSV,22,FALSE)))</f>
        <v/>
      </c>
      <c r="W357" s="139" t="str">
        <f>IF($A357="","",IF(VLOOKUP(csv!$AJ357,範囲CSV,23,FALSE)="","",VLOOKUP(csv!$AJ357,範囲CSV,23,FALSE)))</f>
        <v/>
      </c>
      <c r="X357" s="139" t="str">
        <f>IF($A357="","",IF(VLOOKUP(csv!$AJ357,範囲CSV,24,FALSE)="","",VLOOKUP(csv!$AJ357,範囲CSV,24,FALSE)))</f>
        <v/>
      </c>
      <c r="Y357" s="139" t="str">
        <f>IF($A357="","",IF(VLOOKUP(csv!$AJ357,範囲CSV,25,FALSE)="","",VLOOKUP(csv!$AJ357,範囲CSV,25,FALSE)))</f>
        <v/>
      </c>
      <c r="Z357" s="139" t="str">
        <f>IF($A357="","",IF(VLOOKUP(csv!$AJ357,範囲CSV,26,FALSE)="","",VLOOKUP(csv!$AJ357,範囲CSV,26,FALSE)))</f>
        <v/>
      </c>
      <c r="AA357" s="139" t="str">
        <f>IF($A357="","",IF(VLOOKUP(csv!$AJ357,範囲CSV,27,FALSE)="","",VLOOKUP(csv!$AJ357,範囲CSV,27,FALSE)))</f>
        <v/>
      </c>
      <c r="AB357" s="139" t="str">
        <f>IF($A357="","",IF(VLOOKUP(csv!$AJ357,範囲CSV,28,FALSE)="","",VLOOKUP(csv!$AJ357,範囲CSV,28,FALSE)))</f>
        <v/>
      </c>
      <c r="AC357" s="139" t="str">
        <f>IF($A357="","",IF(VLOOKUP(csv!$AJ357,範囲CSV,29,FALSE)="","",VLOOKUP(csv!$AJ357,範囲CSV,29,FALSE)))</f>
        <v/>
      </c>
      <c r="AD357" s="139" t="str">
        <f>IF($A357="","",IF(VLOOKUP(csv!$AJ357,範囲CSV,30,FALSE)="","",VLOOKUP(csv!$AJ357,範囲CSV,30,FALSE)))</f>
        <v/>
      </c>
      <c r="AE357" s="139" t="str">
        <f>IF($A357="","",IF(VLOOKUP(csv!$AJ357,範囲CSV,31,FALSE)="","",VLOOKUP(csv!$AJ357,範囲CSV,31,FALSE)))</f>
        <v/>
      </c>
      <c r="AF357" s="139" t="str">
        <f>IF($A357="","",IF(VLOOKUP(csv!$AJ357,範囲CSV,32,FALSE)="","",VLOOKUP(csv!$AJ357,範囲CSV,32,FALSE)))</f>
        <v/>
      </c>
      <c r="AG357" s="139" t="str">
        <f>IF($A357="","",IF(VLOOKUP(csv!$AJ357,範囲CSV,33,FALSE)="","",VLOOKUP(csv!$AJ357,範囲CSV,33,FALSE)))</f>
        <v/>
      </c>
      <c r="AH357" s="139" t="str">
        <f>IF($A357="","",IF(VLOOKUP(csv!$AJ357,範囲CSV,34,FALSE)="","",VLOOKUP(csv!$AJ357,範囲CSV,34,FALSE)))</f>
        <v/>
      </c>
      <c r="AI357" s="139"/>
    </row>
    <row r="358" spans="1:35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139" t="str">
        <f>IF(A358="","",IF(VLOOKUP(csv!$AJ358,範囲CSV,9,FALSE)="","",VLOOKUP(csv!$AJ358,範囲CSV,9,FALSE)))</f>
        <v/>
      </c>
      <c r="J358" s="139" t="str">
        <f>IF($A358="","",IF(VLOOKUP(csv!$AJ358,範囲CSV,10,FALSE)="","",VLOOKUP(csv!$AJ358,範囲CSV,10,FALSE)))</f>
        <v/>
      </c>
      <c r="K358" s="216" t="str">
        <f t="shared" si="10"/>
        <v/>
      </c>
      <c r="L358" s="216" t="str">
        <f t="shared" si="11"/>
        <v/>
      </c>
      <c r="M358" s="139" t="str">
        <f>IF($A358="","",IF(VLOOKUP(csv!$AJ358,範囲CSV,13,FALSE)="","",VLOOKUP(csv!$AJ358,範囲CSV,13,FALSE)))</f>
        <v/>
      </c>
      <c r="N358" s="139" t="str">
        <f>IF($A358="","",IF(VLOOKUP(csv!$AJ358,範囲CSV,14,FALSE)="","",VLOOKUP(csv!$AJ358,範囲CSV,14,FALSE)))</f>
        <v/>
      </c>
      <c r="O358" s="139" t="str">
        <f>IF($A358="","",IF(VLOOKUP(csv!$AJ358,範囲CSV,15,FALSE)="","",VLOOKUP(csv!$AJ358,範囲CSV,15,FALSE)))</f>
        <v/>
      </c>
      <c r="P358" s="139" t="str">
        <f>IF($A358="","",IF(VLOOKUP(csv!$AJ358,範囲CSV,16,FALSE)="","",VLOOKUP(csv!$AJ358,範囲CSV,16,FALSE)))</f>
        <v/>
      </c>
      <c r="Q358" s="139" t="str">
        <f>IF($A358="","",IF(VLOOKUP(csv!$AJ358,範囲CSV,17,FALSE)="","",VLOOKUP(csv!$AJ358,範囲CSV,17,FALSE)))</f>
        <v/>
      </c>
      <c r="R358" s="139" t="str">
        <f>IF($A358="","",IF(VLOOKUP(csv!$AJ358,範囲CSV,18,FALSE)="","",VLOOKUP(csv!$AJ358,範囲CSV,18,FALSE)))</f>
        <v/>
      </c>
      <c r="S358" s="139" t="str">
        <f>IF($A358="","",IF(VLOOKUP(csv!$AJ358,範囲CSV,19,FALSE)="","",VLOOKUP(csv!$AJ358,範囲CSV,19,FALSE)))</f>
        <v/>
      </c>
      <c r="T358" s="139" t="str">
        <f>IF($A358="","",IF(VLOOKUP(csv!$AJ358,範囲CSV,20,FALSE)="","",VLOOKUP(csv!$AJ358,範囲CSV,20,FALSE)))</f>
        <v/>
      </c>
      <c r="U358" s="139" t="str">
        <f>IF($A358="","",IF(VLOOKUP(csv!$AJ358,範囲CSV,21,FALSE)="","",VLOOKUP(csv!$AJ358,範囲CSV,21,FALSE)))</f>
        <v/>
      </c>
      <c r="V358" s="139" t="str">
        <f>IF($A358="","",IF(VLOOKUP(csv!$AJ358,範囲CSV,22,FALSE)="","",VLOOKUP(csv!$AJ358,範囲CSV,22,FALSE)))</f>
        <v/>
      </c>
      <c r="W358" s="139" t="str">
        <f>IF($A358="","",IF(VLOOKUP(csv!$AJ358,範囲CSV,23,FALSE)="","",VLOOKUP(csv!$AJ358,範囲CSV,23,FALSE)))</f>
        <v/>
      </c>
      <c r="X358" s="139" t="str">
        <f>IF($A358="","",IF(VLOOKUP(csv!$AJ358,範囲CSV,24,FALSE)="","",VLOOKUP(csv!$AJ358,範囲CSV,24,FALSE)))</f>
        <v/>
      </c>
      <c r="Y358" s="139" t="str">
        <f>IF($A358="","",IF(VLOOKUP(csv!$AJ358,範囲CSV,25,FALSE)="","",VLOOKUP(csv!$AJ358,範囲CSV,25,FALSE)))</f>
        <v/>
      </c>
      <c r="Z358" s="139" t="str">
        <f>IF($A358="","",IF(VLOOKUP(csv!$AJ358,範囲CSV,26,FALSE)="","",VLOOKUP(csv!$AJ358,範囲CSV,26,FALSE)))</f>
        <v/>
      </c>
      <c r="AA358" s="139" t="str">
        <f>IF($A358="","",IF(VLOOKUP(csv!$AJ358,範囲CSV,27,FALSE)="","",VLOOKUP(csv!$AJ358,範囲CSV,27,FALSE)))</f>
        <v/>
      </c>
      <c r="AB358" s="139" t="str">
        <f>IF($A358="","",IF(VLOOKUP(csv!$AJ358,範囲CSV,28,FALSE)="","",VLOOKUP(csv!$AJ358,範囲CSV,28,FALSE)))</f>
        <v/>
      </c>
      <c r="AC358" s="139" t="str">
        <f>IF($A358="","",IF(VLOOKUP(csv!$AJ358,範囲CSV,29,FALSE)="","",VLOOKUP(csv!$AJ358,範囲CSV,29,FALSE)))</f>
        <v/>
      </c>
      <c r="AD358" s="139" t="str">
        <f>IF($A358="","",IF(VLOOKUP(csv!$AJ358,範囲CSV,30,FALSE)="","",VLOOKUP(csv!$AJ358,範囲CSV,30,FALSE)))</f>
        <v/>
      </c>
      <c r="AE358" s="139" t="str">
        <f>IF($A358="","",IF(VLOOKUP(csv!$AJ358,範囲CSV,31,FALSE)="","",VLOOKUP(csv!$AJ358,範囲CSV,31,FALSE)))</f>
        <v/>
      </c>
      <c r="AF358" s="139" t="str">
        <f>IF($A358="","",IF(VLOOKUP(csv!$AJ358,範囲CSV,32,FALSE)="","",VLOOKUP(csv!$AJ358,範囲CSV,32,FALSE)))</f>
        <v/>
      </c>
      <c r="AG358" s="139" t="str">
        <f>IF($A358="","",IF(VLOOKUP(csv!$AJ358,範囲CSV,33,FALSE)="","",VLOOKUP(csv!$AJ358,範囲CSV,33,FALSE)))</f>
        <v/>
      </c>
      <c r="AH358" s="139" t="str">
        <f>IF($A358="","",IF(VLOOKUP(csv!$AJ358,範囲CSV,34,FALSE)="","",VLOOKUP(csv!$AJ358,範囲CSV,34,FALSE)))</f>
        <v/>
      </c>
      <c r="AI358" s="139"/>
    </row>
    <row r="359" spans="1:35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139" t="str">
        <f>IF(A359="","",IF(VLOOKUP(csv!$AJ359,範囲CSV,9,FALSE)="","",VLOOKUP(csv!$AJ359,範囲CSV,9,FALSE)))</f>
        <v/>
      </c>
      <c r="J359" s="139" t="str">
        <f>IF($A359="","",IF(VLOOKUP(csv!$AJ359,範囲CSV,10,FALSE)="","",VLOOKUP(csv!$AJ359,範囲CSV,10,FALSE)))</f>
        <v/>
      </c>
      <c r="K359" s="216" t="str">
        <f t="shared" si="10"/>
        <v/>
      </c>
      <c r="L359" s="216" t="str">
        <f t="shared" si="11"/>
        <v/>
      </c>
      <c r="M359" s="139" t="str">
        <f>IF($A359="","",IF(VLOOKUP(csv!$AJ359,範囲CSV,13,FALSE)="","",VLOOKUP(csv!$AJ359,範囲CSV,13,FALSE)))</f>
        <v/>
      </c>
      <c r="N359" s="139" t="str">
        <f>IF($A359="","",IF(VLOOKUP(csv!$AJ359,範囲CSV,14,FALSE)="","",VLOOKUP(csv!$AJ359,範囲CSV,14,FALSE)))</f>
        <v/>
      </c>
      <c r="O359" s="139" t="str">
        <f>IF($A359="","",IF(VLOOKUP(csv!$AJ359,範囲CSV,15,FALSE)="","",VLOOKUP(csv!$AJ359,範囲CSV,15,FALSE)))</f>
        <v/>
      </c>
      <c r="P359" s="139" t="str">
        <f>IF($A359="","",IF(VLOOKUP(csv!$AJ359,範囲CSV,16,FALSE)="","",VLOOKUP(csv!$AJ359,範囲CSV,16,FALSE)))</f>
        <v/>
      </c>
      <c r="Q359" s="139" t="str">
        <f>IF($A359="","",IF(VLOOKUP(csv!$AJ359,範囲CSV,17,FALSE)="","",VLOOKUP(csv!$AJ359,範囲CSV,17,FALSE)))</f>
        <v/>
      </c>
      <c r="R359" s="139" t="str">
        <f>IF($A359="","",IF(VLOOKUP(csv!$AJ359,範囲CSV,18,FALSE)="","",VLOOKUP(csv!$AJ359,範囲CSV,18,FALSE)))</f>
        <v/>
      </c>
      <c r="S359" s="139" t="str">
        <f>IF($A359="","",IF(VLOOKUP(csv!$AJ359,範囲CSV,19,FALSE)="","",VLOOKUP(csv!$AJ359,範囲CSV,19,FALSE)))</f>
        <v/>
      </c>
      <c r="T359" s="139" t="str">
        <f>IF($A359="","",IF(VLOOKUP(csv!$AJ359,範囲CSV,20,FALSE)="","",VLOOKUP(csv!$AJ359,範囲CSV,20,FALSE)))</f>
        <v/>
      </c>
      <c r="U359" s="139" t="str">
        <f>IF($A359="","",IF(VLOOKUP(csv!$AJ359,範囲CSV,21,FALSE)="","",VLOOKUP(csv!$AJ359,範囲CSV,21,FALSE)))</f>
        <v/>
      </c>
      <c r="V359" s="139" t="str">
        <f>IF($A359="","",IF(VLOOKUP(csv!$AJ359,範囲CSV,22,FALSE)="","",VLOOKUP(csv!$AJ359,範囲CSV,22,FALSE)))</f>
        <v/>
      </c>
      <c r="W359" s="139" t="str">
        <f>IF($A359="","",IF(VLOOKUP(csv!$AJ359,範囲CSV,23,FALSE)="","",VLOOKUP(csv!$AJ359,範囲CSV,23,FALSE)))</f>
        <v/>
      </c>
      <c r="X359" s="139" t="str">
        <f>IF($A359="","",IF(VLOOKUP(csv!$AJ359,範囲CSV,24,FALSE)="","",VLOOKUP(csv!$AJ359,範囲CSV,24,FALSE)))</f>
        <v/>
      </c>
      <c r="Y359" s="139" t="str">
        <f>IF($A359="","",IF(VLOOKUP(csv!$AJ359,範囲CSV,25,FALSE)="","",VLOOKUP(csv!$AJ359,範囲CSV,25,FALSE)))</f>
        <v/>
      </c>
      <c r="Z359" s="139" t="str">
        <f>IF($A359="","",IF(VLOOKUP(csv!$AJ359,範囲CSV,26,FALSE)="","",VLOOKUP(csv!$AJ359,範囲CSV,26,FALSE)))</f>
        <v/>
      </c>
      <c r="AA359" s="139" t="str">
        <f>IF($A359="","",IF(VLOOKUP(csv!$AJ359,範囲CSV,27,FALSE)="","",VLOOKUP(csv!$AJ359,範囲CSV,27,FALSE)))</f>
        <v/>
      </c>
      <c r="AB359" s="139" t="str">
        <f>IF($A359="","",IF(VLOOKUP(csv!$AJ359,範囲CSV,28,FALSE)="","",VLOOKUP(csv!$AJ359,範囲CSV,28,FALSE)))</f>
        <v/>
      </c>
      <c r="AC359" s="139" t="str">
        <f>IF($A359="","",IF(VLOOKUP(csv!$AJ359,範囲CSV,29,FALSE)="","",VLOOKUP(csv!$AJ359,範囲CSV,29,FALSE)))</f>
        <v/>
      </c>
      <c r="AD359" s="139" t="str">
        <f>IF($A359="","",IF(VLOOKUP(csv!$AJ359,範囲CSV,30,FALSE)="","",VLOOKUP(csv!$AJ359,範囲CSV,30,FALSE)))</f>
        <v/>
      </c>
      <c r="AE359" s="139" t="str">
        <f>IF($A359="","",IF(VLOOKUP(csv!$AJ359,範囲CSV,31,FALSE)="","",VLOOKUP(csv!$AJ359,範囲CSV,31,FALSE)))</f>
        <v/>
      </c>
      <c r="AF359" s="139" t="str">
        <f>IF($A359="","",IF(VLOOKUP(csv!$AJ359,範囲CSV,32,FALSE)="","",VLOOKUP(csv!$AJ359,範囲CSV,32,FALSE)))</f>
        <v/>
      </c>
      <c r="AG359" s="139" t="str">
        <f>IF($A359="","",IF(VLOOKUP(csv!$AJ359,範囲CSV,33,FALSE)="","",VLOOKUP(csv!$AJ359,範囲CSV,33,FALSE)))</f>
        <v/>
      </c>
      <c r="AH359" s="139" t="str">
        <f>IF($A359="","",IF(VLOOKUP(csv!$AJ359,範囲CSV,34,FALSE)="","",VLOOKUP(csv!$AJ359,範囲CSV,34,FALSE)))</f>
        <v/>
      </c>
      <c r="AI359" s="139"/>
    </row>
    <row r="360" spans="1:35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139" t="str">
        <f>IF(A360="","",IF(VLOOKUP(csv!$AJ360,範囲CSV,9,FALSE)="","",VLOOKUP(csv!$AJ360,範囲CSV,9,FALSE)))</f>
        <v/>
      </c>
      <c r="J360" s="139" t="str">
        <f>IF($A360="","",IF(VLOOKUP(csv!$AJ360,範囲CSV,10,FALSE)="","",VLOOKUP(csv!$AJ360,範囲CSV,10,FALSE)))</f>
        <v/>
      </c>
      <c r="K360" s="216" t="str">
        <f t="shared" si="10"/>
        <v/>
      </c>
      <c r="L360" s="216" t="str">
        <f t="shared" si="11"/>
        <v/>
      </c>
      <c r="M360" s="139" t="str">
        <f>IF($A360="","",IF(VLOOKUP(csv!$AJ360,範囲CSV,13,FALSE)="","",VLOOKUP(csv!$AJ360,範囲CSV,13,FALSE)))</f>
        <v/>
      </c>
      <c r="N360" s="139" t="str">
        <f>IF($A360="","",IF(VLOOKUP(csv!$AJ360,範囲CSV,14,FALSE)="","",VLOOKUP(csv!$AJ360,範囲CSV,14,FALSE)))</f>
        <v/>
      </c>
      <c r="O360" s="139" t="str">
        <f>IF($A360="","",IF(VLOOKUP(csv!$AJ360,範囲CSV,15,FALSE)="","",VLOOKUP(csv!$AJ360,範囲CSV,15,FALSE)))</f>
        <v/>
      </c>
      <c r="P360" s="139" t="str">
        <f>IF($A360="","",IF(VLOOKUP(csv!$AJ360,範囲CSV,16,FALSE)="","",VLOOKUP(csv!$AJ360,範囲CSV,16,FALSE)))</f>
        <v/>
      </c>
      <c r="Q360" s="139" t="str">
        <f>IF($A360="","",IF(VLOOKUP(csv!$AJ360,範囲CSV,17,FALSE)="","",VLOOKUP(csv!$AJ360,範囲CSV,17,FALSE)))</f>
        <v/>
      </c>
      <c r="R360" s="139" t="str">
        <f>IF($A360="","",IF(VLOOKUP(csv!$AJ360,範囲CSV,18,FALSE)="","",VLOOKUP(csv!$AJ360,範囲CSV,18,FALSE)))</f>
        <v/>
      </c>
      <c r="S360" s="139" t="str">
        <f>IF($A360="","",IF(VLOOKUP(csv!$AJ360,範囲CSV,19,FALSE)="","",VLOOKUP(csv!$AJ360,範囲CSV,19,FALSE)))</f>
        <v/>
      </c>
      <c r="T360" s="139" t="str">
        <f>IF($A360="","",IF(VLOOKUP(csv!$AJ360,範囲CSV,20,FALSE)="","",VLOOKUP(csv!$AJ360,範囲CSV,20,FALSE)))</f>
        <v/>
      </c>
      <c r="U360" s="139" t="str">
        <f>IF($A360="","",IF(VLOOKUP(csv!$AJ360,範囲CSV,21,FALSE)="","",VLOOKUP(csv!$AJ360,範囲CSV,21,FALSE)))</f>
        <v/>
      </c>
      <c r="V360" s="139" t="str">
        <f>IF($A360="","",IF(VLOOKUP(csv!$AJ360,範囲CSV,22,FALSE)="","",VLOOKUP(csv!$AJ360,範囲CSV,22,FALSE)))</f>
        <v/>
      </c>
      <c r="W360" s="139" t="str">
        <f>IF($A360="","",IF(VLOOKUP(csv!$AJ360,範囲CSV,23,FALSE)="","",VLOOKUP(csv!$AJ360,範囲CSV,23,FALSE)))</f>
        <v/>
      </c>
      <c r="X360" s="139" t="str">
        <f>IF($A360="","",IF(VLOOKUP(csv!$AJ360,範囲CSV,24,FALSE)="","",VLOOKUP(csv!$AJ360,範囲CSV,24,FALSE)))</f>
        <v/>
      </c>
      <c r="Y360" s="139" t="str">
        <f>IF($A360="","",IF(VLOOKUP(csv!$AJ360,範囲CSV,25,FALSE)="","",VLOOKUP(csv!$AJ360,範囲CSV,25,FALSE)))</f>
        <v/>
      </c>
      <c r="Z360" s="139" t="str">
        <f>IF($A360="","",IF(VLOOKUP(csv!$AJ360,範囲CSV,26,FALSE)="","",VLOOKUP(csv!$AJ360,範囲CSV,26,FALSE)))</f>
        <v/>
      </c>
      <c r="AA360" s="139" t="str">
        <f>IF($A360="","",IF(VLOOKUP(csv!$AJ360,範囲CSV,27,FALSE)="","",VLOOKUP(csv!$AJ360,範囲CSV,27,FALSE)))</f>
        <v/>
      </c>
      <c r="AB360" s="139" t="str">
        <f>IF($A360="","",IF(VLOOKUP(csv!$AJ360,範囲CSV,28,FALSE)="","",VLOOKUP(csv!$AJ360,範囲CSV,28,FALSE)))</f>
        <v/>
      </c>
      <c r="AC360" s="139" t="str">
        <f>IF($A360="","",IF(VLOOKUP(csv!$AJ360,範囲CSV,29,FALSE)="","",VLOOKUP(csv!$AJ360,範囲CSV,29,FALSE)))</f>
        <v/>
      </c>
      <c r="AD360" s="139" t="str">
        <f>IF($A360="","",IF(VLOOKUP(csv!$AJ360,範囲CSV,30,FALSE)="","",VLOOKUP(csv!$AJ360,範囲CSV,30,FALSE)))</f>
        <v/>
      </c>
      <c r="AE360" s="139" t="str">
        <f>IF($A360="","",IF(VLOOKUP(csv!$AJ360,範囲CSV,31,FALSE)="","",VLOOKUP(csv!$AJ360,範囲CSV,31,FALSE)))</f>
        <v/>
      </c>
      <c r="AF360" s="139" t="str">
        <f>IF($A360="","",IF(VLOOKUP(csv!$AJ360,範囲CSV,32,FALSE)="","",VLOOKUP(csv!$AJ360,範囲CSV,32,FALSE)))</f>
        <v/>
      </c>
      <c r="AG360" s="139" t="str">
        <f>IF($A360="","",IF(VLOOKUP(csv!$AJ360,範囲CSV,33,FALSE)="","",VLOOKUP(csv!$AJ360,範囲CSV,33,FALSE)))</f>
        <v/>
      </c>
      <c r="AH360" s="139" t="str">
        <f>IF($A360="","",IF(VLOOKUP(csv!$AJ360,範囲CSV,34,FALSE)="","",VLOOKUP(csv!$AJ360,範囲CSV,34,FALSE)))</f>
        <v/>
      </c>
      <c r="AI360" s="139"/>
    </row>
    <row r="361" spans="1:35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139" t="str">
        <f>IF(A361="","",IF(VLOOKUP(csv!$AJ361,範囲CSV,9,FALSE)="","",VLOOKUP(csv!$AJ361,範囲CSV,9,FALSE)))</f>
        <v/>
      </c>
      <c r="J361" s="139" t="str">
        <f>IF($A361="","",IF(VLOOKUP(csv!$AJ361,範囲CSV,10,FALSE)="","",VLOOKUP(csv!$AJ361,範囲CSV,10,FALSE)))</f>
        <v/>
      </c>
      <c r="K361" s="216" t="str">
        <f t="shared" si="10"/>
        <v/>
      </c>
      <c r="L361" s="216" t="str">
        <f t="shared" si="11"/>
        <v/>
      </c>
      <c r="M361" s="139" t="str">
        <f>IF($A361="","",IF(VLOOKUP(csv!$AJ361,範囲CSV,13,FALSE)="","",VLOOKUP(csv!$AJ361,範囲CSV,13,FALSE)))</f>
        <v/>
      </c>
      <c r="N361" s="139" t="str">
        <f>IF($A361="","",IF(VLOOKUP(csv!$AJ361,範囲CSV,14,FALSE)="","",VLOOKUP(csv!$AJ361,範囲CSV,14,FALSE)))</f>
        <v/>
      </c>
      <c r="O361" s="139" t="str">
        <f>IF($A361="","",IF(VLOOKUP(csv!$AJ361,範囲CSV,15,FALSE)="","",VLOOKUP(csv!$AJ361,範囲CSV,15,FALSE)))</f>
        <v/>
      </c>
      <c r="P361" s="139" t="str">
        <f>IF($A361="","",IF(VLOOKUP(csv!$AJ361,範囲CSV,16,FALSE)="","",VLOOKUP(csv!$AJ361,範囲CSV,16,FALSE)))</f>
        <v/>
      </c>
      <c r="Q361" s="139" t="str">
        <f>IF($A361="","",IF(VLOOKUP(csv!$AJ361,範囲CSV,17,FALSE)="","",VLOOKUP(csv!$AJ361,範囲CSV,17,FALSE)))</f>
        <v/>
      </c>
      <c r="R361" s="139" t="str">
        <f>IF($A361="","",IF(VLOOKUP(csv!$AJ361,範囲CSV,18,FALSE)="","",VLOOKUP(csv!$AJ361,範囲CSV,18,FALSE)))</f>
        <v/>
      </c>
      <c r="S361" s="139" t="str">
        <f>IF($A361="","",IF(VLOOKUP(csv!$AJ361,範囲CSV,19,FALSE)="","",VLOOKUP(csv!$AJ361,範囲CSV,19,FALSE)))</f>
        <v/>
      </c>
      <c r="T361" s="139" t="str">
        <f>IF($A361="","",IF(VLOOKUP(csv!$AJ361,範囲CSV,20,FALSE)="","",VLOOKUP(csv!$AJ361,範囲CSV,20,FALSE)))</f>
        <v/>
      </c>
      <c r="U361" s="139" t="str">
        <f>IF($A361="","",IF(VLOOKUP(csv!$AJ361,範囲CSV,21,FALSE)="","",VLOOKUP(csv!$AJ361,範囲CSV,21,FALSE)))</f>
        <v/>
      </c>
      <c r="V361" s="139" t="str">
        <f>IF($A361="","",IF(VLOOKUP(csv!$AJ361,範囲CSV,22,FALSE)="","",VLOOKUP(csv!$AJ361,範囲CSV,22,FALSE)))</f>
        <v/>
      </c>
      <c r="W361" s="139" t="str">
        <f>IF($A361="","",IF(VLOOKUP(csv!$AJ361,範囲CSV,23,FALSE)="","",VLOOKUP(csv!$AJ361,範囲CSV,23,FALSE)))</f>
        <v/>
      </c>
      <c r="X361" s="139" t="str">
        <f>IF($A361="","",IF(VLOOKUP(csv!$AJ361,範囲CSV,24,FALSE)="","",VLOOKUP(csv!$AJ361,範囲CSV,24,FALSE)))</f>
        <v/>
      </c>
      <c r="Y361" s="139" t="str">
        <f>IF($A361="","",IF(VLOOKUP(csv!$AJ361,範囲CSV,25,FALSE)="","",VLOOKUP(csv!$AJ361,範囲CSV,25,FALSE)))</f>
        <v/>
      </c>
      <c r="Z361" s="139" t="str">
        <f>IF($A361="","",IF(VLOOKUP(csv!$AJ361,範囲CSV,26,FALSE)="","",VLOOKUP(csv!$AJ361,範囲CSV,26,FALSE)))</f>
        <v/>
      </c>
      <c r="AA361" s="139" t="str">
        <f>IF($A361="","",IF(VLOOKUP(csv!$AJ361,範囲CSV,27,FALSE)="","",VLOOKUP(csv!$AJ361,範囲CSV,27,FALSE)))</f>
        <v/>
      </c>
      <c r="AB361" s="139" t="str">
        <f>IF($A361="","",IF(VLOOKUP(csv!$AJ361,範囲CSV,28,FALSE)="","",VLOOKUP(csv!$AJ361,範囲CSV,28,FALSE)))</f>
        <v/>
      </c>
      <c r="AC361" s="139" t="str">
        <f>IF($A361="","",IF(VLOOKUP(csv!$AJ361,範囲CSV,29,FALSE)="","",VLOOKUP(csv!$AJ361,範囲CSV,29,FALSE)))</f>
        <v/>
      </c>
      <c r="AD361" s="139" t="str">
        <f>IF($A361="","",IF(VLOOKUP(csv!$AJ361,範囲CSV,30,FALSE)="","",VLOOKUP(csv!$AJ361,範囲CSV,30,FALSE)))</f>
        <v/>
      </c>
      <c r="AE361" s="139" t="str">
        <f>IF($A361="","",IF(VLOOKUP(csv!$AJ361,範囲CSV,31,FALSE)="","",VLOOKUP(csv!$AJ361,範囲CSV,31,FALSE)))</f>
        <v/>
      </c>
      <c r="AF361" s="139" t="str">
        <f>IF($A361="","",IF(VLOOKUP(csv!$AJ361,範囲CSV,32,FALSE)="","",VLOOKUP(csv!$AJ361,範囲CSV,32,FALSE)))</f>
        <v/>
      </c>
      <c r="AG361" s="139" t="str">
        <f>IF($A361="","",IF(VLOOKUP(csv!$AJ361,範囲CSV,33,FALSE)="","",VLOOKUP(csv!$AJ361,範囲CSV,33,FALSE)))</f>
        <v/>
      </c>
      <c r="AH361" s="139" t="str">
        <f>IF($A361="","",IF(VLOOKUP(csv!$AJ361,範囲CSV,34,FALSE)="","",VLOOKUP(csv!$AJ361,範囲CSV,34,FALSE)))</f>
        <v/>
      </c>
      <c r="AI361" s="139"/>
    </row>
    <row r="362" spans="1:35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139" t="str">
        <f>IF(A362="","",IF(VLOOKUP(csv!$AJ362,範囲CSV,9,FALSE)="","",VLOOKUP(csv!$AJ362,範囲CSV,9,FALSE)))</f>
        <v/>
      </c>
      <c r="J362" s="139" t="str">
        <f>IF($A362="","",IF(VLOOKUP(csv!$AJ362,範囲CSV,10,FALSE)="","",VLOOKUP(csv!$AJ362,範囲CSV,10,FALSE)))</f>
        <v/>
      </c>
      <c r="K362" s="216" t="str">
        <f t="shared" si="10"/>
        <v/>
      </c>
      <c r="L362" s="216" t="str">
        <f t="shared" si="11"/>
        <v/>
      </c>
      <c r="M362" s="139" t="str">
        <f>IF($A362="","",IF(VLOOKUP(csv!$AJ362,範囲CSV,13,FALSE)="","",VLOOKUP(csv!$AJ362,範囲CSV,13,FALSE)))</f>
        <v/>
      </c>
      <c r="N362" s="139" t="str">
        <f>IF($A362="","",IF(VLOOKUP(csv!$AJ362,範囲CSV,14,FALSE)="","",VLOOKUP(csv!$AJ362,範囲CSV,14,FALSE)))</f>
        <v/>
      </c>
      <c r="O362" s="139" t="str">
        <f>IF($A362="","",IF(VLOOKUP(csv!$AJ362,範囲CSV,15,FALSE)="","",VLOOKUP(csv!$AJ362,範囲CSV,15,FALSE)))</f>
        <v/>
      </c>
      <c r="P362" s="139" t="str">
        <f>IF($A362="","",IF(VLOOKUP(csv!$AJ362,範囲CSV,16,FALSE)="","",VLOOKUP(csv!$AJ362,範囲CSV,16,FALSE)))</f>
        <v/>
      </c>
      <c r="Q362" s="139" t="str">
        <f>IF($A362="","",IF(VLOOKUP(csv!$AJ362,範囲CSV,17,FALSE)="","",VLOOKUP(csv!$AJ362,範囲CSV,17,FALSE)))</f>
        <v/>
      </c>
      <c r="R362" s="139" t="str">
        <f>IF($A362="","",IF(VLOOKUP(csv!$AJ362,範囲CSV,18,FALSE)="","",VLOOKUP(csv!$AJ362,範囲CSV,18,FALSE)))</f>
        <v/>
      </c>
      <c r="S362" s="139" t="str">
        <f>IF($A362="","",IF(VLOOKUP(csv!$AJ362,範囲CSV,19,FALSE)="","",VLOOKUP(csv!$AJ362,範囲CSV,19,FALSE)))</f>
        <v/>
      </c>
      <c r="T362" s="139" t="str">
        <f>IF($A362="","",IF(VLOOKUP(csv!$AJ362,範囲CSV,20,FALSE)="","",VLOOKUP(csv!$AJ362,範囲CSV,20,FALSE)))</f>
        <v/>
      </c>
      <c r="U362" s="139" t="str">
        <f>IF($A362="","",IF(VLOOKUP(csv!$AJ362,範囲CSV,21,FALSE)="","",VLOOKUP(csv!$AJ362,範囲CSV,21,FALSE)))</f>
        <v/>
      </c>
      <c r="V362" s="139" t="str">
        <f>IF($A362="","",IF(VLOOKUP(csv!$AJ362,範囲CSV,22,FALSE)="","",VLOOKUP(csv!$AJ362,範囲CSV,22,FALSE)))</f>
        <v/>
      </c>
      <c r="W362" s="139" t="str">
        <f>IF($A362="","",IF(VLOOKUP(csv!$AJ362,範囲CSV,23,FALSE)="","",VLOOKUP(csv!$AJ362,範囲CSV,23,FALSE)))</f>
        <v/>
      </c>
      <c r="X362" s="139" t="str">
        <f>IF($A362="","",IF(VLOOKUP(csv!$AJ362,範囲CSV,24,FALSE)="","",VLOOKUP(csv!$AJ362,範囲CSV,24,FALSE)))</f>
        <v/>
      </c>
      <c r="Y362" s="139" t="str">
        <f>IF($A362="","",IF(VLOOKUP(csv!$AJ362,範囲CSV,25,FALSE)="","",VLOOKUP(csv!$AJ362,範囲CSV,25,FALSE)))</f>
        <v/>
      </c>
      <c r="Z362" s="139" t="str">
        <f>IF($A362="","",IF(VLOOKUP(csv!$AJ362,範囲CSV,26,FALSE)="","",VLOOKUP(csv!$AJ362,範囲CSV,26,FALSE)))</f>
        <v/>
      </c>
      <c r="AA362" s="139" t="str">
        <f>IF($A362="","",IF(VLOOKUP(csv!$AJ362,範囲CSV,27,FALSE)="","",VLOOKUP(csv!$AJ362,範囲CSV,27,FALSE)))</f>
        <v/>
      </c>
      <c r="AB362" s="139" t="str">
        <f>IF($A362="","",IF(VLOOKUP(csv!$AJ362,範囲CSV,28,FALSE)="","",VLOOKUP(csv!$AJ362,範囲CSV,28,FALSE)))</f>
        <v/>
      </c>
      <c r="AC362" s="139" t="str">
        <f>IF($A362="","",IF(VLOOKUP(csv!$AJ362,範囲CSV,29,FALSE)="","",VLOOKUP(csv!$AJ362,範囲CSV,29,FALSE)))</f>
        <v/>
      </c>
      <c r="AD362" s="139" t="str">
        <f>IF($A362="","",IF(VLOOKUP(csv!$AJ362,範囲CSV,30,FALSE)="","",VLOOKUP(csv!$AJ362,範囲CSV,30,FALSE)))</f>
        <v/>
      </c>
      <c r="AE362" s="139" t="str">
        <f>IF($A362="","",IF(VLOOKUP(csv!$AJ362,範囲CSV,31,FALSE)="","",VLOOKUP(csv!$AJ362,範囲CSV,31,FALSE)))</f>
        <v/>
      </c>
      <c r="AF362" s="139" t="str">
        <f>IF($A362="","",IF(VLOOKUP(csv!$AJ362,範囲CSV,32,FALSE)="","",VLOOKUP(csv!$AJ362,範囲CSV,32,FALSE)))</f>
        <v/>
      </c>
      <c r="AG362" s="139" t="str">
        <f>IF($A362="","",IF(VLOOKUP(csv!$AJ362,範囲CSV,33,FALSE)="","",VLOOKUP(csv!$AJ362,範囲CSV,33,FALSE)))</f>
        <v/>
      </c>
      <c r="AH362" s="139" t="str">
        <f>IF($A362="","",IF(VLOOKUP(csv!$AJ362,範囲CSV,34,FALSE)="","",VLOOKUP(csv!$AJ362,範囲CSV,34,FALSE)))</f>
        <v/>
      </c>
      <c r="AI362" s="139"/>
    </row>
    <row r="363" spans="1:35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139" t="str">
        <f>IF(A363="","",IF(VLOOKUP(csv!$AJ363,範囲CSV,9,FALSE)="","",VLOOKUP(csv!$AJ363,範囲CSV,9,FALSE)))</f>
        <v/>
      </c>
      <c r="J363" s="139" t="str">
        <f>IF($A363="","",IF(VLOOKUP(csv!$AJ363,範囲CSV,10,FALSE)="","",VLOOKUP(csv!$AJ363,範囲CSV,10,FALSE)))</f>
        <v/>
      </c>
      <c r="K363" s="216" t="str">
        <f t="shared" si="10"/>
        <v/>
      </c>
      <c r="L363" s="216" t="str">
        <f t="shared" si="11"/>
        <v/>
      </c>
      <c r="M363" s="139" t="str">
        <f>IF($A363="","",IF(VLOOKUP(csv!$AJ363,範囲CSV,13,FALSE)="","",VLOOKUP(csv!$AJ363,範囲CSV,13,FALSE)))</f>
        <v/>
      </c>
      <c r="N363" s="139" t="str">
        <f>IF($A363="","",IF(VLOOKUP(csv!$AJ363,範囲CSV,14,FALSE)="","",VLOOKUP(csv!$AJ363,範囲CSV,14,FALSE)))</f>
        <v/>
      </c>
      <c r="O363" s="139" t="str">
        <f>IF($A363="","",IF(VLOOKUP(csv!$AJ363,範囲CSV,15,FALSE)="","",VLOOKUP(csv!$AJ363,範囲CSV,15,FALSE)))</f>
        <v/>
      </c>
      <c r="P363" s="139" t="str">
        <f>IF($A363="","",IF(VLOOKUP(csv!$AJ363,範囲CSV,16,FALSE)="","",VLOOKUP(csv!$AJ363,範囲CSV,16,FALSE)))</f>
        <v/>
      </c>
      <c r="Q363" s="139" t="str">
        <f>IF($A363="","",IF(VLOOKUP(csv!$AJ363,範囲CSV,17,FALSE)="","",VLOOKUP(csv!$AJ363,範囲CSV,17,FALSE)))</f>
        <v/>
      </c>
      <c r="R363" s="139" t="str">
        <f>IF($A363="","",IF(VLOOKUP(csv!$AJ363,範囲CSV,18,FALSE)="","",VLOOKUP(csv!$AJ363,範囲CSV,18,FALSE)))</f>
        <v/>
      </c>
      <c r="S363" s="139" t="str">
        <f>IF($A363="","",IF(VLOOKUP(csv!$AJ363,範囲CSV,19,FALSE)="","",VLOOKUP(csv!$AJ363,範囲CSV,19,FALSE)))</f>
        <v/>
      </c>
      <c r="T363" s="139" t="str">
        <f>IF($A363="","",IF(VLOOKUP(csv!$AJ363,範囲CSV,20,FALSE)="","",VLOOKUP(csv!$AJ363,範囲CSV,20,FALSE)))</f>
        <v/>
      </c>
      <c r="U363" s="139" t="str">
        <f>IF($A363="","",IF(VLOOKUP(csv!$AJ363,範囲CSV,21,FALSE)="","",VLOOKUP(csv!$AJ363,範囲CSV,21,FALSE)))</f>
        <v/>
      </c>
      <c r="V363" s="139" t="str">
        <f>IF($A363="","",IF(VLOOKUP(csv!$AJ363,範囲CSV,22,FALSE)="","",VLOOKUP(csv!$AJ363,範囲CSV,22,FALSE)))</f>
        <v/>
      </c>
      <c r="W363" s="139" t="str">
        <f>IF($A363="","",IF(VLOOKUP(csv!$AJ363,範囲CSV,23,FALSE)="","",VLOOKUP(csv!$AJ363,範囲CSV,23,FALSE)))</f>
        <v/>
      </c>
      <c r="X363" s="139" t="str">
        <f>IF($A363="","",IF(VLOOKUP(csv!$AJ363,範囲CSV,24,FALSE)="","",VLOOKUP(csv!$AJ363,範囲CSV,24,FALSE)))</f>
        <v/>
      </c>
      <c r="Y363" s="139" t="str">
        <f>IF($A363="","",IF(VLOOKUP(csv!$AJ363,範囲CSV,25,FALSE)="","",VLOOKUP(csv!$AJ363,範囲CSV,25,FALSE)))</f>
        <v/>
      </c>
      <c r="Z363" s="139" t="str">
        <f>IF($A363="","",IF(VLOOKUP(csv!$AJ363,範囲CSV,26,FALSE)="","",VLOOKUP(csv!$AJ363,範囲CSV,26,FALSE)))</f>
        <v/>
      </c>
      <c r="AA363" s="139" t="str">
        <f>IF($A363="","",IF(VLOOKUP(csv!$AJ363,範囲CSV,27,FALSE)="","",VLOOKUP(csv!$AJ363,範囲CSV,27,FALSE)))</f>
        <v/>
      </c>
      <c r="AB363" s="139" t="str">
        <f>IF($A363="","",IF(VLOOKUP(csv!$AJ363,範囲CSV,28,FALSE)="","",VLOOKUP(csv!$AJ363,範囲CSV,28,FALSE)))</f>
        <v/>
      </c>
      <c r="AC363" s="139" t="str">
        <f>IF($A363="","",IF(VLOOKUP(csv!$AJ363,範囲CSV,29,FALSE)="","",VLOOKUP(csv!$AJ363,範囲CSV,29,FALSE)))</f>
        <v/>
      </c>
      <c r="AD363" s="139" t="str">
        <f>IF($A363="","",IF(VLOOKUP(csv!$AJ363,範囲CSV,30,FALSE)="","",VLOOKUP(csv!$AJ363,範囲CSV,30,FALSE)))</f>
        <v/>
      </c>
      <c r="AE363" s="139" t="str">
        <f>IF($A363="","",IF(VLOOKUP(csv!$AJ363,範囲CSV,31,FALSE)="","",VLOOKUP(csv!$AJ363,範囲CSV,31,FALSE)))</f>
        <v/>
      </c>
      <c r="AF363" s="139" t="str">
        <f>IF($A363="","",IF(VLOOKUP(csv!$AJ363,範囲CSV,32,FALSE)="","",VLOOKUP(csv!$AJ363,範囲CSV,32,FALSE)))</f>
        <v/>
      </c>
      <c r="AG363" s="139" t="str">
        <f>IF($A363="","",IF(VLOOKUP(csv!$AJ363,範囲CSV,33,FALSE)="","",VLOOKUP(csv!$AJ363,範囲CSV,33,FALSE)))</f>
        <v/>
      </c>
      <c r="AH363" s="139" t="str">
        <f>IF($A363="","",IF(VLOOKUP(csv!$AJ363,範囲CSV,34,FALSE)="","",VLOOKUP(csv!$AJ363,範囲CSV,34,FALSE)))</f>
        <v/>
      </c>
      <c r="AI363" s="139"/>
    </row>
    <row r="364" spans="1:35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139" t="str">
        <f>IF(A364="","",IF(VLOOKUP(csv!$AJ364,範囲CSV,9,FALSE)="","",VLOOKUP(csv!$AJ364,範囲CSV,9,FALSE)))</f>
        <v/>
      </c>
      <c r="J364" s="139" t="str">
        <f>IF($A364="","",IF(VLOOKUP(csv!$AJ364,範囲CSV,10,FALSE)="","",VLOOKUP(csv!$AJ364,範囲CSV,10,FALSE)))</f>
        <v/>
      </c>
      <c r="K364" s="216" t="str">
        <f t="shared" si="10"/>
        <v/>
      </c>
      <c r="L364" s="216" t="str">
        <f t="shared" si="11"/>
        <v/>
      </c>
      <c r="M364" s="139" t="str">
        <f>IF($A364="","",IF(VLOOKUP(csv!$AJ364,範囲CSV,13,FALSE)="","",VLOOKUP(csv!$AJ364,範囲CSV,13,FALSE)))</f>
        <v/>
      </c>
      <c r="N364" s="139" t="str">
        <f>IF($A364="","",IF(VLOOKUP(csv!$AJ364,範囲CSV,14,FALSE)="","",VLOOKUP(csv!$AJ364,範囲CSV,14,FALSE)))</f>
        <v/>
      </c>
      <c r="O364" s="139" t="str">
        <f>IF($A364="","",IF(VLOOKUP(csv!$AJ364,範囲CSV,15,FALSE)="","",VLOOKUP(csv!$AJ364,範囲CSV,15,FALSE)))</f>
        <v/>
      </c>
      <c r="P364" s="139" t="str">
        <f>IF($A364="","",IF(VLOOKUP(csv!$AJ364,範囲CSV,16,FALSE)="","",VLOOKUP(csv!$AJ364,範囲CSV,16,FALSE)))</f>
        <v/>
      </c>
      <c r="Q364" s="139" t="str">
        <f>IF($A364="","",IF(VLOOKUP(csv!$AJ364,範囲CSV,17,FALSE)="","",VLOOKUP(csv!$AJ364,範囲CSV,17,FALSE)))</f>
        <v/>
      </c>
      <c r="R364" s="139" t="str">
        <f>IF($A364="","",IF(VLOOKUP(csv!$AJ364,範囲CSV,18,FALSE)="","",VLOOKUP(csv!$AJ364,範囲CSV,18,FALSE)))</f>
        <v/>
      </c>
      <c r="S364" s="139" t="str">
        <f>IF($A364="","",IF(VLOOKUP(csv!$AJ364,範囲CSV,19,FALSE)="","",VLOOKUP(csv!$AJ364,範囲CSV,19,FALSE)))</f>
        <v/>
      </c>
      <c r="T364" s="139" t="str">
        <f>IF($A364="","",IF(VLOOKUP(csv!$AJ364,範囲CSV,20,FALSE)="","",VLOOKUP(csv!$AJ364,範囲CSV,20,FALSE)))</f>
        <v/>
      </c>
      <c r="U364" s="139" t="str">
        <f>IF($A364="","",IF(VLOOKUP(csv!$AJ364,範囲CSV,21,FALSE)="","",VLOOKUP(csv!$AJ364,範囲CSV,21,FALSE)))</f>
        <v/>
      </c>
      <c r="V364" s="139" t="str">
        <f>IF($A364="","",IF(VLOOKUP(csv!$AJ364,範囲CSV,22,FALSE)="","",VLOOKUP(csv!$AJ364,範囲CSV,22,FALSE)))</f>
        <v/>
      </c>
      <c r="W364" s="139" t="str">
        <f>IF($A364="","",IF(VLOOKUP(csv!$AJ364,範囲CSV,23,FALSE)="","",VLOOKUP(csv!$AJ364,範囲CSV,23,FALSE)))</f>
        <v/>
      </c>
      <c r="X364" s="139" t="str">
        <f>IF($A364="","",IF(VLOOKUP(csv!$AJ364,範囲CSV,24,FALSE)="","",VLOOKUP(csv!$AJ364,範囲CSV,24,FALSE)))</f>
        <v/>
      </c>
      <c r="Y364" s="139" t="str">
        <f>IF($A364="","",IF(VLOOKUP(csv!$AJ364,範囲CSV,25,FALSE)="","",VLOOKUP(csv!$AJ364,範囲CSV,25,FALSE)))</f>
        <v/>
      </c>
      <c r="Z364" s="139" t="str">
        <f>IF($A364="","",IF(VLOOKUP(csv!$AJ364,範囲CSV,26,FALSE)="","",VLOOKUP(csv!$AJ364,範囲CSV,26,FALSE)))</f>
        <v/>
      </c>
      <c r="AA364" s="139" t="str">
        <f>IF($A364="","",IF(VLOOKUP(csv!$AJ364,範囲CSV,27,FALSE)="","",VLOOKUP(csv!$AJ364,範囲CSV,27,FALSE)))</f>
        <v/>
      </c>
      <c r="AB364" s="139" t="str">
        <f>IF($A364="","",IF(VLOOKUP(csv!$AJ364,範囲CSV,28,FALSE)="","",VLOOKUP(csv!$AJ364,範囲CSV,28,FALSE)))</f>
        <v/>
      </c>
      <c r="AC364" s="139" t="str">
        <f>IF($A364="","",IF(VLOOKUP(csv!$AJ364,範囲CSV,29,FALSE)="","",VLOOKUP(csv!$AJ364,範囲CSV,29,FALSE)))</f>
        <v/>
      </c>
      <c r="AD364" s="139" t="str">
        <f>IF($A364="","",IF(VLOOKUP(csv!$AJ364,範囲CSV,30,FALSE)="","",VLOOKUP(csv!$AJ364,範囲CSV,30,FALSE)))</f>
        <v/>
      </c>
      <c r="AE364" s="139" t="str">
        <f>IF($A364="","",IF(VLOOKUP(csv!$AJ364,範囲CSV,31,FALSE)="","",VLOOKUP(csv!$AJ364,範囲CSV,31,FALSE)))</f>
        <v/>
      </c>
      <c r="AF364" s="139" t="str">
        <f>IF($A364="","",IF(VLOOKUP(csv!$AJ364,範囲CSV,32,FALSE)="","",VLOOKUP(csv!$AJ364,範囲CSV,32,FALSE)))</f>
        <v/>
      </c>
      <c r="AG364" s="139" t="str">
        <f>IF($A364="","",IF(VLOOKUP(csv!$AJ364,範囲CSV,33,FALSE)="","",VLOOKUP(csv!$AJ364,範囲CSV,33,FALSE)))</f>
        <v/>
      </c>
      <c r="AH364" s="139" t="str">
        <f>IF($A364="","",IF(VLOOKUP(csv!$AJ364,範囲CSV,34,FALSE)="","",VLOOKUP(csv!$AJ364,範囲CSV,34,FALSE)))</f>
        <v/>
      </c>
      <c r="AI364" s="139"/>
    </row>
    <row r="365" spans="1:35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139" t="str">
        <f>IF(A365="","",IF(VLOOKUP(csv!$AJ365,範囲CSV,9,FALSE)="","",VLOOKUP(csv!$AJ365,範囲CSV,9,FALSE)))</f>
        <v/>
      </c>
      <c r="J365" s="139" t="str">
        <f>IF($A365="","",IF(VLOOKUP(csv!$AJ365,範囲CSV,10,FALSE)="","",VLOOKUP(csv!$AJ365,範囲CSV,10,FALSE)))</f>
        <v/>
      </c>
      <c r="K365" s="216" t="str">
        <f t="shared" si="10"/>
        <v/>
      </c>
      <c r="L365" s="216" t="str">
        <f t="shared" si="11"/>
        <v/>
      </c>
      <c r="M365" s="139" t="str">
        <f>IF($A365="","",IF(VLOOKUP(csv!$AJ365,範囲CSV,13,FALSE)="","",VLOOKUP(csv!$AJ365,範囲CSV,13,FALSE)))</f>
        <v/>
      </c>
      <c r="N365" s="139" t="str">
        <f>IF($A365="","",IF(VLOOKUP(csv!$AJ365,範囲CSV,14,FALSE)="","",VLOOKUP(csv!$AJ365,範囲CSV,14,FALSE)))</f>
        <v/>
      </c>
      <c r="O365" s="139" t="str">
        <f>IF($A365="","",IF(VLOOKUP(csv!$AJ365,範囲CSV,15,FALSE)="","",VLOOKUP(csv!$AJ365,範囲CSV,15,FALSE)))</f>
        <v/>
      </c>
      <c r="P365" s="139" t="str">
        <f>IF($A365="","",IF(VLOOKUP(csv!$AJ365,範囲CSV,16,FALSE)="","",VLOOKUP(csv!$AJ365,範囲CSV,16,FALSE)))</f>
        <v/>
      </c>
      <c r="Q365" s="139" t="str">
        <f>IF($A365="","",IF(VLOOKUP(csv!$AJ365,範囲CSV,17,FALSE)="","",VLOOKUP(csv!$AJ365,範囲CSV,17,FALSE)))</f>
        <v/>
      </c>
      <c r="R365" s="139" t="str">
        <f>IF($A365="","",IF(VLOOKUP(csv!$AJ365,範囲CSV,18,FALSE)="","",VLOOKUP(csv!$AJ365,範囲CSV,18,FALSE)))</f>
        <v/>
      </c>
      <c r="S365" s="139" t="str">
        <f>IF($A365="","",IF(VLOOKUP(csv!$AJ365,範囲CSV,19,FALSE)="","",VLOOKUP(csv!$AJ365,範囲CSV,19,FALSE)))</f>
        <v/>
      </c>
      <c r="T365" s="139" t="str">
        <f>IF($A365="","",IF(VLOOKUP(csv!$AJ365,範囲CSV,20,FALSE)="","",VLOOKUP(csv!$AJ365,範囲CSV,20,FALSE)))</f>
        <v/>
      </c>
      <c r="U365" s="139" t="str">
        <f>IF($A365="","",IF(VLOOKUP(csv!$AJ365,範囲CSV,21,FALSE)="","",VLOOKUP(csv!$AJ365,範囲CSV,21,FALSE)))</f>
        <v/>
      </c>
      <c r="V365" s="139" t="str">
        <f>IF($A365="","",IF(VLOOKUP(csv!$AJ365,範囲CSV,22,FALSE)="","",VLOOKUP(csv!$AJ365,範囲CSV,22,FALSE)))</f>
        <v/>
      </c>
      <c r="W365" s="139" t="str">
        <f>IF($A365="","",IF(VLOOKUP(csv!$AJ365,範囲CSV,23,FALSE)="","",VLOOKUP(csv!$AJ365,範囲CSV,23,FALSE)))</f>
        <v/>
      </c>
      <c r="X365" s="139" t="str">
        <f>IF($A365="","",IF(VLOOKUP(csv!$AJ365,範囲CSV,24,FALSE)="","",VLOOKUP(csv!$AJ365,範囲CSV,24,FALSE)))</f>
        <v/>
      </c>
      <c r="Y365" s="139" t="str">
        <f>IF($A365="","",IF(VLOOKUP(csv!$AJ365,範囲CSV,25,FALSE)="","",VLOOKUP(csv!$AJ365,範囲CSV,25,FALSE)))</f>
        <v/>
      </c>
      <c r="Z365" s="139" t="str">
        <f>IF($A365="","",IF(VLOOKUP(csv!$AJ365,範囲CSV,26,FALSE)="","",VLOOKUP(csv!$AJ365,範囲CSV,26,FALSE)))</f>
        <v/>
      </c>
      <c r="AA365" s="139" t="str">
        <f>IF($A365="","",IF(VLOOKUP(csv!$AJ365,範囲CSV,27,FALSE)="","",VLOOKUP(csv!$AJ365,範囲CSV,27,FALSE)))</f>
        <v/>
      </c>
      <c r="AB365" s="139" t="str">
        <f>IF($A365="","",IF(VLOOKUP(csv!$AJ365,範囲CSV,28,FALSE)="","",VLOOKUP(csv!$AJ365,範囲CSV,28,FALSE)))</f>
        <v/>
      </c>
      <c r="AC365" s="139" t="str">
        <f>IF($A365="","",IF(VLOOKUP(csv!$AJ365,範囲CSV,29,FALSE)="","",VLOOKUP(csv!$AJ365,範囲CSV,29,FALSE)))</f>
        <v/>
      </c>
      <c r="AD365" s="139" t="str">
        <f>IF($A365="","",IF(VLOOKUP(csv!$AJ365,範囲CSV,30,FALSE)="","",VLOOKUP(csv!$AJ365,範囲CSV,30,FALSE)))</f>
        <v/>
      </c>
      <c r="AE365" s="139" t="str">
        <f>IF($A365="","",IF(VLOOKUP(csv!$AJ365,範囲CSV,31,FALSE)="","",VLOOKUP(csv!$AJ365,範囲CSV,31,FALSE)))</f>
        <v/>
      </c>
      <c r="AF365" s="139" t="str">
        <f>IF($A365="","",IF(VLOOKUP(csv!$AJ365,範囲CSV,32,FALSE)="","",VLOOKUP(csv!$AJ365,範囲CSV,32,FALSE)))</f>
        <v/>
      </c>
      <c r="AG365" s="139" t="str">
        <f>IF($A365="","",IF(VLOOKUP(csv!$AJ365,範囲CSV,33,FALSE)="","",VLOOKUP(csv!$AJ365,範囲CSV,33,FALSE)))</f>
        <v/>
      </c>
      <c r="AH365" s="139" t="str">
        <f>IF($A365="","",IF(VLOOKUP(csv!$AJ365,範囲CSV,34,FALSE)="","",VLOOKUP(csv!$AJ365,範囲CSV,34,FALSE)))</f>
        <v/>
      </c>
      <c r="AI365" s="139"/>
    </row>
    <row r="366" spans="1:35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139" t="str">
        <f>IF(A366="","",IF(VLOOKUP(csv!$AJ366,範囲CSV,9,FALSE)="","",VLOOKUP(csv!$AJ366,範囲CSV,9,FALSE)))</f>
        <v/>
      </c>
      <c r="J366" s="139" t="str">
        <f>IF($A366="","",IF(VLOOKUP(csv!$AJ366,範囲CSV,10,FALSE)="","",VLOOKUP(csv!$AJ366,範囲CSV,10,FALSE)))</f>
        <v/>
      </c>
      <c r="K366" s="216" t="str">
        <f t="shared" si="10"/>
        <v/>
      </c>
      <c r="L366" s="216" t="str">
        <f t="shared" si="11"/>
        <v/>
      </c>
      <c r="M366" s="139" t="str">
        <f>IF($A366="","",IF(VLOOKUP(csv!$AJ366,範囲CSV,13,FALSE)="","",VLOOKUP(csv!$AJ366,範囲CSV,13,FALSE)))</f>
        <v/>
      </c>
      <c r="N366" s="139" t="str">
        <f>IF($A366="","",IF(VLOOKUP(csv!$AJ366,範囲CSV,14,FALSE)="","",VLOOKUP(csv!$AJ366,範囲CSV,14,FALSE)))</f>
        <v/>
      </c>
      <c r="O366" s="139" t="str">
        <f>IF($A366="","",IF(VLOOKUP(csv!$AJ366,範囲CSV,15,FALSE)="","",VLOOKUP(csv!$AJ366,範囲CSV,15,FALSE)))</f>
        <v/>
      </c>
      <c r="P366" s="139" t="str">
        <f>IF($A366="","",IF(VLOOKUP(csv!$AJ366,範囲CSV,16,FALSE)="","",VLOOKUP(csv!$AJ366,範囲CSV,16,FALSE)))</f>
        <v/>
      </c>
      <c r="Q366" s="139" t="str">
        <f>IF($A366="","",IF(VLOOKUP(csv!$AJ366,範囲CSV,17,FALSE)="","",VLOOKUP(csv!$AJ366,範囲CSV,17,FALSE)))</f>
        <v/>
      </c>
      <c r="R366" s="139" t="str">
        <f>IF($A366="","",IF(VLOOKUP(csv!$AJ366,範囲CSV,18,FALSE)="","",VLOOKUP(csv!$AJ366,範囲CSV,18,FALSE)))</f>
        <v/>
      </c>
      <c r="S366" s="139" t="str">
        <f>IF($A366="","",IF(VLOOKUP(csv!$AJ366,範囲CSV,19,FALSE)="","",VLOOKUP(csv!$AJ366,範囲CSV,19,FALSE)))</f>
        <v/>
      </c>
      <c r="T366" s="139" t="str">
        <f>IF($A366="","",IF(VLOOKUP(csv!$AJ366,範囲CSV,20,FALSE)="","",VLOOKUP(csv!$AJ366,範囲CSV,20,FALSE)))</f>
        <v/>
      </c>
      <c r="U366" s="139" t="str">
        <f>IF($A366="","",IF(VLOOKUP(csv!$AJ366,範囲CSV,21,FALSE)="","",VLOOKUP(csv!$AJ366,範囲CSV,21,FALSE)))</f>
        <v/>
      </c>
      <c r="V366" s="139" t="str">
        <f>IF($A366="","",IF(VLOOKUP(csv!$AJ366,範囲CSV,22,FALSE)="","",VLOOKUP(csv!$AJ366,範囲CSV,22,FALSE)))</f>
        <v/>
      </c>
      <c r="W366" s="139" t="str">
        <f>IF($A366="","",IF(VLOOKUP(csv!$AJ366,範囲CSV,23,FALSE)="","",VLOOKUP(csv!$AJ366,範囲CSV,23,FALSE)))</f>
        <v/>
      </c>
      <c r="X366" s="139" t="str">
        <f>IF($A366="","",IF(VLOOKUP(csv!$AJ366,範囲CSV,24,FALSE)="","",VLOOKUP(csv!$AJ366,範囲CSV,24,FALSE)))</f>
        <v/>
      </c>
      <c r="Y366" s="139" t="str">
        <f>IF($A366="","",IF(VLOOKUP(csv!$AJ366,範囲CSV,25,FALSE)="","",VLOOKUP(csv!$AJ366,範囲CSV,25,FALSE)))</f>
        <v/>
      </c>
      <c r="Z366" s="139" t="str">
        <f>IF($A366="","",IF(VLOOKUP(csv!$AJ366,範囲CSV,26,FALSE)="","",VLOOKUP(csv!$AJ366,範囲CSV,26,FALSE)))</f>
        <v/>
      </c>
      <c r="AA366" s="139" t="str">
        <f>IF($A366="","",IF(VLOOKUP(csv!$AJ366,範囲CSV,27,FALSE)="","",VLOOKUP(csv!$AJ366,範囲CSV,27,FALSE)))</f>
        <v/>
      </c>
      <c r="AB366" s="139" t="str">
        <f>IF($A366="","",IF(VLOOKUP(csv!$AJ366,範囲CSV,28,FALSE)="","",VLOOKUP(csv!$AJ366,範囲CSV,28,FALSE)))</f>
        <v/>
      </c>
      <c r="AC366" s="139" t="str">
        <f>IF($A366="","",IF(VLOOKUP(csv!$AJ366,範囲CSV,29,FALSE)="","",VLOOKUP(csv!$AJ366,範囲CSV,29,FALSE)))</f>
        <v/>
      </c>
      <c r="AD366" s="139" t="str">
        <f>IF($A366="","",IF(VLOOKUP(csv!$AJ366,範囲CSV,30,FALSE)="","",VLOOKUP(csv!$AJ366,範囲CSV,30,FALSE)))</f>
        <v/>
      </c>
      <c r="AE366" s="139" t="str">
        <f>IF($A366="","",IF(VLOOKUP(csv!$AJ366,範囲CSV,31,FALSE)="","",VLOOKUP(csv!$AJ366,範囲CSV,31,FALSE)))</f>
        <v/>
      </c>
      <c r="AF366" s="139" t="str">
        <f>IF($A366="","",IF(VLOOKUP(csv!$AJ366,範囲CSV,32,FALSE)="","",VLOOKUP(csv!$AJ366,範囲CSV,32,FALSE)))</f>
        <v/>
      </c>
      <c r="AG366" s="139" t="str">
        <f>IF($A366="","",IF(VLOOKUP(csv!$AJ366,範囲CSV,33,FALSE)="","",VLOOKUP(csv!$AJ366,範囲CSV,33,FALSE)))</f>
        <v/>
      </c>
      <c r="AH366" s="139" t="str">
        <f>IF($A366="","",IF(VLOOKUP(csv!$AJ366,範囲CSV,34,FALSE)="","",VLOOKUP(csv!$AJ366,範囲CSV,34,FALSE)))</f>
        <v/>
      </c>
      <c r="AI366" s="139"/>
    </row>
    <row r="367" spans="1:35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139" t="str">
        <f>IF(A367="","",IF(VLOOKUP(csv!$AJ367,範囲CSV,9,FALSE)="","",VLOOKUP(csv!$AJ367,範囲CSV,9,FALSE)))</f>
        <v/>
      </c>
      <c r="J367" s="139" t="str">
        <f>IF($A367="","",IF(VLOOKUP(csv!$AJ367,範囲CSV,10,FALSE)="","",VLOOKUP(csv!$AJ367,範囲CSV,10,FALSE)))</f>
        <v/>
      </c>
      <c r="K367" s="216" t="str">
        <f t="shared" si="10"/>
        <v/>
      </c>
      <c r="L367" s="216" t="str">
        <f t="shared" si="11"/>
        <v/>
      </c>
      <c r="M367" s="139" t="str">
        <f>IF($A367="","",IF(VLOOKUP(csv!$AJ367,範囲CSV,13,FALSE)="","",VLOOKUP(csv!$AJ367,範囲CSV,13,FALSE)))</f>
        <v/>
      </c>
      <c r="N367" s="139" t="str">
        <f>IF($A367="","",IF(VLOOKUP(csv!$AJ367,範囲CSV,14,FALSE)="","",VLOOKUP(csv!$AJ367,範囲CSV,14,FALSE)))</f>
        <v/>
      </c>
      <c r="O367" s="139" t="str">
        <f>IF($A367="","",IF(VLOOKUP(csv!$AJ367,範囲CSV,15,FALSE)="","",VLOOKUP(csv!$AJ367,範囲CSV,15,FALSE)))</f>
        <v/>
      </c>
      <c r="P367" s="139" t="str">
        <f>IF($A367="","",IF(VLOOKUP(csv!$AJ367,範囲CSV,16,FALSE)="","",VLOOKUP(csv!$AJ367,範囲CSV,16,FALSE)))</f>
        <v/>
      </c>
      <c r="Q367" s="139" t="str">
        <f>IF($A367="","",IF(VLOOKUP(csv!$AJ367,範囲CSV,17,FALSE)="","",VLOOKUP(csv!$AJ367,範囲CSV,17,FALSE)))</f>
        <v/>
      </c>
      <c r="R367" s="139" t="str">
        <f>IF($A367="","",IF(VLOOKUP(csv!$AJ367,範囲CSV,18,FALSE)="","",VLOOKUP(csv!$AJ367,範囲CSV,18,FALSE)))</f>
        <v/>
      </c>
      <c r="S367" s="139" t="str">
        <f>IF($A367="","",IF(VLOOKUP(csv!$AJ367,範囲CSV,19,FALSE)="","",VLOOKUP(csv!$AJ367,範囲CSV,19,FALSE)))</f>
        <v/>
      </c>
      <c r="T367" s="139" t="str">
        <f>IF($A367="","",IF(VLOOKUP(csv!$AJ367,範囲CSV,20,FALSE)="","",VLOOKUP(csv!$AJ367,範囲CSV,20,FALSE)))</f>
        <v/>
      </c>
      <c r="U367" s="139" t="str">
        <f>IF($A367="","",IF(VLOOKUP(csv!$AJ367,範囲CSV,21,FALSE)="","",VLOOKUP(csv!$AJ367,範囲CSV,21,FALSE)))</f>
        <v/>
      </c>
      <c r="V367" s="139" t="str">
        <f>IF($A367="","",IF(VLOOKUP(csv!$AJ367,範囲CSV,22,FALSE)="","",VLOOKUP(csv!$AJ367,範囲CSV,22,FALSE)))</f>
        <v/>
      </c>
      <c r="W367" s="139" t="str">
        <f>IF($A367="","",IF(VLOOKUP(csv!$AJ367,範囲CSV,23,FALSE)="","",VLOOKUP(csv!$AJ367,範囲CSV,23,FALSE)))</f>
        <v/>
      </c>
      <c r="X367" s="139" t="str">
        <f>IF($A367="","",IF(VLOOKUP(csv!$AJ367,範囲CSV,24,FALSE)="","",VLOOKUP(csv!$AJ367,範囲CSV,24,FALSE)))</f>
        <v/>
      </c>
      <c r="Y367" s="139" t="str">
        <f>IF($A367="","",IF(VLOOKUP(csv!$AJ367,範囲CSV,25,FALSE)="","",VLOOKUP(csv!$AJ367,範囲CSV,25,FALSE)))</f>
        <v/>
      </c>
      <c r="Z367" s="139" t="str">
        <f>IF($A367="","",IF(VLOOKUP(csv!$AJ367,範囲CSV,26,FALSE)="","",VLOOKUP(csv!$AJ367,範囲CSV,26,FALSE)))</f>
        <v/>
      </c>
      <c r="AA367" s="139" t="str">
        <f>IF($A367="","",IF(VLOOKUP(csv!$AJ367,範囲CSV,27,FALSE)="","",VLOOKUP(csv!$AJ367,範囲CSV,27,FALSE)))</f>
        <v/>
      </c>
      <c r="AB367" s="139" t="str">
        <f>IF($A367="","",IF(VLOOKUP(csv!$AJ367,範囲CSV,28,FALSE)="","",VLOOKUP(csv!$AJ367,範囲CSV,28,FALSE)))</f>
        <v/>
      </c>
      <c r="AC367" s="139" t="str">
        <f>IF($A367="","",IF(VLOOKUP(csv!$AJ367,範囲CSV,29,FALSE)="","",VLOOKUP(csv!$AJ367,範囲CSV,29,FALSE)))</f>
        <v/>
      </c>
      <c r="AD367" s="139" t="str">
        <f>IF($A367="","",IF(VLOOKUP(csv!$AJ367,範囲CSV,30,FALSE)="","",VLOOKUP(csv!$AJ367,範囲CSV,30,FALSE)))</f>
        <v/>
      </c>
      <c r="AE367" s="139" t="str">
        <f>IF($A367="","",IF(VLOOKUP(csv!$AJ367,範囲CSV,31,FALSE)="","",VLOOKUP(csv!$AJ367,範囲CSV,31,FALSE)))</f>
        <v/>
      </c>
      <c r="AF367" s="139" t="str">
        <f>IF($A367="","",IF(VLOOKUP(csv!$AJ367,範囲CSV,32,FALSE)="","",VLOOKUP(csv!$AJ367,範囲CSV,32,FALSE)))</f>
        <v/>
      </c>
      <c r="AG367" s="139" t="str">
        <f>IF($A367="","",IF(VLOOKUP(csv!$AJ367,範囲CSV,33,FALSE)="","",VLOOKUP(csv!$AJ367,範囲CSV,33,FALSE)))</f>
        <v/>
      </c>
      <c r="AH367" s="139" t="str">
        <f>IF($A367="","",IF(VLOOKUP(csv!$AJ367,範囲CSV,34,FALSE)="","",VLOOKUP(csv!$AJ367,範囲CSV,34,FALSE)))</f>
        <v/>
      </c>
      <c r="AI367" s="139"/>
    </row>
    <row r="368" spans="1:35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139" t="str">
        <f>IF(A368="","",IF(VLOOKUP(csv!$AJ368,範囲CSV,9,FALSE)="","",VLOOKUP(csv!$AJ368,範囲CSV,9,FALSE)))</f>
        <v/>
      </c>
      <c r="J368" s="139" t="str">
        <f>IF($A368="","",IF(VLOOKUP(csv!$AJ368,範囲CSV,10,FALSE)="","",VLOOKUP(csv!$AJ368,範囲CSV,10,FALSE)))</f>
        <v/>
      </c>
      <c r="K368" s="216" t="str">
        <f t="shared" si="10"/>
        <v/>
      </c>
      <c r="L368" s="216" t="str">
        <f t="shared" si="11"/>
        <v/>
      </c>
      <c r="M368" s="139" t="str">
        <f>IF($A368="","",IF(VLOOKUP(csv!$AJ368,範囲CSV,13,FALSE)="","",VLOOKUP(csv!$AJ368,範囲CSV,13,FALSE)))</f>
        <v/>
      </c>
      <c r="N368" s="139" t="str">
        <f>IF($A368="","",IF(VLOOKUP(csv!$AJ368,範囲CSV,14,FALSE)="","",VLOOKUP(csv!$AJ368,範囲CSV,14,FALSE)))</f>
        <v/>
      </c>
      <c r="O368" s="139" t="str">
        <f>IF($A368="","",IF(VLOOKUP(csv!$AJ368,範囲CSV,15,FALSE)="","",VLOOKUP(csv!$AJ368,範囲CSV,15,FALSE)))</f>
        <v/>
      </c>
      <c r="P368" s="139" t="str">
        <f>IF($A368="","",IF(VLOOKUP(csv!$AJ368,範囲CSV,16,FALSE)="","",VLOOKUP(csv!$AJ368,範囲CSV,16,FALSE)))</f>
        <v/>
      </c>
      <c r="Q368" s="139" t="str">
        <f>IF($A368="","",IF(VLOOKUP(csv!$AJ368,範囲CSV,17,FALSE)="","",VLOOKUP(csv!$AJ368,範囲CSV,17,FALSE)))</f>
        <v/>
      </c>
      <c r="R368" s="139" t="str">
        <f>IF($A368="","",IF(VLOOKUP(csv!$AJ368,範囲CSV,18,FALSE)="","",VLOOKUP(csv!$AJ368,範囲CSV,18,FALSE)))</f>
        <v/>
      </c>
      <c r="S368" s="139" t="str">
        <f>IF($A368="","",IF(VLOOKUP(csv!$AJ368,範囲CSV,19,FALSE)="","",VLOOKUP(csv!$AJ368,範囲CSV,19,FALSE)))</f>
        <v/>
      </c>
      <c r="T368" s="139" t="str">
        <f>IF($A368="","",IF(VLOOKUP(csv!$AJ368,範囲CSV,20,FALSE)="","",VLOOKUP(csv!$AJ368,範囲CSV,20,FALSE)))</f>
        <v/>
      </c>
      <c r="U368" s="139" t="str">
        <f>IF($A368="","",IF(VLOOKUP(csv!$AJ368,範囲CSV,21,FALSE)="","",VLOOKUP(csv!$AJ368,範囲CSV,21,FALSE)))</f>
        <v/>
      </c>
      <c r="V368" s="139" t="str">
        <f>IF($A368="","",IF(VLOOKUP(csv!$AJ368,範囲CSV,22,FALSE)="","",VLOOKUP(csv!$AJ368,範囲CSV,22,FALSE)))</f>
        <v/>
      </c>
      <c r="W368" s="139" t="str">
        <f>IF($A368="","",IF(VLOOKUP(csv!$AJ368,範囲CSV,23,FALSE)="","",VLOOKUP(csv!$AJ368,範囲CSV,23,FALSE)))</f>
        <v/>
      </c>
      <c r="X368" s="139" t="str">
        <f>IF($A368="","",IF(VLOOKUP(csv!$AJ368,範囲CSV,24,FALSE)="","",VLOOKUP(csv!$AJ368,範囲CSV,24,FALSE)))</f>
        <v/>
      </c>
      <c r="Y368" s="139" t="str">
        <f>IF($A368="","",IF(VLOOKUP(csv!$AJ368,範囲CSV,25,FALSE)="","",VLOOKUP(csv!$AJ368,範囲CSV,25,FALSE)))</f>
        <v/>
      </c>
      <c r="Z368" s="139" t="str">
        <f>IF($A368="","",IF(VLOOKUP(csv!$AJ368,範囲CSV,26,FALSE)="","",VLOOKUP(csv!$AJ368,範囲CSV,26,FALSE)))</f>
        <v/>
      </c>
      <c r="AA368" s="139" t="str">
        <f>IF($A368="","",IF(VLOOKUP(csv!$AJ368,範囲CSV,27,FALSE)="","",VLOOKUP(csv!$AJ368,範囲CSV,27,FALSE)))</f>
        <v/>
      </c>
      <c r="AB368" s="139" t="str">
        <f>IF($A368="","",IF(VLOOKUP(csv!$AJ368,範囲CSV,28,FALSE)="","",VLOOKUP(csv!$AJ368,範囲CSV,28,FALSE)))</f>
        <v/>
      </c>
      <c r="AC368" s="139" t="str">
        <f>IF($A368="","",IF(VLOOKUP(csv!$AJ368,範囲CSV,29,FALSE)="","",VLOOKUP(csv!$AJ368,範囲CSV,29,FALSE)))</f>
        <v/>
      </c>
      <c r="AD368" s="139" t="str">
        <f>IF($A368="","",IF(VLOOKUP(csv!$AJ368,範囲CSV,30,FALSE)="","",VLOOKUP(csv!$AJ368,範囲CSV,30,FALSE)))</f>
        <v/>
      </c>
      <c r="AE368" s="139" t="str">
        <f>IF($A368="","",IF(VLOOKUP(csv!$AJ368,範囲CSV,31,FALSE)="","",VLOOKUP(csv!$AJ368,範囲CSV,31,FALSE)))</f>
        <v/>
      </c>
      <c r="AF368" s="139" t="str">
        <f>IF($A368="","",IF(VLOOKUP(csv!$AJ368,範囲CSV,32,FALSE)="","",VLOOKUP(csv!$AJ368,範囲CSV,32,FALSE)))</f>
        <v/>
      </c>
      <c r="AG368" s="139" t="str">
        <f>IF($A368="","",IF(VLOOKUP(csv!$AJ368,範囲CSV,33,FALSE)="","",VLOOKUP(csv!$AJ368,範囲CSV,33,FALSE)))</f>
        <v/>
      </c>
      <c r="AH368" s="139" t="str">
        <f>IF($A368="","",IF(VLOOKUP(csv!$AJ368,範囲CSV,34,FALSE)="","",VLOOKUP(csv!$AJ368,範囲CSV,34,FALSE)))</f>
        <v/>
      </c>
      <c r="AI368" s="139"/>
    </row>
    <row r="369" spans="1:35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139" t="str">
        <f>IF(A369="","",IF(VLOOKUP(csv!$AJ369,範囲CSV,9,FALSE)="","",VLOOKUP(csv!$AJ369,範囲CSV,9,FALSE)))</f>
        <v/>
      </c>
      <c r="J369" s="139" t="str">
        <f>IF($A369="","",IF(VLOOKUP(csv!$AJ369,範囲CSV,10,FALSE)="","",VLOOKUP(csv!$AJ369,範囲CSV,10,FALSE)))</f>
        <v/>
      </c>
      <c r="K369" s="216" t="str">
        <f t="shared" si="10"/>
        <v/>
      </c>
      <c r="L369" s="216" t="str">
        <f t="shared" si="11"/>
        <v/>
      </c>
      <c r="M369" s="139" t="str">
        <f>IF($A369="","",IF(VLOOKUP(csv!$AJ369,範囲CSV,13,FALSE)="","",VLOOKUP(csv!$AJ369,範囲CSV,13,FALSE)))</f>
        <v/>
      </c>
      <c r="N369" s="139" t="str">
        <f>IF($A369="","",IF(VLOOKUP(csv!$AJ369,範囲CSV,14,FALSE)="","",VLOOKUP(csv!$AJ369,範囲CSV,14,FALSE)))</f>
        <v/>
      </c>
      <c r="O369" s="139" t="str">
        <f>IF($A369="","",IF(VLOOKUP(csv!$AJ369,範囲CSV,15,FALSE)="","",VLOOKUP(csv!$AJ369,範囲CSV,15,FALSE)))</f>
        <v/>
      </c>
      <c r="P369" s="139" t="str">
        <f>IF($A369="","",IF(VLOOKUP(csv!$AJ369,範囲CSV,16,FALSE)="","",VLOOKUP(csv!$AJ369,範囲CSV,16,FALSE)))</f>
        <v/>
      </c>
      <c r="Q369" s="139" t="str">
        <f>IF($A369="","",IF(VLOOKUP(csv!$AJ369,範囲CSV,17,FALSE)="","",VLOOKUP(csv!$AJ369,範囲CSV,17,FALSE)))</f>
        <v/>
      </c>
      <c r="R369" s="139" t="str">
        <f>IF($A369="","",IF(VLOOKUP(csv!$AJ369,範囲CSV,18,FALSE)="","",VLOOKUP(csv!$AJ369,範囲CSV,18,FALSE)))</f>
        <v/>
      </c>
      <c r="S369" s="139" t="str">
        <f>IF($A369="","",IF(VLOOKUP(csv!$AJ369,範囲CSV,19,FALSE)="","",VLOOKUP(csv!$AJ369,範囲CSV,19,FALSE)))</f>
        <v/>
      </c>
      <c r="T369" s="139" t="str">
        <f>IF($A369="","",IF(VLOOKUP(csv!$AJ369,範囲CSV,20,FALSE)="","",VLOOKUP(csv!$AJ369,範囲CSV,20,FALSE)))</f>
        <v/>
      </c>
      <c r="U369" s="139" t="str">
        <f>IF($A369="","",IF(VLOOKUP(csv!$AJ369,範囲CSV,21,FALSE)="","",VLOOKUP(csv!$AJ369,範囲CSV,21,FALSE)))</f>
        <v/>
      </c>
      <c r="V369" s="139" t="str">
        <f>IF($A369="","",IF(VLOOKUP(csv!$AJ369,範囲CSV,22,FALSE)="","",VLOOKUP(csv!$AJ369,範囲CSV,22,FALSE)))</f>
        <v/>
      </c>
      <c r="W369" s="139" t="str">
        <f>IF($A369="","",IF(VLOOKUP(csv!$AJ369,範囲CSV,23,FALSE)="","",VLOOKUP(csv!$AJ369,範囲CSV,23,FALSE)))</f>
        <v/>
      </c>
      <c r="X369" s="139" t="str">
        <f>IF($A369="","",IF(VLOOKUP(csv!$AJ369,範囲CSV,24,FALSE)="","",VLOOKUP(csv!$AJ369,範囲CSV,24,FALSE)))</f>
        <v/>
      </c>
      <c r="Y369" s="139" t="str">
        <f>IF($A369="","",IF(VLOOKUP(csv!$AJ369,範囲CSV,25,FALSE)="","",VLOOKUP(csv!$AJ369,範囲CSV,25,FALSE)))</f>
        <v/>
      </c>
      <c r="Z369" s="139" t="str">
        <f>IF($A369="","",IF(VLOOKUP(csv!$AJ369,範囲CSV,26,FALSE)="","",VLOOKUP(csv!$AJ369,範囲CSV,26,FALSE)))</f>
        <v/>
      </c>
      <c r="AA369" s="139" t="str">
        <f>IF($A369="","",IF(VLOOKUP(csv!$AJ369,範囲CSV,27,FALSE)="","",VLOOKUP(csv!$AJ369,範囲CSV,27,FALSE)))</f>
        <v/>
      </c>
      <c r="AB369" s="139" t="str">
        <f>IF($A369="","",IF(VLOOKUP(csv!$AJ369,範囲CSV,28,FALSE)="","",VLOOKUP(csv!$AJ369,範囲CSV,28,FALSE)))</f>
        <v/>
      </c>
      <c r="AC369" s="139" t="str">
        <f>IF($A369="","",IF(VLOOKUP(csv!$AJ369,範囲CSV,29,FALSE)="","",VLOOKUP(csv!$AJ369,範囲CSV,29,FALSE)))</f>
        <v/>
      </c>
      <c r="AD369" s="139" t="str">
        <f>IF($A369="","",IF(VLOOKUP(csv!$AJ369,範囲CSV,30,FALSE)="","",VLOOKUP(csv!$AJ369,範囲CSV,30,FALSE)))</f>
        <v/>
      </c>
      <c r="AE369" s="139" t="str">
        <f>IF($A369="","",IF(VLOOKUP(csv!$AJ369,範囲CSV,31,FALSE)="","",VLOOKUP(csv!$AJ369,範囲CSV,31,FALSE)))</f>
        <v/>
      </c>
      <c r="AF369" s="139" t="str">
        <f>IF($A369="","",IF(VLOOKUP(csv!$AJ369,範囲CSV,32,FALSE)="","",VLOOKUP(csv!$AJ369,範囲CSV,32,FALSE)))</f>
        <v/>
      </c>
      <c r="AG369" s="139" t="str">
        <f>IF($A369="","",IF(VLOOKUP(csv!$AJ369,範囲CSV,33,FALSE)="","",VLOOKUP(csv!$AJ369,範囲CSV,33,FALSE)))</f>
        <v/>
      </c>
      <c r="AH369" s="139" t="str">
        <f>IF($A369="","",IF(VLOOKUP(csv!$AJ369,範囲CSV,34,FALSE)="","",VLOOKUP(csv!$AJ369,範囲CSV,34,FALSE)))</f>
        <v/>
      </c>
      <c r="AI369" s="139"/>
    </row>
    <row r="370" spans="1:35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139" t="str">
        <f>IF(A370="","",IF(VLOOKUP(csv!$AJ370,範囲CSV,9,FALSE)="","",VLOOKUP(csv!$AJ370,範囲CSV,9,FALSE)))</f>
        <v/>
      </c>
      <c r="J370" s="139" t="str">
        <f>IF($A370="","",IF(VLOOKUP(csv!$AJ370,範囲CSV,10,FALSE)="","",VLOOKUP(csv!$AJ370,範囲CSV,10,FALSE)))</f>
        <v/>
      </c>
      <c r="K370" s="216" t="str">
        <f t="shared" si="10"/>
        <v/>
      </c>
      <c r="L370" s="216" t="str">
        <f t="shared" si="11"/>
        <v/>
      </c>
      <c r="M370" s="139" t="str">
        <f>IF($A370="","",IF(VLOOKUP(csv!$AJ370,範囲CSV,13,FALSE)="","",VLOOKUP(csv!$AJ370,範囲CSV,13,FALSE)))</f>
        <v/>
      </c>
      <c r="N370" s="139" t="str">
        <f>IF($A370="","",IF(VLOOKUP(csv!$AJ370,範囲CSV,14,FALSE)="","",VLOOKUP(csv!$AJ370,範囲CSV,14,FALSE)))</f>
        <v/>
      </c>
      <c r="O370" s="139" t="str">
        <f>IF($A370="","",IF(VLOOKUP(csv!$AJ370,範囲CSV,15,FALSE)="","",VLOOKUP(csv!$AJ370,範囲CSV,15,FALSE)))</f>
        <v/>
      </c>
      <c r="P370" s="139" t="str">
        <f>IF($A370="","",IF(VLOOKUP(csv!$AJ370,範囲CSV,16,FALSE)="","",VLOOKUP(csv!$AJ370,範囲CSV,16,FALSE)))</f>
        <v/>
      </c>
      <c r="Q370" s="139" t="str">
        <f>IF($A370="","",IF(VLOOKUP(csv!$AJ370,範囲CSV,17,FALSE)="","",VLOOKUP(csv!$AJ370,範囲CSV,17,FALSE)))</f>
        <v/>
      </c>
      <c r="R370" s="139" t="str">
        <f>IF($A370="","",IF(VLOOKUP(csv!$AJ370,範囲CSV,18,FALSE)="","",VLOOKUP(csv!$AJ370,範囲CSV,18,FALSE)))</f>
        <v/>
      </c>
      <c r="S370" s="139" t="str">
        <f>IF($A370="","",IF(VLOOKUP(csv!$AJ370,範囲CSV,19,FALSE)="","",VLOOKUP(csv!$AJ370,範囲CSV,19,FALSE)))</f>
        <v/>
      </c>
      <c r="T370" s="139" t="str">
        <f>IF($A370="","",IF(VLOOKUP(csv!$AJ370,範囲CSV,20,FALSE)="","",VLOOKUP(csv!$AJ370,範囲CSV,20,FALSE)))</f>
        <v/>
      </c>
      <c r="U370" s="139" t="str">
        <f>IF($A370="","",IF(VLOOKUP(csv!$AJ370,範囲CSV,21,FALSE)="","",VLOOKUP(csv!$AJ370,範囲CSV,21,FALSE)))</f>
        <v/>
      </c>
      <c r="V370" s="139" t="str">
        <f>IF($A370="","",IF(VLOOKUP(csv!$AJ370,範囲CSV,22,FALSE)="","",VLOOKUP(csv!$AJ370,範囲CSV,22,FALSE)))</f>
        <v/>
      </c>
      <c r="W370" s="139" t="str">
        <f>IF($A370="","",IF(VLOOKUP(csv!$AJ370,範囲CSV,23,FALSE)="","",VLOOKUP(csv!$AJ370,範囲CSV,23,FALSE)))</f>
        <v/>
      </c>
      <c r="X370" s="139" t="str">
        <f>IF($A370="","",IF(VLOOKUP(csv!$AJ370,範囲CSV,24,FALSE)="","",VLOOKUP(csv!$AJ370,範囲CSV,24,FALSE)))</f>
        <v/>
      </c>
      <c r="Y370" s="139" t="str">
        <f>IF($A370="","",IF(VLOOKUP(csv!$AJ370,範囲CSV,25,FALSE)="","",VLOOKUP(csv!$AJ370,範囲CSV,25,FALSE)))</f>
        <v/>
      </c>
      <c r="Z370" s="139" t="str">
        <f>IF($A370="","",IF(VLOOKUP(csv!$AJ370,範囲CSV,26,FALSE)="","",VLOOKUP(csv!$AJ370,範囲CSV,26,FALSE)))</f>
        <v/>
      </c>
      <c r="AA370" s="139" t="str">
        <f>IF($A370="","",IF(VLOOKUP(csv!$AJ370,範囲CSV,27,FALSE)="","",VLOOKUP(csv!$AJ370,範囲CSV,27,FALSE)))</f>
        <v/>
      </c>
      <c r="AB370" s="139" t="str">
        <f>IF($A370="","",IF(VLOOKUP(csv!$AJ370,範囲CSV,28,FALSE)="","",VLOOKUP(csv!$AJ370,範囲CSV,28,FALSE)))</f>
        <v/>
      </c>
      <c r="AC370" s="139" t="str">
        <f>IF($A370="","",IF(VLOOKUP(csv!$AJ370,範囲CSV,29,FALSE)="","",VLOOKUP(csv!$AJ370,範囲CSV,29,FALSE)))</f>
        <v/>
      </c>
      <c r="AD370" s="139" t="str">
        <f>IF($A370="","",IF(VLOOKUP(csv!$AJ370,範囲CSV,30,FALSE)="","",VLOOKUP(csv!$AJ370,範囲CSV,30,FALSE)))</f>
        <v/>
      </c>
      <c r="AE370" s="139" t="str">
        <f>IF($A370="","",IF(VLOOKUP(csv!$AJ370,範囲CSV,31,FALSE)="","",VLOOKUP(csv!$AJ370,範囲CSV,31,FALSE)))</f>
        <v/>
      </c>
      <c r="AF370" s="139" t="str">
        <f>IF($A370="","",IF(VLOOKUP(csv!$AJ370,範囲CSV,32,FALSE)="","",VLOOKUP(csv!$AJ370,範囲CSV,32,FALSE)))</f>
        <v/>
      </c>
      <c r="AG370" s="139" t="str">
        <f>IF($A370="","",IF(VLOOKUP(csv!$AJ370,範囲CSV,33,FALSE)="","",VLOOKUP(csv!$AJ370,範囲CSV,33,FALSE)))</f>
        <v/>
      </c>
      <c r="AH370" s="139" t="str">
        <f>IF($A370="","",IF(VLOOKUP(csv!$AJ370,範囲CSV,34,FALSE)="","",VLOOKUP(csv!$AJ370,範囲CSV,34,FALSE)))</f>
        <v/>
      </c>
      <c r="AI370" s="139"/>
    </row>
    <row r="371" spans="1:35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139" t="str">
        <f>IF(A371="","",IF(VLOOKUP(csv!$AJ371,範囲CSV,9,FALSE)="","",VLOOKUP(csv!$AJ371,範囲CSV,9,FALSE)))</f>
        <v/>
      </c>
      <c r="J371" s="139" t="str">
        <f>IF($A371="","",IF(VLOOKUP(csv!$AJ371,範囲CSV,10,FALSE)="","",VLOOKUP(csv!$AJ371,範囲CSV,10,FALSE)))</f>
        <v/>
      </c>
      <c r="K371" s="216" t="str">
        <f t="shared" si="10"/>
        <v/>
      </c>
      <c r="L371" s="216" t="str">
        <f t="shared" si="11"/>
        <v/>
      </c>
      <c r="M371" s="139" t="str">
        <f>IF($A371="","",IF(VLOOKUP(csv!$AJ371,範囲CSV,13,FALSE)="","",VLOOKUP(csv!$AJ371,範囲CSV,13,FALSE)))</f>
        <v/>
      </c>
      <c r="N371" s="139" t="str">
        <f>IF($A371="","",IF(VLOOKUP(csv!$AJ371,範囲CSV,14,FALSE)="","",VLOOKUP(csv!$AJ371,範囲CSV,14,FALSE)))</f>
        <v/>
      </c>
      <c r="O371" s="139" t="str">
        <f>IF($A371="","",IF(VLOOKUP(csv!$AJ371,範囲CSV,15,FALSE)="","",VLOOKUP(csv!$AJ371,範囲CSV,15,FALSE)))</f>
        <v/>
      </c>
      <c r="P371" s="139" t="str">
        <f>IF($A371="","",IF(VLOOKUP(csv!$AJ371,範囲CSV,16,FALSE)="","",VLOOKUP(csv!$AJ371,範囲CSV,16,FALSE)))</f>
        <v/>
      </c>
      <c r="Q371" s="139" t="str">
        <f>IF($A371="","",IF(VLOOKUP(csv!$AJ371,範囲CSV,17,FALSE)="","",VLOOKUP(csv!$AJ371,範囲CSV,17,FALSE)))</f>
        <v/>
      </c>
      <c r="R371" s="139" t="str">
        <f>IF($A371="","",IF(VLOOKUP(csv!$AJ371,範囲CSV,18,FALSE)="","",VLOOKUP(csv!$AJ371,範囲CSV,18,FALSE)))</f>
        <v/>
      </c>
      <c r="S371" s="139" t="str">
        <f>IF($A371="","",IF(VLOOKUP(csv!$AJ371,範囲CSV,19,FALSE)="","",VLOOKUP(csv!$AJ371,範囲CSV,19,FALSE)))</f>
        <v/>
      </c>
      <c r="T371" s="139" t="str">
        <f>IF($A371="","",IF(VLOOKUP(csv!$AJ371,範囲CSV,20,FALSE)="","",VLOOKUP(csv!$AJ371,範囲CSV,20,FALSE)))</f>
        <v/>
      </c>
      <c r="U371" s="139" t="str">
        <f>IF($A371="","",IF(VLOOKUP(csv!$AJ371,範囲CSV,21,FALSE)="","",VLOOKUP(csv!$AJ371,範囲CSV,21,FALSE)))</f>
        <v/>
      </c>
      <c r="V371" s="139" t="str">
        <f>IF($A371="","",IF(VLOOKUP(csv!$AJ371,範囲CSV,22,FALSE)="","",VLOOKUP(csv!$AJ371,範囲CSV,22,FALSE)))</f>
        <v/>
      </c>
      <c r="W371" s="139" t="str">
        <f>IF($A371="","",IF(VLOOKUP(csv!$AJ371,範囲CSV,23,FALSE)="","",VLOOKUP(csv!$AJ371,範囲CSV,23,FALSE)))</f>
        <v/>
      </c>
      <c r="X371" s="139" t="str">
        <f>IF($A371="","",IF(VLOOKUP(csv!$AJ371,範囲CSV,24,FALSE)="","",VLOOKUP(csv!$AJ371,範囲CSV,24,FALSE)))</f>
        <v/>
      </c>
      <c r="Y371" s="139" t="str">
        <f>IF($A371="","",IF(VLOOKUP(csv!$AJ371,範囲CSV,25,FALSE)="","",VLOOKUP(csv!$AJ371,範囲CSV,25,FALSE)))</f>
        <v/>
      </c>
      <c r="Z371" s="139" t="str">
        <f>IF($A371="","",IF(VLOOKUP(csv!$AJ371,範囲CSV,26,FALSE)="","",VLOOKUP(csv!$AJ371,範囲CSV,26,FALSE)))</f>
        <v/>
      </c>
      <c r="AA371" s="139" t="str">
        <f>IF($A371="","",IF(VLOOKUP(csv!$AJ371,範囲CSV,27,FALSE)="","",VLOOKUP(csv!$AJ371,範囲CSV,27,FALSE)))</f>
        <v/>
      </c>
      <c r="AB371" s="139" t="str">
        <f>IF($A371="","",IF(VLOOKUP(csv!$AJ371,範囲CSV,28,FALSE)="","",VLOOKUP(csv!$AJ371,範囲CSV,28,FALSE)))</f>
        <v/>
      </c>
      <c r="AC371" s="139" t="str">
        <f>IF($A371="","",IF(VLOOKUP(csv!$AJ371,範囲CSV,29,FALSE)="","",VLOOKUP(csv!$AJ371,範囲CSV,29,FALSE)))</f>
        <v/>
      </c>
      <c r="AD371" s="139" t="str">
        <f>IF($A371="","",IF(VLOOKUP(csv!$AJ371,範囲CSV,30,FALSE)="","",VLOOKUP(csv!$AJ371,範囲CSV,30,FALSE)))</f>
        <v/>
      </c>
      <c r="AE371" s="139" t="str">
        <f>IF($A371="","",IF(VLOOKUP(csv!$AJ371,範囲CSV,31,FALSE)="","",VLOOKUP(csv!$AJ371,範囲CSV,31,FALSE)))</f>
        <v/>
      </c>
      <c r="AF371" s="139" t="str">
        <f>IF($A371="","",IF(VLOOKUP(csv!$AJ371,範囲CSV,32,FALSE)="","",VLOOKUP(csv!$AJ371,範囲CSV,32,FALSE)))</f>
        <v/>
      </c>
      <c r="AG371" s="139" t="str">
        <f>IF($A371="","",IF(VLOOKUP(csv!$AJ371,範囲CSV,33,FALSE)="","",VLOOKUP(csv!$AJ371,範囲CSV,33,FALSE)))</f>
        <v/>
      </c>
      <c r="AH371" s="139" t="str">
        <f>IF($A371="","",IF(VLOOKUP(csv!$AJ371,範囲CSV,34,FALSE)="","",VLOOKUP(csv!$AJ371,範囲CSV,34,FALSE)))</f>
        <v/>
      </c>
      <c r="AI371" s="139"/>
    </row>
    <row r="372" spans="1:35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139" t="str">
        <f>IF(A372="","",IF(VLOOKUP(csv!$AJ372,範囲CSV,9,FALSE)="","",VLOOKUP(csv!$AJ372,範囲CSV,9,FALSE)))</f>
        <v/>
      </c>
      <c r="J372" s="139" t="str">
        <f>IF($A372="","",IF(VLOOKUP(csv!$AJ372,範囲CSV,10,FALSE)="","",VLOOKUP(csv!$AJ372,範囲CSV,10,FALSE)))</f>
        <v/>
      </c>
      <c r="K372" s="216" t="str">
        <f t="shared" si="10"/>
        <v/>
      </c>
      <c r="L372" s="216" t="str">
        <f t="shared" si="11"/>
        <v/>
      </c>
      <c r="M372" s="139" t="str">
        <f>IF($A372="","",IF(VLOOKUP(csv!$AJ372,範囲CSV,13,FALSE)="","",VLOOKUP(csv!$AJ372,範囲CSV,13,FALSE)))</f>
        <v/>
      </c>
      <c r="N372" s="139" t="str">
        <f>IF($A372="","",IF(VLOOKUP(csv!$AJ372,範囲CSV,14,FALSE)="","",VLOOKUP(csv!$AJ372,範囲CSV,14,FALSE)))</f>
        <v/>
      </c>
      <c r="O372" s="139" t="str">
        <f>IF($A372="","",IF(VLOOKUP(csv!$AJ372,範囲CSV,15,FALSE)="","",VLOOKUP(csv!$AJ372,範囲CSV,15,FALSE)))</f>
        <v/>
      </c>
      <c r="P372" s="139" t="str">
        <f>IF($A372="","",IF(VLOOKUP(csv!$AJ372,範囲CSV,16,FALSE)="","",VLOOKUP(csv!$AJ372,範囲CSV,16,FALSE)))</f>
        <v/>
      </c>
      <c r="Q372" s="139" t="str">
        <f>IF($A372="","",IF(VLOOKUP(csv!$AJ372,範囲CSV,17,FALSE)="","",VLOOKUP(csv!$AJ372,範囲CSV,17,FALSE)))</f>
        <v/>
      </c>
      <c r="R372" s="139" t="str">
        <f>IF($A372="","",IF(VLOOKUP(csv!$AJ372,範囲CSV,18,FALSE)="","",VLOOKUP(csv!$AJ372,範囲CSV,18,FALSE)))</f>
        <v/>
      </c>
      <c r="S372" s="139" t="str">
        <f>IF($A372="","",IF(VLOOKUP(csv!$AJ372,範囲CSV,19,FALSE)="","",VLOOKUP(csv!$AJ372,範囲CSV,19,FALSE)))</f>
        <v/>
      </c>
      <c r="T372" s="139" t="str">
        <f>IF($A372="","",IF(VLOOKUP(csv!$AJ372,範囲CSV,20,FALSE)="","",VLOOKUP(csv!$AJ372,範囲CSV,20,FALSE)))</f>
        <v/>
      </c>
      <c r="U372" s="139" t="str">
        <f>IF($A372="","",IF(VLOOKUP(csv!$AJ372,範囲CSV,21,FALSE)="","",VLOOKUP(csv!$AJ372,範囲CSV,21,FALSE)))</f>
        <v/>
      </c>
      <c r="V372" s="139" t="str">
        <f>IF($A372="","",IF(VLOOKUP(csv!$AJ372,範囲CSV,22,FALSE)="","",VLOOKUP(csv!$AJ372,範囲CSV,22,FALSE)))</f>
        <v/>
      </c>
      <c r="W372" s="139" t="str">
        <f>IF($A372="","",IF(VLOOKUP(csv!$AJ372,範囲CSV,23,FALSE)="","",VLOOKUP(csv!$AJ372,範囲CSV,23,FALSE)))</f>
        <v/>
      </c>
      <c r="X372" s="139" t="str">
        <f>IF($A372="","",IF(VLOOKUP(csv!$AJ372,範囲CSV,24,FALSE)="","",VLOOKUP(csv!$AJ372,範囲CSV,24,FALSE)))</f>
        <v/>
      </c>
      <c r="Y372" s="139" t="str">
        <f>IF($A372="","",IF(VLOOKUP(csv!$AJ372,範囲CSV,25,FALSE)="","",VLOOKUP(csv!$AJ372,範囲CSV,25,FALSE)))</f>
        <v/>
      </c>
      <c r="Z372" s="139" t="str">
        <f>IF($A372="","",IF(VLOOKUP(csv!$AJ372,範囲CSV,26,FALSE)="","",VLOOKUP(csv!$AJ372,範囲CSV,26,FALSE)))</f>
        <v/>
      </c>
      <c r="AA372" s="139" t="str">
        <f>IF($A372="","",IF(VLOOKUP(csv!$AJ372,範囲CSV,27,FALSE)="","",VLOOKUP(csv!$AJ372,範囲CSV,27,FALSE)))</f>
        <v/>
      </c>
      <c r="AB372" s="139" t="str">
        <f>IF($A372="","",IF(VLOOKUP(csv!$AJ372,範囲CSV,28,FALSE)="","",VLOOKUP(csv!$AJ372,範囲CSV,28,FALSE)))</f>
        <v/>
      </c>
      <c r="AC372" s="139" t="str">
        <f>IF($A372="","",IF(VLOOKUP(csv!$AJ372,範囲CSV,29,FALSE)="","",VLOOKUP(csv!$AJ372,範囲CSV,29,FALSE)))</f>
        <v/>
      </c>
      <c r="AD372" s="139" t="str">
        <f>IF($A372="","",IF(VLOOKUP(csv!$AJ372,範囲CSV,30,FALSE)="","",VLOOKUP(csv!$AJ372,範囲CSV,30,FALSE)))</f>
        <v/>
      </c>
      <c r="AE372" s="139" t="str">
        <f>IF($A372="","",IF(VLOOKUP(csv!$AJ372,範囲CSV,31,FALSE)="","",VLOOKUP(csv!$AJ372,範囲CSV,31,FALSE)))</f>
        <v/>
      </c>
      <c r="AF372" s="139" t="str">
        <f>IF($A372="","",IF(VLOOKUP(csv!$AJ372,範囲CSV,32,FALSE)="","",VLOOKUP(csv!$AJ372,範囲CSV,32,FALSE)))</f>
        <v/>
      </c>
      <c r="AG372" s="139" t="str">
        <f>IF($A372="","",IF(VLOOKUP(csv!$AJ372,範囲CSV,33,FALSE)="","",VLOOKUP(csv!$AJ372,範囲CSV,33,FALSE)))</f>
        <v/>
      </c>
      <c r="AH372" s="139" t="str">
        <f>IF($A372="","",IF(VLOOKUP(csv!$AJ372,範囲CSV,34,FALSE)="","",VLOOKUP(csv!$AJ372,範囲CSV,34,FALSE)))</f>
        <v/>
      </c>
      <c r="AI372" s="139"/>
    </row>
    <row r="373" spans="1:35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139" t="str">
        <f>IF(A373="","",IF(VLOOKUP(csv!$AJ373,範囲CSV,9,FALSE)="","",VLOOKUP(csv!$AJ373,範囲CSV,9,FALSE)))</f>
        <v/>
      </c>
      <c r="J373" s="139" t="str">
        <f>IF($A373="","",IF(VLOOKUP(csv!$AJ373,範囲CSV,10,FALSE)="","",VLOOKUP(csv!$AJ373,範囲CSV,10,FALSE)))</f>
        <v/>
      </c>
      <c r="K373" s="216" t="str">
        <f t="shared" si="10"/>
        <v/>
      </c>
      <c r="L373" s="216" t="str">
        <f t="shared" si="11"/>
        <v/>
      </c>
      <c r="M373" s="139" t="str">
        <f>IF($A373="","",IF(VLOOKUP(csv!$AJ373,範囲CSV,13,FALSE)="","",VLOOKUP(csv!$AJ373,範囲CSV,13,FALSE)))</f>
        <v/>
      </c>
      <c r="N373" s="139" t="str">
        <f>IF($A373="","",IF(VLOOKUP(csv!$AJ373,範囲CSV,14,FALSE)="","",VLOOKUP(csv!$AJ373,範囲CSV,14,FALSE)))</f>
        <v/>
      </c>
      <c r="O373" s="139" t="str">
        <f>IF($A373="","",IF(VLOOKUP(csv!$AJ373,範囲CSV,15,FALSE)="","",VLOOKUP(csv!$AJ373,範囲CSV,15,FALSE)))</f>
        <v/>
      </c>
      <c r="P373" s="139" t="str">
        <f>IF($A373="","",IF(VLOOKUP(csv!$AJ373,範囲CSV,16,FALSE)="","",VLOOKUP(csv!$AJ373,範囲CSV,16,FALSE)))</f>
        <v/>
      </c>
      <c r="Q373" s="139" t="str">
        <f>IF($A373="","",IF(VLOOKUP(csv!$AJ373,範囲CSV,17,FALSE)="","",VLOOKUP(csv!$AJ373,範囲CSV,17,FALSE)))</f>
        <v/>
      </c>
      <c r="R373" s="139" t="str">
        <f>IF($A373="","",IF(VLOOKUP(csv!$AJ373,範囲CSV,18,FALSE)="","",VLOOKUP(csv!$AJ373,範囲CSV,18,FALSE)))</f>
        <v/>
      </c>
      <c r="S373" s="139" t="str">
        <f>IF($A373="","",IF(VLOOKUP(csv!$AJ373,範囲CSV,19,FALSE)="","",VLOOKUP(csv!$AJ373,範囲CSV,19,FALSE)))</f>
        <v/>
      </c>
      <c r="T373" s="139" t="str">
        <f>IF($A373="","",IF(VLOOKUP(csv!$AJ373,範囲CSV,20,FALSE)="","",VLOOKUP(csv!$AJ373,範囲CSV,20,FALSE)))</f>
        <v/>
      </c>
      <c r="U373" s="139" t="str">
        <f>IF($A373="","",IF(VLOOKUP(csv!$AJ373,範囲CSV,21,FALSE)="","",VLOOKUP(csv!$AJ373,範囲CSV,21,FALSE)))</f>
        <v/>
      </c>
      <c r="V373" s="139" t="str">
        <f>IF($A373="","",IF(VLOOKUP(csv!$AJ373,範囲CSV,22,FALSE)="","",VLOOKUP(csv!$AJ373,範囲CSV,22,FALSE)))</f>
        <v/>
      </c>
      <c r="W373" s="139" t="str">
        <f>IF($A373="","",IF(VLOOKUP(csv!$AJ373,範囲CSV,23,FALSE)="","",VLOOKUP(csv!$AJ373,範囲CSV,23,FALSE)))</f>
        <v/>
      </c>
      <c r="X373" s="139" t="str">
        <f>IF($A373="","",IF(VLOOKUP(csv!$AJ373,範囲CSV,24,FALSE)="","",VLOOKUP(csv!$AJ373,範囲CSV,24,FALSE)))</f>
        <v/>
      </c>
      <c r="Y373" s="139" t="str">
        <f>IF($A373="","",IF(VLOOKUP(csv!$AJ373,範囲CSV,25,FALSE)="","",VLOOKUP(csv!$AJ373,範囲CSV,25,FALSE)))</f>
        <v/>
      </c>
      <c r="Z373" s="139" t="str">
        <f>IF($A373="","",IF(VLOOKUP(csv!$AJ373,範囲CSV,26,FALSE)="","",VLOOKUP(csv!$AJ373,範囲CSV,26,FALSE)))</f>
        <v/>
      </c>
      <c r="AA373" s="139" t="str">
        <f>IF($A373="","",IF(VLOOKUP(csv!$AJ373,範囲CSV,27,FALSE)="","",VLOOKUP(csv!$AJ373,範囲CSV,27,FALSE)))</f>
        <v/>
      </c>
      <c r="AB373" s="139" t="str">
        <f>IF($A373="","",IF(VLOOKUP(csv!$AJ373,範囲CSV,28,FALSE)="","",VLOOKUP(csv!$AJ373,範囲CSV,28,FALSE)))</f>
        <v/>
      </c>
      <c r="AC373" s="139" t="str">
        <f>IF($A373="","",IF(VLOOKUP(csv!$AJ373,範囲CSV,29,FALSE)="","",VLOOKUP(csv!$AJ373,範囲CSV,29,FALSE)))</f>
        <v/>
      </c>
      <c r="AD373" s="139" t="str">
        <f>IF($A373="","",IF(VLOOKUP(csv!$AJ373,範囲CSV,30,FALSE)="","",VLOOKUP(csv!$AJ373,範囲CSV,30,FALSE)))</f>
        <v/>
      </c>
      <c r="AE373" s="139" t="str">
        <f>IF($A373="","",IF(VLOOKUP(csv!$AJ373,範囲CSV,31,FALSE)="","",VLOOKUP(csv!$AJ373,範囲CSV,31,FALSE)))</f>
        <v/>
      </c>
      <c r="AF373" s="139" t="str">
        <f>IF($A373="","",IF(VLOOKUP(csv!$AJ373,範囲CSV,32,FALSE)="","",VLOOKUP(csv!$AJ373,範囲CSV,32,FALSE)))</f>
        <v/>
      </c>
      <c r="AG373" s="139" t="str">
        <f>IF($A373="","",IF(VLOOKUP(csv!$AJ373,範囲CSV,33,FALSE)="","",VLOOKUP(csv!$AJ373,範囲CSV,33,FALSE)))</f>
        <v/>
      </c>
      <c r="AH373" s="139" t="str">
        <f>IF($A373="","",IF(VLOOKUP(csv!$AJ373,範囲CSV,34,FALSE)="","",VLOOKUP(csv!$AJ373,範囲CSV,34,FALSE)))</f>
        <v/>
      </c>
      <c r="AI373" s="139"/>
    </row>
    <row r="374" spans="1:35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139" t="str">
        <f>IF(A374="","",IF(VLOOKUP(csv!$AJ374,範囲CSV,9,FALSE)="","",VLOOKUP(csv!$AJ374,範囲CSV,9,FALSE)))</f>
        <v/>
      </c>
      <c r="J374" s="139" t="str">
        <f>IF($A374="","",IF(VLOOKUP(csv!$AJ374,範囲CSV,10,FALSE)="","",VLOOKUP(csv!$AJ374,範囲CSV,10,FALSE)))</f>
        <v/>
      </c>
      <c r="K374" s="216" t="str">
        <f t="shared" si="10"/>
        <v/>
      </c>
      <c r="L374" s="216" t="str">
        <f t="shared" si="11"/>
        <v/>
      </c>
      <c r="M374" s="139" t="str">
        <f>IF($A374="","",IF(VLOOKUP(csv!$AJ374,範囲CSV,13,FALSE)="","",VLOOKUP(csv!$AJ374,範囲CSV,13,FALSE)))</f>
        <v/>
      </c>
      <c r="N374" s="139" t="str">
        <f>IF($A374="","",IF(VLOOKUP(csv!$AJ374,範囲CSV,14,FALSE)="","",VLOOKUP(csv!$AJ374,範囲CSV,14,FALSE)))</f>
        <v/>
      </c>
      <c r="O374" s="139" t="str">
        <f>IF($A374="","",IF(VLOOKUP(csv!$AJ374,範囲CSV,15,FALSE)="","",VLOOKUP(csv!$AJ374,範囲CSV,15,FALSE)))</f>
        <v/>
      </c>
      <c r="P374" s="139" t="str">
        <f>IF($A374="","",IF(VLOOKUP(csv!$AJ374,範囲CSV,16,FALSE)="","",VLOOKUP(csv!$AJ374,範囲CSV,16,FALSE)))</f>
        <v/>
      </c>
      <c r="Q374" s="139" t="str">
        <f>IF($A374="","",IF(VLOOKUP(csv!$AJ374,範囲CSV,17,FALSE)="","",VLOOKUP(csv!$AJ374,範囲CSV,17,FALSE)))</f>
        <v/>
      </c>
      <c r="R374" s="139" t="str">
        <f>IF($A374="","",IF(VLOOKUP(csv!$AJ374,範囲CSV,18,FALSE)="","",VLOOKUP(csv!$AJ374,範囲CSV,18,FALSE)))</f>
        <v/>
      </c>
      <c r="S374" s="139" t="str">
        <f>IF($A374="","",IF(VLOOKUP(csv!$AJ374,範囲CSV,19,FALSE)="","",VLOOKUP(csv!$AJ374,範囲CSV,19,FALSE)))</f>
        <v/>
      </c>
      <c r="T374" s="139" t="str">
        <f>IF($A374="","",IF(VLOOKUP(csv!$AJ374,範囲CSV,20,FALSE)="","",VLOOKUP(csv!$AJ374,範囲CSV,20,FALSE)))</f>
        <v/>
      </c>
      <c r="U374" s="139" t="str">
        <f>IF($A374="","",IF(VLOOKUP(csv!$AJ374,範囲CSV,21,FALSE)="","",VLOOKUP(csv!$AJ374,範囲CSV,21,FALSE)))</f>
        <v/>
      </c>
      <c r="V374" s="139" t="str">
        <f>IF($A374="","",IF(VLOOKUP(csv!$AJ374,範囲CSV,22,FALSE)="","",VLOOKUP(csv!$AJ374,範囲CSV,22,FALSE)))</f>
        <v/>
      </c>
      <c r="W374" s="139" t="str">
        <f>IF($A374="","",IF(VLOOKUP(csv!$AJ374,範囲CSV,23,FALSE)="","",VLOOKUP(csv!$AJ374,範囲CSV,23,FALSE)))</f>
        <v/>
      </c>
      <c r="X374" s="139" t="str">
        <f>IF($A374="","",IF(VLOOKUP(csv!$AJ374,範囲CSV,24,FALSE)="","",VLOOKUP(csv!$AJ374,範囲CSV,24,FALSE)))</f>
        <v/>
      </c>
      <c r="Y374" s="139" t="str">
        <f>IF($A374="","",IF(VLOOKUP(csv!$AJ374,範囲CSV,25,FALSE)="","",VLOOKUP(csv!$AJ374,範囲CSV,25,FALSE)))</f>
        <v/>
      </c>
      <c r="Z374" s="139" t="str">
        <f>IF($A374="","",IF(VLOOKUP(csv!$AJ374,範囲CSV,26,FALSE)="","",VLOOKUP(csv!$AJ374,範囲CSV,26,FALSE)))</f>
        <v/>
      </c>
      <c r="AA374" s="139" t="str">
        <f>IF($A374="","",IF(VLOOKUP(csv!$AJ374,範囲CSV,27,FALSE)="","",VLOOKUP(csv!$AJ374,範囲CSV,27,FALSE)))</f>
        <v/>
      </c>
      <c r="AB374" s="139" t="str">
        <f>IF($A374="","",IF(VLOOKUP(csv!$AJ374,範囲CSV,28,FALSE)="","",VLOOKUP(csv!$AJ374,範囲CSV,28,FALSE)))</f>
        <v/>
      </c>
      <c r="AC374" s="139" t="str">
        <f>IF($A374="","",IF(VLOOKUP(csv!$AJ374,範囲CSV,29,FALSE)="","",VLOOKUP(csv!$AJ374,範囲CSV,29,FALSE)))</f>
        <v/>
      </c>
      <c r="AD374" s="139" t="str">
        <f>IF($A374="","",IF(VLOOKUP(csv!$AJ374,範囲CSV,30,FALSE)="","",VLOOKUP(csv!$AJ374,範囲CSV,30,FALSE)))</f>
        <v/>
      </c>
      <c r="AE374" s="139" t="str">
        <f>IF($A374="","",IF(VLOOKUP(csv!$AJ374,範囲CSV,31,FALSE)="","",VLOOKUP(csv!$AJ374,範囲CSV,31,FALSE)))</f>
        <v/>
      </c>
      <c r="AF374" s="139" t="str">
        <f>IF($A374="","",IF(VLOOKUP(csv!$AJ374,範囲CSV,32,FALSE)="","",VLOOKUP(csv!$AJ374,範囲CSV,32,FALSE)))</f>
        <v/>
      </c>
      <c r="AG374" s="139" t="str">
        <f>IF($A374="","",IF(VLOOKUP(csv!$AJ374,範囲CSV,33,FALSE)="","",VLOOKUP(csv!$AJ374,範囲CSV,33,FALSE)))</f>
        <v/>
      </c>
      <c r="AH374" s="139" t="str">
        <f>IF($A374="","",IF(VLOOKUP(csv!$AJ374,範囲CSV,34,FALSE)="","",VLOOKUP(csv!$AJ374,範囲CSV,34,FALSE)))</f>
        <v/>
      </c>
      <c r="AI374" s="139"/>
    </row>
    <row r="375" spans="1:35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139" t="str">
        <f>IF(A375="","",IF(VLOOKUP(csv!$AJ375,範囲CSV,9,FALSE)="","",VLOOKUP(csv!$AJ375,範囲CSV,9,FALSE)))</f>
        <v/>
      </c>
      <c r="J375" s="139" t="str">
        <f>IF($A375="","",IF(VLOOKUP(csv!$AJ375,範囲CSV,10,FALSE)="","",VLOOKUP(csv!$AJ375,範囲CSV,10,FALSE)))</f>
        <v/>
      </c>
      <c r="K375" s="216" t="str">
        <f t="shared" si="10"/>
        <v/>
      </c>
      <c r="L375" s="216" t="str">
        <f t="shared" si="11"/>
        <v/>
      </c>
      <c r="M375" s="139" t="str">
        <f>IF($A375="","",IF(VLOOKUP(csv!$AJ375,範囲CSV,13,FALSE)="","",VLOOKUP(csv!$AJ375,範囲CSV,13,FALSE)))</f>
        <v/>
      </c>
      <c r="N375" s="139" t="str">
        <f>IF($A375="","",IF(VLOOKUP(csv!$AJ375,範囲CSV,14,FALSE)="","",VLOOKUP(csv!$AJ375,範囲CSV,14,FALSE)))</f>
        <v/>
      </c>
      <c r="O375" s="139" t="str">
        <f>IF($A375="","",IF(VLOOKUP(csv!$AJ375,範囲CSV,15,FALSE)="","",VLOOKUP(csv!$AJ375,範囲CSV,15,FALSE)))</f>
        <v/>
      </c>
      <c r="P375" s="139" t="str">
        <f>IF($A375="","",IF(VLOOKUP(csv!$AJ375,範囲CSV,16,FALSE)="","",VLOOKUP(csv!$AJ375,範囲CSV,16,FALSE)))</f>
        <v/>
      </c>
      <c r="Q375" s="139" t="str">
        <f>IF($A375="","",IF(VLOOKUP(csv!$AJ375,範囲CSV,17,FALSE)="","",VLOOKUP(csv!$AJ375,範囲CSV,17,FALSE)))</f>
        <v/>
      </c>
      <c r="R375" s="139" t="str">
        <f>IF($A375="","",IF(VLOOKUP(csv!$AJ375,範囲CSV,18,FALSE)="","",VLOOKUP(csv!$AJ375,範囲CSV,18,FALSE)))</f>
        <v/>
      </c>
      <c r="S375" s="139" t="str">
        <f>IF($A375="","",IF(VLOOKUP(csv!$AJ375,範囲CSV,19,FALSE)="","",VLOOKUP(csv!$AJ375,範囲CSV,19,FALSE)))</f>
        <v/>
      </c>
      <c r="T375" s="139" t="str">
        <f>IF($A375="","",IF(VLOOKUP(csv!$AJ375,範囲CSV,20,FALSE)="","",VLOOKUP(csv!$AJ375,範囲CSV,20,FALSE)))</f>
        <v/>
      </c>
      <c r="U375" s="139" t="str">
        <f>IF($A375="","",IF(VLOOKUP(csv!$AJ375,範囲CSV,21,FALSE)="","",VLOOKUP(csv!$AJ375,範囲CSV,21,FALSE)))</f>
        <v/>
      </c>
      <c r="V375" s="139" t="str">
        <f>IF($A375="","",IF(VLOOKUP(csv!$AJ375,範囲CSV,22,FALSE)="","",VLOOKUP(csv!$AJ375,範囲CSV,22,FALSE)))</f>
        <v/>
      </c>
      <c r="W375" s="139" t="str">
        <f>IF($A375="","",IF(VLOOKUP(csv!$AJ375,範囲CSV,23,FALSE)="","",VLOOKUP(csv!$AJ375,範囲CSV,23,FALSE)))</f>
        <v/>
      </c>
      <c r="X375" s="139" t="str">
        <f>IF($A375="","",IF(VLOOKUP(csv!$AJ375,範囲CSV,24,FALSE)="","",VLOOKUP(csv!$AJ375,範囲CSV,24,FALSE)))</f>
        <v/>
      </c>
      <c r="Y375" s="139" t="str">
        <f>IF($A375="","",IF(VLOOKUP(csv!$AJ375,範囲CSV,25,FALSE)="","",VLOOKUP(csv!$AJ375,範囲CSV,25,FALSE)))</f>
        <v/>
      </c>
      <c r="Z375" s="139" t="str">
        <f>IF($A375="","",IF(VLOOKUP(csv!$AJ375,範囲CSV,26,FALSE)="","",VLOOKUP(csv!$AJ375,範囲CSV,26,FALSE)))</f>
        <v/>
      </c>
      <c r="AA375" s="139" t="str">
        <f>IF($A375="","",IF(VLOOKUP(csv!$AJ375,範囲CSV,27,FALSE)="","",VLOOKUP(csv!$AJ375,範囲CSV,27,FALSE)))</f>
        <v/>
      </c>
      <c r="AB375" s="139" t="str">
        <f>IF($A375="","",IF(VLOOKUP(csv!$AJ375,範囲CSV,28,FALSE)="","",VLOOKUP(csv!$AJ375,範囲CSV,28,FALSE)))</f>
        <v/>
      </c>
      <c r="AC375" s="139" t="str">
        <f>IF($A375="","",IF(VLOOKUP(csv!$AJ375,範囲CSV,29,FALSE)="","",VLOOKUP(csv!$AJ375,範囲CSV,29,FALSE)))</f>
        <v/>
      </c>
      <c r="AD375" s="139" t="str">
        <f>IF($A375="","",IF(VLOOKUP(csv!$AJ375,範囲CSV,30,FALSE)="","",VLOOKUP(csv!$AJ375,範囲CSV,30,FALSE)))</f>
        <v/>
      </c>
      <c r="AE375" s="139" t="str">
        <f>IF($A375="","",IF(VLOOKUP(csv!$AJ375,範囲CSV,31,FALSE)="","",VLOOKUP(csv!$AJ375,範囲CSV,31,FALSE)))</f>
        <v/>
      </c>
      <c r="AF375" s="139" t="str">
        <f>IF($A375="","",IF(VLOOKUP(csv!$AJ375,範囲CSV,32,FALSE)="","",VLOOKUP(csv!$AJ375,範囲CSV,32,FALSE)))</f>
        <v/>
      </c>
      <c r="AG375" s="139" t="str">
        <f>IF($A375="","",IF(VLOOKUP(csv!$AJ375,範囲CSV,33,FALSE)="","",VLOOKUP(csv!$AJ375,範囲CSV,33,FALSE)))</f>
        <v/>
      </c>
      <c r="AH375" s="139" t="str">
        <f>IF($A375="","",IF(VLOOKUP(csv!$AJ375,範囲CSV,34,FALSE)="","",VLOOKUP(csv!$AJ375,範囲CSV,34,FALSE)))</f>
        <v/>
      </c>
      <c r="AI375" s="139"/>
    </row>
    <row r="376" spans="1:35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139" t="str">
        <f>IF(A376="","",IF(VLOOKUP(csv!$AJ376,範囲CSV,9,FALSE)="","",VLOOKUP(csv!$AJ376,範囲CSV,9,FALSE)))</f>
        <v/>
      </c>
      <c r="J376" s="139" t="str">
        <f>IF($A376="","",IF(VLOOKUP(csv!$AJ376,範囲CSV,10,FALSE)="","",VLOOKUP(csv!$AJ376,範囲CSV,10,FALSE)))</f>
        <v/>
      </c>
      <c r="K376" s="216" t="str">
        <f t="shared" si="10"/>
        <v/>
      </c>
      <c r="L376" s="216" t="str">
        <f t="shared" si="11"/>
        <v/>
      </c>
      <c r="M376" s="139" t="str">
        <f>IF($A376="","",IF(VLOOKUP(csv!$AJ376,範囲CSV,13,FALSE)="","",VLOOKUP(csv!$AJ376,範囲CSV,13,FALSE)))</f>
        <v/>
      </c>
      <c r="N376" s="139" t="str">
        <f>IF($A376="","",IF(VLOOKUP(csv!$AJ376,範囲CSV,14,FALSE)="","",VLOOKUP(csv!$AJ376,範囲CSV,14,FALSE)))</f>
        <v/>
      </c>
      <c r="O376" s="139" t="str">
        <f>IF($A376="","",IF(VLOOKUP(csv!$AJ376,範囲CSV,15,FALSE)="","",VLOOKUP(csv!$AJ376,範囲CSV,15,FALSE)))</f>
        <v/>
      </c>
      <c r="P376" s="139" t="str">
        <f>IF($A376="","",IF(VLOOKUP(csv!$AJ376,範囲CSV,16,FALSE)="","",VLOOKUP(csv!$AJ376,範囲CSV,16,FALSE)))</f>
        <v/>
      </c>
      <c r="Q376" s="139" t="str">
        <f>IF($A376="","",IF(VLOOKUP(csv!$AJ376,範囲CSV,17,FALSE)="","",VLOOKUP(csv!$AJ376,範囲CSV,17,FALSE)))</f>
        <v/>
      </c>
      <c r="R376" s="139" t="str">
        <f>IF($A376="","",IF(VLOOKUP(csv!$AJ376,範囲CSV,18,FALSE)="","",VLOOKUP(csv!$AJ376,範囲CSV,18,FALSE)))</f>
        <v/>
      </c>
      <c r="S376" s="139" t="str">
        <f>IF($A376="","",IF(VLOOKUP(csv!$AJ376,範囲CSV,19,FALSE)="","",VLOOKUP(csv!$AJ376,範囲CSV,19,FALSE)))</f>
        <v/>
      </c>
      <c r="T376" s="139" t="str">
        <f>IF($A376="","",IF(VLOOKUP(csv!$AJ376,範囲CSV,20,FALSE)="","",VLOOKUP(csv!$AJ376,範囲CSV,20,FALSE)))</f>
        <v/>
      </c>
      <c r="U376" s="139" t="str">
        <f>IF($A376="","",IF(VLOOKUP(csv!$AJ376,範囲CSV,21,FALSE)="","",VLOOKUP(csv!$AJ376,範囲CSV,21,FALSE)))</f>
        <v/>
      </c>
      <c r="V376" s="139" t="str">
        <f>IF($A376="","",IF(VLOOKUP(csv!$AJ376,範囲CSV,22,FALSE)="","",VLOOKUP(csv!$AJ376,範囲CSV,22,FALSE)))</f>
        <v/>
      </c>
      <c r="W376" s="139" t="str">
        <f>IF($A376="","",IF(VLOOKUP(csv!$AJ376,範囲CSV,23,FALSE)="","",VLOOKUP(csv!$AJ376,範囲CSV,23,FALSE)))</f>
        <v/>
      </c>
      <c r="X376" s="139" t="str">
        <f>IF($A376="","",IF(VLOOKUP(csv!$AJ376,範囲CSV,24,FALSE)="","",VLOOKUP(csv!$AJ376,範囲CSV,24,FALSE)))</f>
        <v/>
      </c>
      <c r="Y376" s="139" t="str">
        <f>IF($A376="","",IF(VLOOKUP(csv!$AJ376,範囲CSV,25,FALSE)="","",VLOOKUP(csv!$AJ376,範囲CSV,25,FALSE)))</f>
        <v/>
      </c>
      <c r="Z376" s="139" t="str">
        <f>IF($A376="","",IF(VLOOKUP(csv!$AJ376,範囲CSV,26,FALSE)="","",VLOOKUP(csv!$AJ376,範囲CSV,26,FALSE)))</f>
        <v/>
      </c>
      <c r="AA376" s="139" t="str">
        <f>IF($A376="","",IF(VLOOKUP(csv!$AJ376,範囲CSV,27,FALSE)="","",VLOOKUP(csv!$AJ376,範囲CSV,27,FALSE)))</f>
        <v/>
      </c>
      <c r="AB376" s="139" t="str">
        <f>IF($A376="","",IF(VLOOKUP(csv!$AJ376,範囲CSV,28,FALSE)="","",VLOOKUP(csv!$AJ376,範囲CSV,28,FALSE)))</f>
        <v/>
      </c>
      <c r="AC376" s="139" t="str">
        <f>IF($A376="","",IF(VLOOKUP(csv!$AJ376,範囲CSV,29,FALSE)="","",VLOOKUP(csv!$AJ376,範囲CSV,29,FALSE)))</f>
        <v/>
      </c>
      <c r="AD376" s="139" t="str">
        <f>IF($A376="","",IF(VLOOKUP(csv!$AJ376,範囲CSV,30,FALSE)="","",VLOOKUP(csv!$AJ376,範囲CSV,30,FALSE)))</f>
        <v/>
      </c>
      <c r="AE376" s="139" t="str">
        <f>IF($A376="","",IF(VLOOKUP(csv!$AJ376,範囲CSV,31,FALSE)="","",VLOOKUP(csv!$AJ376,範囲CSV,31,FALSE)))</f>
        <v/>
      </c>
      <c r="AF376" s="139" t="str">
        <f>IF($A376="","",IF(VLOOKUP(csv!$AJ376,範囲CSV,32,FALSE)="","",VLOOKUP(csv!$AJ376,範囲CSV,32,FALSE)))</f>
        <v/>
      </c>
      <c r="AG376" s="139" t="str">
        <f>IF($A376="","",IF(VLOOKUP(csv!$AJ376,範囲CSV,33,FALSE)="","",VLOOKUP(csv!$AJ376,範囲CSV,33,FALSE)))</f>
        <v/>
      </c>
      <c r="AH376" s="139" t="str">
        <f>IF($A376="","",IF(VLOOKUP(csv!$AJ376,範囲CSV,34,FALSE)="","",VLOOKUP(csv!$AJ376,範囲CSV,34,FALSE)))</f>
        <v/>
      </c>
      <c r="AI376" s="139"/>
    </row>
    <row r="377" spans="1:35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139" t="str">
        <f>IF(A377="","",IF(VLOOKUP(csv!$AJ377,範囲CSV,9,FALSE)="","",VLOOKUP(csv!$AJ377,範囲CSV,9,FALSE)))</f>
        <v/>
      </c>
      <c r="J377" s="139" t="str">
        <f>IF($A377="","",IF(VLOOKUP(csv!$AJ377,範囲CSV,10,FALSE)="","",VLOOKUP(csv!$AJ377,範囲CSV,10,FALSE)))</f>
        <v/>
      </c>
      <c r="K377" s="216" t="str">
        <f t="shared" si="10"/>
        <v/>
      </c>
      <c r="L377" s="216" t="str">
        <f t="shared" si="11"/>
        <v/>
      </c>
      <c r="M377" s="139" t="str">
        <f>IF($A377="","",IF(VLOOKUP(csv!$AJ377,範囲CSV,13,FALSE)="","",VLOOKUP(csv!$AJ377,範囲CSV,13,FALSE)))</f>
        <v/>
      </c>
      <c r="N377" s="139" t="str">
        <f>IF($A377="","",IF(VLOOKUP(csv!$AJ377,範囲CSV,14,FALSE)="","",VLOOKUP(csv!$AJ377,範囲CSV,14,FALSE)))</f>
        <v/>
      </c>
      <c r="O377" s="139" t="str">
        <f>IF($A377="","",IF(VLOOKUP(csv!$AJ377,範囲CSV,15,FALSE)="","",VLOOKUP(csv!$AJ377,範囲CSV,15,FALSE)))</f>
        <v/>
      </c>
      <c r="P377" s="139" t="str">
        <f>IF($A377="","",IF(VLOOKUP(csv!$AJ377,範囲CSV,16,FALSE)="","",VLOOKUP(csv!$AJ377,範囲CSV,16,FALSE)))</f>
        <v/>
      </c>
      <c r="Q377" s="139" t="str">
        <f>IF($A377="","",IF(VLOOKUP(csv!$AJ377,範囲CSV,17,FALSE)="","",VLOOKUP(csv!$AJ377,範囲CSV,17,FALSE)))</f>
        <v/>
      </c>
      <c r="R377" s="139" t="str">
        <f>IF($A377="","",IF(VLOOKUP(csv!$AJ377,範囲CSV,18,FALSE)="","",VLOOKUP(csv!$AJ377,範囲CSV,18,FALSE)))</f>
        <v/>
      </c>
      <c r="S377" s="139" t="str">
        <f>IF($A377="","",IF(VLOOKUP(csv!$AJ377,範囲CSV,19,FALSE)="","",VLOOKUP(csv!$AJ377,範囲CSV,19,FALSE)))</f>
        <v/>
      </c>
      <c r="T377" s="139" t="str">
        <f>IF($A377="","",IF(VLOOKUP(csv!$AJ377,範囲CSV,20,FALSE)="","",VLOOKUP(csv!$AJ377,範囲CSV,20,FALSE)))</f>
        <v/>
      </c>
      <c r="U377" s="139" t="str">
        <f>IF($A377="","",IF(VLOOKUP(csv!$AJ377,範囲CSV,21,FALSE)="","",VLOOKUP(csv!$AJ377,範囲CSV,21,FALSE)))</f>
        <v/>
      </c>
      <c r="V377" s="139" t="str">
        <f>IF($A377="","",IF(VLOOKUP(csv!$AJ377,範囲CSV,22,FALSE)="","",VLOOKUP(csv!$AJ377,範囲CSV,22,FALSE)))</f>
        <v/>
      </c>
      <c r="W377" s="139" t="str">
        <f>IF($A377="","",IF(VLOOKUP(csv!$AJ377,範囲CSV,23,FALSE)="","",VLOOKUP(csv!$AJ377,範囲CSV,23,FALSE)))</f>
        <v/>
      </c>
      <c r="X377" s="139" t="str">
        <f>IF($A377="","",IF(VLOOKUP(csv!$AJ377,範囲CSV,24,FALSE)="","",VLOOKUP(csv!$AJ377,範囲CSV,24,FALSE)))</f>
        <v/>
      </c>
      <c r="Y377" s="139" t="str">
        <f>IF($A377="","",IF(VLOOKUP(csv!$AJ377,範囲CSV,25,FALSE)="","",VLOOKUP(csv!$AJ377,範囲CSV,25,FALSE)))</f>
        <v/>
      </c>
      <c r="Z377" s="139" t="str">
        <f>IF($A377="","",IF(VLOOKUP(csv!$AJ377,範囲CSV,26,FALSE)="","",VLOOKUP(csv!$AJ377,範囲CSV,26,FALSE)))</f>
        <v/>
      </c>
      <c r="AA377" s="139" t="str">
        <f>IF($A377="","",IF(VLOOKUP(csv!$AJ377,範囲CSV,27,FALSE)="","",VLOOKUP(csv!$AJ377,範囲CSV,27,FALSE)))</f>
        <v/>
      </c>
      <c r="AB377" s="139" t="str">
        <f>IF($A377="","",IF(VLOOKUP(csv!$AJ377,範囲CSV,28,FALSE)="","",VLOOKUP(csv!$AJ377,範囲CSV,28,FALSE)))</f>
        <v/>
      </c>
      <c r="AC377" s="139" t="str">
        <f>IF($A377="","",IF(VLOOKUP(csv!$AJ377,範囲CSV,29,FALSE)="","",VLOOKUP(csv!$AJ377,範囲CSV,29,FALSE)))</f>
        <v/>
      </c>
      <c r="AD377" s="139" t="str">
        <f>IF($A377="","",IF(VLOOKUP(csv!$AJ377,範囲CSV,30,FALSE)="","",VLOOKUP(csv!$AJ377,範囲CSV,30,FALSE)))</f>
        <v/>
      </c>
      <c r="AE377" s="139" t="str">
        <f>IF($A377="","",IF(VLOOKUP(csv!$AJ377,範囲CSV,31,FALSE)="","",VLOOKUP(csv!$AJ377,範囲CSV,31,FALSE)))</f>
        <v/>
      </c>
      <c r="AF377" s="139" t="str">
        <f>IF($A377="","",IF(VLOOKUP(csv!$AJ377,範囲CSV,32,FALSE)="","",VLOOKUP(csv!$AJ377,範囲CSV,32,FALSE)))</f>
        <v/>
      </c>
      <c r="AG377" s="139" t="str">
        <f>IF($A377="","",IF(VLOOKUP(csv!$AJ377,範囲CSV,33,FALSE)="","",VLOOKUP(csv!$AJ377,範囲CSV,33,FALSE)))</f>
        <v/>
      </c>
      <c r="AH377" s="139" t="str">
        <f>IF($A377="","",IF(VLOOKUP(csv!$AJ377,範囲CSV,34,FALSE)="","",VLOOKUP(csv!$AJ377,範囲CSV,34,FALSE)))</f>
        <v/>
      </c>
      <c r="AI377" s="139"/>
    </row>
    <row r="378" spans="1:35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139" t="str">
        <f>IF(A378="","",IF(VLOOKUP(csv!$AJ378,範囲CSV,9,FALSE)="","",VLOOKUP(csv!$AJ378,範囲CSV,9,FALSE)))</f>
        <v/>
      </c>
      <c r="J378" s="139" t="str">
        <f>IF($A378="","",IF(VLOOKUP(csv!$AJ378,範囲CSV,10,FALSE)="","",VLOOKUP(csv!$AJ378,範囲CSV,10,FALSE)))</f>
        <v/>
      </c>
      <c r="K378" s="216" t="str">
        <f t="shared" si="10"/>
        <v/>
      </c>
      <c r="L378" s="216" t="str">
        <f t="shared" si="11"/>
        <v/>
      </c>
      <c r="M378" s="139" t="str">
        <f>IF($A378="","",IF(VLOOKUP(csv!$AJ378,範囲CSV,13,FALSE)="","",VLOOKUP(csv!$AJ378,範囲CSV,13,FALSE)))</f>
        <v/>
      </c>
      <c r="N378" s="139" t="str">
        <f>IF($A378="","",IF(VLOOKUP(csv!$AJ378,範囲CSV,14,FALSE)="","",VLOOKUP(csv!$AJ378,範囲CSV,14,FALSE)))</f>
        <v/>
      </c>
      <c r="O378" s="139" t="str">
        <f>IF($A378="","",IF(VLOOKUP(csv!$AJ378,範囲CSV,15,FALSE)="","",VLOOKUP(csv!$AJ378,範囲CSV,15,FALSE)))</f>
        <v/>
      </c>
      <c r="P378" s="139" t="str">
        <f>IF($A378="","",IF(VLOOKUP(csv!$AJ378,範囲CSV,16,FALSE)="","",VLOOKUP(csv!$AJ378,範囲CSV,16,FALSE)))</f>
        <v/>
      </c>
      <c r="Q378" s="139" t="str">
        <f>IF($A378="","",IF(VLOOKUP(csv!$AJ378,範囲CSV,17,FALSE)="","",VLOOKUP(csv!$AJ378,範囲CSV,17,FALSE)))</f>
        <v/>
      </c>
      <c r="R378" s="139" t="str">
        <f>IF($A378="","",IF(VLOOKUP(csv!$AJ378,範囲CSV,18,FALSE)="","",VLOOKUP(csv!$AJ378,範囲CSV,18,FALSE)))</f>
        <v/>
      </c>
      <c r="S378" s="139" t="str">
        <f>IF($A378="","",IF(VLOOKUP(csv!$AJ378,範囲CSV,19,FALSE)="","",VLOOKUP(csv!$AJ378,範囲CSV,19,FALSE)))</f>
        <v/>
      </c>
      <c r="T378" s="139" t="str">
        <f>IF($A378="","",IF(VLOOKUP(csv!$AJ378,範囲CSV,20,FALSE)="","",VLOOKUP(csv!$AJ378,範囲CSV,20,FALSE)))</f>
        <v/>
      </c>
      <c r="U378" s="139" t="str">
        <f>IF($A378="","",IF(VLOOKUP(csv!$AJ378,範囲CSV,21,FALSE)="","",VLOOKUP(csv!$AJ378,範囲CSV,21,FALSE)))</f>
        <v/>
      </c>
      <c r="V378" s="139" t="str">
        <f>IF($A378="","",IF(VLOOKUP(csv!$AJ378,範囲CSV,22,FALSE)="","",VLOOKUP(csv!$AJ378,範囲CSV,22,FALSE)))</f>
        <v/>
      </c>
      <c r="W378" s="139" t="str">
        <f>IF($A378="","",IF(VLOOKUP(csv!$AJ378,範囲CSV,23,FALSE)="","",VLOOKUP(csv!$AJ378,範囲CSV,23,FALSE)))</f>
        <v/>
      </c>
      <c r="X378" s="139" t="str">
        <f>IF($A378="","",IF(VLOOKUP(csv!$AJ378,範囲CSV,24,FALSE)="","",VLOOKUP(csv!$AJ378,範囲CSV,24,FALSE)))</f>
        <v/>
      </c>
      <c r="Y378" s="139" t="str">
        <f>IF($A378="","",IF(VLOOKUP(csv!$AJ378,範囲CSV,25,FALSE)="","",VLOOKUP(csv!$AJ378,範囲CSV,25,FALSE)))</f>
        <v/>
      </c>
      <c r="Z378" s="139" t="str">
        <f>IF($A378="","",IF(VLOOKUP(csv!$AJ378,範囲CSV,26,FALSE)="","",VLOOKUP(csv!$AJ378,範囲CSV,26,FALSE)))</f>
        <v/>
      </c>
      <c r="AA378" s="139" t="str">
        <f>IF($A378="","",IF(VLOOKUP(csv!$AJ378,範囲CSV,27,FALSE)="","",VLOOKUP(csv!$AJ378,範囲CSV,27,FALSE)))</f>
        <v/>
      </c>
      <c r="AB378" s="139" t="str">
        <f>IF($A378="","",IF(VLOOKUP(csv!$AJ378,範囲CSV,28,FALSE)="","",VLOOKUP(csv!$AJ378,範囲CSV,28,FALSE)))</f>
        <v/>
      </c>
      <c r="AC378" s="139" t="str">
        <f>IF($A378="","",IF(VLOOKUP(csv!$AJ378,範囲CSV,29,FALSE)="","",VLOOKUP(csv!$AJ378,範囲CSV,29,FALSE)))</f>
        <v/>
      </c>
      <c r="AD378" s="139" t="str">
        <f>IF($A378="","",IF(VLOOKUP(csv!$AJ378,範囲CSV,30,FALSE)="","",VLOOKUP(csv!$AJ378,範囲CSV,30,FALSE)))</f>
        <v/>
      </c>
      <c r="AE378" s="139" t="str">
        <f>IF($A378="","",IF(VLOOKUP(csv!$AJ378,範囲CSV,31,FALSE)="","",VLOOKUP(csv!$AJ378,範囲CSV,31,FALSE)))</f>
        <v/>
      </c>
      <c r="AF378" s="139" t="str">
        <f>IF($A378="","",IF(VLOOKUP(csv!$AJ378,範囲CSV,32,FALSE)="","",VLOOKUP(csv!$AJ378,範囲CSV,32,FALSE)))</f>
        <v/>
      </c>
      <c r="AG378" s="139" t="str">
        <f>IF($A378="","",IF(VLOOKUP(csv!$AJ378,範囲CSV,33,FALSE)="","",VLOOKUP(csv!$AJ378,範囲CSV,33,FALSE)))</f>
        <v/>
      </c>
      <c r="AH378" s="139" t="str">
        <f>IF($A378="","",IF(VLOOKUP(csv!$AJ378,範囲CSV,34,FALSE)="","",VLOOKUP(csv!$AJ378,範囲CSV,34,FALSE)))</f>
        <v/>
      </c>
      <c r="AI378" s="139"/>
    </row>
    <row r="379" spans="1:35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139" t="str">
        <f>IF(A379="","",IF(VLOOKUP(csv!$AJ379,範囲CSV,9,FALSE)="","",VLOOKUP(csv!$AJ379,範囲CSV,9,FALSE)))</f>
        <v/>
      </c>
      <c r="J379" s="139" t="str">
        <f>IF($A379="","",IF(VLOOKUP(csv!$AJ379,範囲CSV,10,FALSE)="","",VLOOKUP(csv!$AJ379,範囲CSV,10,FALSE)))</f>
        <v/>
      </c>
      <c r="K379" s="216" t="str">
        <f t="shared" si="10"/>
        <v/>
      </c>
      <c r="L379" s="216" t="str">
        <f t="shared" si="11"/>
        <v/>
      </c>
      <c r="M379" s="139" t="str">
        <f>IF($A379="","",IF(VLOOKUP(csv!$AJ379,範囲CSV,13,FALSE)="","",VLOOKUP(csv!$AJ379,範囲CSV,13,FALSE)))</f>
        <v/>
      </c>
      <c r="N379" s="139" t="str">
        <f>IF($A379="","",IF(VLOOKUP(csv!$AJ379,範囲CSV,14,FALSE)="","",VLOOKUP(csv!$AJ379,範囲CSV,14,FALSE)))</f>
        <v/>
      </c>
      <c r="O379" s="139" t="str">
        <f>IF($A379="","",IF(VLOOKUP(csv!$AJ379,範囲CSV,15,FALSE)="","",VLOOKUP(csv!$AJ379,範囲CSV,15,FALSE)))</f>
        <v/>
      </c>
      <c r="P379" s="139" t="str">
        <f>IF($A379="","",IF(VLOOKUP(csv!$AJ379,範囲CSV,16,FALSE)="","",VLOOKUP(csv!$AJ379,範囲CSV,16,FALSE)))</f>
        <v/>
      </c>
      <c r="Q379" s="139" t="str">
        <f>IF($A379="","",IF(VLOOKUP(csv!$AJ379,範囲CSV,17,FALSE)="","",VLOOKUP(csv!$AJ379,範囲CSV,17,FALSE)))</f>
        <v/>
      </c>
      <c r="R379" s="139" t="str">
        <f>IF($A379="","",IF(VLOOKUP(csv!$AJ379,範囲CSV,18,FALSE)="","",VLOOKUP(csv!$AJ379,範囲CSV,18,FALSE)))</f>
        <v/>
      </c>
      <c r="S379" s="139" t="str">
        <f>IF($A379="","",IF(VLOOKUP(csv!$AJ379,範囲CSV,19,FALSE)="","",VLOOKUP(csv!$AJ379,範囲CSV,19,FALSE)))</f>
        <v/>
      </c>
      <c r="T379" s="139" t="str">
        <f>IF($A379="","",IF(VLOOKUP(csv!$AJ379,範囲CSV,20,FALSE)="","",VLOOKUP(csv!$AJ379,範囲CSV,20,FALSE)))</f>
        <v/>
      </c>
      <c r="U379" s="139" t="str">
        <f>IF($A379="","",IF(VLOOKUP(csv!$AJ379,範囲CSV,21,FALSE)="","",VLOOKUP(csv!$AJ379,範囲CSV,21,FALSE)))</f>
        <v/>
      </c>
      <c r="V379" s="139" t="str">
        <f>IF($A379="","",IF(VLOOKUP(csv!$AJ379,範囲CSV,22,FALSE)="","",VLOOKUP(csv!$AJ379,範囲CSV,22,FALSE)))</f>
        <v/>
      </c>
      <c r="W379" s="139" t="str">
        <f>IF($A379="","",IF(VLOOKUP(csv!$AJ379,範囲CSV,23,FALSE)="","",VLOOKUP(csv!$AJ379,範囲CSV,23,FALSE)))</f>
        <v/>
      </c>
      <c r="X379" s="139" t="str">
        <f>IF($A379="","",IF(VLOOKUP(csv!$AJ379,範囲CSV,24,FALSE)="","",VLOOKUP(csv!$AJ379,範囲CSV,24,FALSE)))</f>
        <v/>
      </c>
      <c r="Y379" s="139" t="str">
        <f>IF($A379="","",IF(VLOOKUP(csv!$AJ379,範囲CSV,25,FALSE)="","",VLOOKUP(csv!$AJ379,範囲CSV,25,FALSE)))</f>
        <v/>
      </c>
      <c r="Z379" s="139" t="str">
        <f>IF($A379="","",IF(VLOOKUP(csv!$AJ379,範囲CSV,26,FALSE)="","",VLOOKUP(csv!$AJ379,範囲CSV,26,FALSE)))</f>
        <v/>
      </c>
      <c r="AA379" s="139" t="str">
        <f>IF($A379="","",IF(VLOOKUP(csv!$AJ379,範囲CSV,27,FALSE)="","",VLOOKUP(csv!$AJ379,範囲CSV,27,FALSE)))</f>
        <v/>
      </c>
      <c r="AB379" s="139" t="str">
        <f>IF($A379="","",IF(VLOOKUP(csv!$AJ379,範囲CSV,28,FALSE)="","",VLOOKUP(csv!$AJ379,範囲CSV,28,FALSE)))</f>
        <v/>
      </c>
      <c r="AC379" s="139" t="str">
        <f>IF($A379="","",IF(VLOOKUP(csv!$AJ379,範囲CSV,29,FALSE)="","",VLOOKUP(csv!$AJ379,範囲CSV,29,FALSE)))</f>
        <v/>
      </c>
      <c r="AD379" s="139" t="str">
        <f>IF($A379="","",IF(VLOOKUP(csv!$AJ379,範囲CSV,30,FALSE)="","",VLOOKUP(csv!$AJ379,範囲CSV,30,FALSE)))</f>
        <v/>
      </c>
      <c r="AE379" s="139" t="str">
        <f>IF($A379="","",IF(VLOOKUP(csv!$AJ379,範囲CSV,31,FALSE)="","",VLOOKUP(csv!$AJ379,範囲CSV,31,FALSE)))</f>
        <v/>
      </c>
      <c r="AF379" s="139" t="str">
        <f>IF($A379="","",IF(VLOOKUP(csv!$AJ379,範囲CSV,32,FALSE)="","",VLOOKUP(csv!$AJ379,範囲CSV,32,FALSE)))</f>
        <v/>
      </c>
      <c r="AG379" s="139" t="str">
        <f>IF($A379="","",IF(VLOOKUP(csv!$AJ379,範囲CSV,33,FALSE)="","",VLOOKUP(csv!$AJ379,範囲CSV,33,FALSE)))</f>
        <v/>
      </c>
      <c r="AH379" s="139" t="str">
        <f>IF($A379="","",IF(VLOOKUP(csv!$AJ379,範囲CSV,34,FALSE)="","",VLOOKUP(csv!$AJ379,範囲CSV,34,FALSE)))</f>
        <v/>
      </c>
      <c r="AI379" s="139"/>
    </row>
    <row r="380" spans="1:35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139" t="str">
        <f>IF(A380="","",IF(VLOOKUP(csv!$AJ380,範囲CSV,9,FALSE)="","",VLOOKUP(csv!$AJ380,範囲CSV,9,FALSE)))</f>
        <v/>
      </c>
      <c r="J380" s="139" t="str">
        <f>IF($A380="","",IF(VLOOKUP(csv!$AJ380,範囲CSV,10,FALSE)="","",VLOOKUP(csv!$AJ380,範囲CSV,10,FALSE)))</f>
        <v/>
      </c>
      <c r="K380" s="216" t="str">
        <f t="shared" si="10"/>
        <v/>
      </c>
      <c r="L380" s="216" t="str">
        <f t="shared" si="11"/>
        <v/>
      </c>
      <c r="M380" s="139" t="str">
        <f>IF($A380="","",IF(VLOOKUP(csv!$AJ380,範囲CSV,13,FALSE)="","",VLOOKUP(csv!$AJ380,範囲CSV,13,FALSE)))</f>
        <v/>
      </c>
      <c r="N380" s="139" t="str">
        <f>IF($A380="","",IF(VLOOKUP(csv!$AJ380,範囲CSV,14,FALSE)="","",VLOOKUP(csv!$AJ380,範囲CSV,14,FALSE)))</f>
        <v/>
      </c>
      <c r="O380" s="139" t="str">
        <f>IF($A380="","",IF(VLOOKUP(csv!$AJ380,範囲CSV,15,FALSE)="","",VLOOKUP(csv!$AJ380,範囲CSV,15,FALSE)))</f>
        <v/>
      </c>
      <c r="P380" s="139" t="str">
        <f>IF($A380="","",IF(VLOOKUP(csv!$AJ380,範囲CSV,16,FALSE)="","",VLOOKUP(csv!$AJ380,範囲CSV,16,FALSE)))</f>
        <v/>
      </c>
      <c r="Q380" s="139" t="str">
        <f>IF($A380="","",IF(VLOOKUP(csv!$AJ380,範囲CSV,17,FALSE)="","",VLOOKUP(csv!$AJ380,範囲CSV,17,FALSE)))</f>
        <v/>
      </c>
      <c r="R380" s="139" t="str">
        <f>IF($A380="","",IF(VLOOKUP(csv!$AJ380,範囲CSV,18,FALSE)="","",VLOOKUP(csv!$AJ380,範囲CSV,18,FALSE)))</f>
        <v/>
      </c>
      <c r="S380" s="139" t="str">
        <f>IF($A380="","",IF(VLOOKUP(csv!$AJ380,範囲CSV,19,FALSE)="","",VLOOKUP(csv!$AJ380,範囲CSV,19,FALSE)))</f>
        <v/>
      </c>
      <c r="T380" s="139" t="str">
        <f>IF($A380="","",IF(VLOOKUP(csv!$AJ380,範囲CSV,20,FALSE)="","",VLOOKUP(csv!$AJ380,範囲CSV,20,FALSE)))</f>
        <v/>
      </c>
      <c r="U380" s="139" t="str">
        <f>IF($A380="","",IF(VLOOKUP(csv!$AJ380,範囲CSV,21,FALSE)="","",VLOOKUP(csv!$AJ380,範囲CSV,21,FALSE)))</f>
        <v/>
      </c>
      <c r="V380" s="139" t="str">
        <f>IF($A380="","",IF(VLOOKUP(csv!$AJ380,範囲CSV,22,FALSE)="","",VLOOKUP(csv!$AJ380,範囲CSV,22,FALSE)))</f>
        <v/>
      </c>
      <c r="W380" s="139" t="str">
        <f>IF($A380="","",IF(VLOOKUP(csv!$AJ380,範囲CSV,23,FALSE)="","",VLOOKUP(csv!$AJ380,範囲CSV,23,FALSE)))</f>
        <v/>
      </c>
      <c r="X380" s="139" t="str">
        <f>IF($A380="","",IF(VLOOKUP(csv!$AJ380,範囲CSV,24,FALSE)="","",VLOOKUP(csv!$AJ380,範囲CSV,24,FALSE)))</f>
        <v/>
      </c>
      <c r="Y380" s="139" t="str">
        <f>IF($A380="","",IF(VLOOKUP(csv!$AJ380,範囲CSV,25,FALSE)="","",VLOOKUP(csv!$AJ380,範囲CSV,25,FALSE)))</f>
        <v/>
      </c>
      <c r="Z380" s="139" t="str">
        <f>IF($A380="","",IF(VLOOKUP(csv!$AJ380,範囲CSV,26,FALSE)="","",VLOOKUP(csv!$AJ380,範囲CSV,26,FALSE)))</f>
        <v/>
      </c>
      <c r="AA380" s="139" t="str">
        <f>IF($A380="","",IF(VLOOKUP(csv!$AJ380,範囲CSV,27,FALSE)="","",VLOOKUP(csv!$AJ380,範囲CSV,27,FALSE)))</f>
        <v/>
      </c>
      <c r="AB380" s="139" t="str">
        <f>IF($A380="","",IF(VLOOKUP(csv!$AJ380,範囲CSV,28,FALSE)="","",VLOOKUP(csv!$AJ380,範囲CSV,28,FALSE)))</f>
        <v/>
      </c>
      <c r="AC380" s="139" t="str">
        <f>IF($A380="","",IF(VLOOKUP(csv!$AJ380,範囲CSV,29,FALSE)="","",VLOOKUP(csv!$AJ380,範囲CSV,29,FALSE)))</f>
        <v/>
      </c>
      <c r="AD380" s="139" t="str">
        <f>IF($A380="","",IF(VLOOKUP(csv!$AJ380,範囲CSV,30,FALSE)="","",VLOOKUP(csv!$AJ380,範囲CSV,30,FALSE)))</f>
        <v/>
      </c>
      <c r="AE380" s="139" t="str">
        <f>IF($A380="","",IF(VLOOKUP(csv!$AJ380,範囲CSV,31,FALSE)="","",VLOOKUP(csv!$AJ380,範囲CSV,31,FALSE)))</f>
        <v/>
      </c>
      <c r="AF380" s="139" t="str">
        <f>IF($A380="","",IF(VLOOKUP(csv!$AJ380,範囲CSV,32,FALSE)="","",VLOOKUP(csv!$AJ380,範囲CSV,32,FALSE)))</f>
        <v/>
      </c>
      <c r="AG380" s="139" t="str">
        <f>IF($A380="","",IF(VLOOKUP(csv!$AJ380,範囲CSV,33,FALSE)="","",VLOOKUP(csv!$AJ380,範囲CSV,33,FALSE)))</f>
        <v/>
      </c>
      <c r="AH380" s="139" t="str">
        <f>IF($A380="","",IF(VLOOKUP(csv!$AJ380,範囲CSV,34,FALSE)="","",VLOOKUP(csv!$AJ380,範囲CSV,34,FALSE)))</f>
        <v/>
      </c>
      <c r="AI380" s="139"/>
    </row>
    <row r="381" spans="1:35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139" t="str">
        <f>IF(A381="","",IF(VLOOKUP(csv!$AJ381,範囲CSV,9,FALSE)="","",VLOOKUP(csv!$AJ381,範囲CSV,9,FALSE)))</f>
        <v/>
      </c>
      <c r="J381" s="139" t="str">
        <f>IF($A381="","",IF(VLOOKUP(csv!$AJ381,範囲CSV,10,FALSE)="","",VLOOKUP(csv!$AJ381,範囲CSV,10,FALSE)))</f>
        <v/>
      </c>
      <c r="K381" s="216" t="str">
        <f t="shared" si="10"/>
        <v/>
      </c>
      <c r="L381" s="216" t="str">
        <f t="shared" si="11"/>
        <v/>
      </c>
      <c r="M381" s="139" t="str">
        <f>IF($A381="","",IF(VLOOKUP(csv!$AJ381,範囲CSV,13,FALSE)="","",VLOOKUP(csv!$AJ381,範囲CSV,13,FALSE)))</f>
        <v/>
      </c>
      <c r="N381" s="139" t="str">
        <f>IF($A381="","",IF(VLOOKUP(csv!$AJ381,範囲CSV,14,FALSE)="","",VLOOKUP(csv!$AJ381,範囲CSV,14,FALSE)))</f>
        <v/>
      </c>
      <c r="O381" s="139" t="str">
        <f>IF($A381="","",IF(VLOOKUP(csv!$AJ381,範囲CSV,15,FALSE)="","",VLOOKUP(csv!$AJ381,範囲CSV,15,FALSE)))</f>
        <v/>
      </c>
      <c r="P381" s="139" t="str">
        <f>IF($A381="","",IF(VLOOKUP(csv!$AJ381,範囲CSV,16,FALSE)="","",VLOOKUP(csv!$AJ381,範囲CSV,16,FALSE)))</f>
        <v/>
      </c>
      <c r="Q381" s="139" t="str">
        <f>IF($A381="","",IF(VLOOKUP(csv!$AJ381,範囲CSV,17,FALSE)="","",VLOOKUP(csv!$AJ381,範囲CSV,17,FALSE)))</f>
        <v/>
      </c>
      <c r="R381" s="139" t="str">
        <f>IF($A381="","",IF(VLOOKUP(csv!$AJ381,範囲CSV,18,FALSE)="","",VLOOKUP(csv!$AJ381,範囲CSV,18,FALSE)))</f>
        <v/>
      </c>
      <c r="S381" s="139" t="str">
        <f>IF($A381="","",IF(VLOOKUP(csv!$AJ381,範囲CSV,19,FALSE)="","",VLOOKUP(csv!$AJ381,範囲CSV,19,FALSE)))</f>
        <v/>
      </c>
      <c r="T381" s="139" t="str">
        <f>IF($A381="","",IF(VLOOKUP(csv!$AJ381,範囲CSV,20,FALSE)="","",VLOOKUP(csv!$AJ381,範囲CSV,20,FALSE)))</f>
        <v/>
      </c>
      <c r="U381" s="139" t="str">
        <f>IF($A381="","",IF(VLOOKUP(csv!$AJ381,範囲CSV,21,FALSE)="","",VLOOKUP(csv!$AJ381,範囲CSV,21,FALSE)))</f>
        <v/>
      </c>
      <c r="V381" s="139" t="str">
        <f>IF($A381="","",IF(VLOOKUP(csv!$AJ381,範囲CSV,22,FALSE)="","",VLOOKUP(csv!$AJ381,範囲CSV,22,FALSE)))</f>
        <v/>
      </c>
      <c r="W381" s="139" t="str">
        <f>IF($A381="","",IF(VLOOKUP(csv!$AJ381,範囲CSV,23,FALSE)="","",VLOOKUP(csv!$AJ381,範囲CSV,23,FALSE)))</f>
        <v/>
      </c>
      <c r="X381" s="139" t="str">
        <f>IF($A381="","",IF(VLOOKUP(csv!$AJ381,範囲CSV,24,FALSE)="","",VLOOKUP(csv!$AJ381,範囲CSV,24,FALSE)))</f>
        <v/>
      </c>
      <c r="Y381" s="139" t="str">
        <f>IF($A381="","",IF(VLOOKUP(csv!$AJ381,範囲CSV,25,FALSE)="","",VLOOKUP(csv!$AJ381,範囲CSV,25,FALSE)))</f>
        <v/>
      </c>
      <c r="Z381" s="139" t="str">
        <f>IF($A381="","",IF(VLOOKUP(csv!$AJ381,範囲CSV,26,FALSE)="","",VLOOKUP(csv!$AJ381,範囲CSV,26,FALSE)))</f>
        <v/>
      </c>
      <c r="AA381" s="139" t="str">
        <f>IF($A381="","",IF(VLOOKUP(csv!$AJ381,範囲CSV,27,FALSE)="","",VLOOKUP(csv!$AJ381,範囲CSV,27,FALSE)))</f>
        <v/>
      </c>
      <c r="AB381" s="139" t="str">
        <f>IF($A381="","",IF(VLOOKUP(csv!$AJ381,範囲CSV,28,FALSE)="","",VLOOKUP(csv!$AJ381,範囲CSV,28,FALSE)))</f>
        <v/>
      </c>
      <c r="AC381" s="139" t="str">
        <f>IF($A381="","",IF(VLOOKUP(csv!$AJ381,範囲CSV,29,FALSE)="","",VLOOKUP(csv!$AJ381,範囲CSV,29,FALSE)))</f>
        <v/>
      </c>
      <c r="AD381" s="139" t="str">
        <f>IF($A381="","",IF(VLOOKUP(csv!$AJ381,範囲CSV,30,FALSE)="","",VLOOKUP(csv!$AJ381,範囲CSV,30,FALSE)))</f>
        <v/>
      </c>
      <c r="AE381" s="139" t="str">
        <f>IF($A381="","",IF(VLOOKUP(csv!$AJ381,範囲CSV,31,FALSE)="","",VLOOKUP(csv!$AJ381,範囲CSV,31,FALSE)))</f>
        <v/>
      </c>
      <c r="AF381" s="139" t="str">
        <f>IF($A381="","",IF(VLOOKUP(csv!$AJ381,範囲CSV,32,FALSE)="","",VLOOKUP(csv!$AJ381,範囲CSV,32,FALSE)))</f>
        <v/>
      </c>
      <c r="AG381" s="139" t="str">
        <f>IF($A381="","",IF(VLOOKUP(csv!$AJ381,範囲CSV,33,FALSE)="","",VLOOKUP(csv!$AJ381,範囲CSV,33,FALSE)))</f>
        <v/>
      </c>
      <c r="AH381" s="139" t="str">
        <f>IF($A381="","",IF(VLOOKUP(csv!$AJ381,範囲CSV,34,FALSE)="","",VLOOKUP(csv!$AJ381,範囲CSV,34,FALSE)))</f>
        <v/>
      </c>
      <c r="AI381" s="139"/>
    </row>
    <row r="382" spans="1:35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139" t="str">
        <f>IF(A382="","",IF(VLOOKUP(csv!$AJ382,範囲CSV,9,FALSE)="","",VLOOKUP(csv!$AJ382,範囲CSV,9,FALSE)))</f>
        <v/>
      </c>
      <c r="J382" s="139" t="str">
        <f>IF($A382="","",IF(VLOOKUP(csv!$AJ382,範囲CSV,10,FALSE)="","",VLOOKUP(csv!$AJ382,範囲CSV,10,FALSE)))</f>
        <v/>
      </c>
      <c r="K382" s="216" t="str">
        <f t="shared" si="10"/>
        <v/>
      </c>
      <c r="L382" s="216" t="str">
        <f t="shared" si="11"/>
        <v/>
      </c>
      <c r="M382" s="139" t="str">
        <f>IF($A382="","",IF(VLOOKUP(csv!$AJ382,範囲CSV,13,FALSE)="","",VLOOKUP(csv!$AJ382,範囲CSV,13,FALSE)))</f>
        <v/>
      </c>
      <c r="N382" s="139" t="str">
        <f>IF($A382="","",IF(VLOOKUP(csv!$AJ382,範囲CSV,14,FALSE)="","",VLOOKUP(csv!$AJ382,範囲CSV,14,FALSE)))</f>
        <v/>
      </c>
      <c r="O382" s="139" t="str">
        <f>IF($A382="","",IF(VLOOKUP(csv!$AJ382,範囲CSV,15,FALSE)="","",VLOOKUP(csv!$AJ382,範囲CSV,15,FALSE)))</f>
        <v/>
      </c>
      <c r="P382" s="139" t="str">
        <f>IF($A382="","",IF(VLOOKUP(csv!$AJ382,範囲CSV,16,FALSE)="","",VLOOKUP(csv!$AJ382,範囲CSV,16,FALSE)))</f>
        <v/>
      </c>
      <c r="Q382" s="139" t="str">
        <f>IF($A382="","",IF(VLOOKUP(csv!$AJ382,範囲CSV,17,FALSE)="","",VLOOKUP(csv!$AJ382,範囲CSV,17,FALSE)))</f>
        <v/>
      </c>
      <c r="R382" s="139" t="str">
        <f>IF($A382="","",IF(VLOOKUP(csv!$AJ382,範囲CSV,18,FALSE)="","",VLOOKUP(csv!$AJ382,範囲CSV,18,FALSE)))</f>
        <v/>
      </c>
      <c r="S382" s="139" t="str">
        <f>IF($A382="","",IF(VLOOKUP(csv!$AJ382,範囲CSV,19,FALSE)="","",VLOOKUP(csv!$AJ382,範囲CSV,19,FALSE)))</f>
        <v/>
      </c>
      <c r="T382" s="139" t="str">
        <f>IF($A382="","",IF(VLOOKUP(csv!$AJ382,範囲CSV,20,FALSE)="","",VLOOKUP(csv!$AJ382,範囲CSV,20,FALSE)))</f>
        <v/>
      </c>
      <c r="U382" s="139" t="str">
        <f>IF($A382="","",IF(VLOOKUP(csv!$AJ382,範囲CSV,21,FALSE)="","",VLOOKUP(csv!$AJ382,範囲CSV,21,FALSE)))</f>
        <v/>
      </c>
      <c r="V382" s="139" t="str">
        <f>IF($A382="","",IF(VLOOKUP(csv!$AJ382,範囲CSV,22,FALSE)="","",VLOOKUP(csv!$AJ382,範囲CSV,22,FALSE)))</f>
        <v/>
      </c>
      <c r="W382" s="139" t="str">
        <f>IF($A382="","",IF(VLOOKUP(csv!$AJ382,範囲CSV,23,FALSE)="","",VLOOKUP(csv!$AJ382,範囲CSV,23,FALSE)))</f>
        <v/>
      </c>
      <c r="X382" s="139" t="str">
        <f>IF($A382="","",IF(VLOOKUP(csv!$AJ382,範囲CSV,24,FALSE)="","",VLOOKUP(csv!$AJ382,範囲CSV,24,FALSE)))</f>
        <v/>
      </c>
      <c r="Y382" s="139" t="str">
        <f>IF($A382="","",IF(VLOOKUP(csv!$AJ382,範囲CSV,25,FALSE)="","",VLOOKUP(csv!$AJ382,範囲CSV,25,FALSE)))</f>
        <v/>
      </c>
      <c r="Z382" s="139" t="str">
        <f>IF($A382="","",IF(VLOOKUP(csv!$AJ382,範囲CSV,26,FALSE)="","",VLOOKUP(csv!$AJ382,範囲CSV,26,FALSE)))</f>
        <v/>
      </c>
      <c r="AA382" s="139" t="str">
        <f>IF($A382="","",IF(VLOOKUP(csv!$AJ382,範囲CSV,27,FALSE)="","",VLOOKUP(csv!$AJ382,範囲CSV,27,FALSE)))</f>
        <v/>
      </c>
      <c r="AB382" s="139" t="str">
        <f>IF($A382="","",IF(VLOOKUP(csv!$AJ382,範囲CSV,28,FALSE)="","",VLOOKUP(csv!$AJ382,範囲CSV,28,FALSE)))</f>
        <v/>
      </c>
      <c r="AC382" s="139" t="str">
        <f>IF($A382="","",IF(VLOOKUP(csv!$AJ382,範囲CSV,29,FALSE)="","",VLOOKUP(csv!$AJ382,範囲CSV,29,FALSE)))</f>
        <v/>
      </c>
      <c r="AD382" s="139" t="str">
        <f>IF($A382="","",IF(VLOOKUP(csv!$AJ382,範囲CSV,30,FALSE)="","",VLOOKUP(csv!$AJ382,範囲CSV,30,FALSE)))</f>
        <v/>
      </c>
      <c r="AE382" s="139" t="str">
        <f>IF($A382="","",IF(VLOOKUP(csv!$AJ382,範囲CSV,31,FALSE)="","",VLOOKUP(csv!$AJ382,範囲CSV,31,FALSE)))</f>
        <v/>
      </c>
      <c r="AF382" s="139" t="str">
        <f>IF($A382="","",IF(VLOOKUP(csv!$AJ382,範囲CSV,32,FALSE)="","",VLOOKUP(csv!$AJ382,範囲CSV,32,FALSE)))</f>
        <v/>
      </c>
      <c r="AG382" s="139" t="str">
        <f>IF($A382="","",IF(VLOOKUP(csv!$AJ382,範囲CSV,33,FALSE)="","",VLOOKUP(csv!$AJ382,範囲CSV,33,FALSE)))</f>
        <v/>
      </c>
      <c r="AH382" s="139" t="str">
        <f>IF($A382="","",IF(VLOOKUP(csv!$AJ382,範囲CSV,34,FALSE)="","",VLOOKUP(csv!$AJ382,範囲CSV,34,FALSE)))</f>
        <v/>
      </c>
      <c r="AI382" s="139"/>
    </row>
    <row r="383" spans="1:35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139" t="str">
        <f>IF(A383="","",IF(VLOOKUP(csv!$AJ383,範囲CSV,9,FALSE)="","",VLOOKUP(csv!$AJ383,範囲CSV,9,FALSE)))</f>
        <v/>
      </c>
      <c r="J383" s="139" t="str">
        <f>IF($A383="","",IF(VLOOKUP(csv!$AJ383,範囲CSV,10,FALSE)="","",VLOOKUP(csv!$AJ383,範囲CSV,10,FALSE)))</f>
        <v/>
      </c>
      <c r="K383" s="216" t="str">
        <f t="shared" si="10"/>
        <v/>
      </c>
      <c r="L383" s="216" t="str">
        <f t="shared" si="11"/>
        <v/>
      </c>
      <c r="M383" s="139" t="str">
        <f>IF($A383="","",IF(VLOOKUP(csv!$AJ383,範囲CSV,13,FALSE)="","",VLOOKUP(csv!$AJ383,範囲CSV,13,FALSE)))</f>
        <v/>
      </c>
      <c r="N383" s="139" t="str">
        <f>IF($A383="","",IF(VLOOKUP(csv!$AJ383,範囲CSV,14,FALSE)="","",VLOOKUP(csv!$AJ383,範囲CSV,14,FALSE)))</f>
        <v/>
      </c>
      <c r="O383" s="139" t="str">
        <f>IF($A383="","",IF(VLOOKUP(csv!$AJ383,範囲CSV,15,FALSE)="","",VLOOKUP(csv!$AJ383,範囲CSV,15,FALSE)))</f>
        <v/>
      </c>
      <c r="P383" s="139" t="str">
        <f>IF($A383="","",IF(VLOOKUP(csv!$AJ383,範囲CSV,16,FALSE)="","",VLOOKUP(csv!$AJ383,範囲CSV,16,FALSE)))</f>
        <v/>
      </c>
      <c r="Q383" s="139" t="str">
        <f>IF($A383="","",IF(VLOOKUP(csv!$AJ383,範囲CSV,17,FALSE)="","",VLOOKUP(csv!$AJ383,範囲CSV,17,FALSE)))</f>
        <v/>
      </c>
      <c r="R383" s="139" t="str">
        <f>IF($A383="","",IF(VLOOKUP(csv!$AJ383,範囲CSV,18,FALSE)="","",VLOOKUP(csv!$AJ383,範囲CSV,18,FALSE)))</f>
        <v/>
      </c>
      <c r="S383" s="139" t="str">
        <f>IF($A383="","",IF(VLOOKUP(csv!$AJ383,範囲CSV,19,FALSE)="","",VLOOKUP(csv!$AJ383,範囲CSV,19,FALSE)))</f>
        <v/>
      </c>
      <c r="T383" s="139" t="str">
        <f>IF($A383="","",IF(VLOOKUP(csv!$AJ383,範囲CSV,20,FALSE)="","",VLOOKUP(csv!$AJ383,範囲CSV,20,FALSE)))</f>
        <v/>
      </c>
      <c r="U383" s="139" t="str">
        <f>IF($A383="","",IF(VLOOKUP(csv!$AJ383,範囲CSV,21,FALSE)="","",VLOOKUP(csv!$AJ383,範囲CSV,21,FALSE)))</f>
        <v/>
      </c>
      <c r="V383" s="139" t="str">
        <f>IF($A383="","",IF(VLOOKUP(csv!$AJ383,範囲CSV,22,FALSE)="","",VLOOKUP(csv!$AJ383,範囲CSV,22,FALSE)))</f>
        <v/>
      </c>
      <c r="W383" s="139" t="str">
        <f>IF($A383="","",IF(VLOOKUP(csv!$AJ383,範囲CSV,23,FALSE)="","",VLOOKUP(csv!$AJ383,範囲CSV,23,FALSE)))</f>
        <v/>
      </c>
      <c r="X383" s="139" t="str">
        <f>IF($A383="","",IF(VLOOKUP(csv!$AJ383,範囲CSV,24,FALSE)="","",VLOOKUP(csv!$AJ383,範囲CSV,24,FALSE)))</f>
        <v/>
      </c>
      <c r="Y383" s="139" t="str">
        <f>IF($A383="","",IF(VLOOKUP(csv!$AJ383,範囲CSV,25,FALSE)="","",VLOOKUP(csv!$AJ383,範囲CSV,25,FALSE)))</f>
        <v/>
      </c>
      <c r="Z383" s="139" t="str">
        <f>IF($A383="","",IF(VLOOKUP(csv!$AJ383,範囲CSV,26,FALSE)="","",VLOOKUP(csv!$AJ383,範囲CSV,26,FALSE)))</f>
        <v/>
      </c>
      <c r="AA383" s="139" t="str">
        <f>IF($A383="","",IF(VLOOKUP(csv!$AJ383,範囲CSV,27,FALSE)="","",VLOOKUP(csv!$AJ383,範囲CSV,27,FALSE)))</f>
        <v/>
      </c>
      <c r="AB383" s="139" t="str">
        <f>IF($A383="","",IF(VLOOKUP(csv!$AJ383,範囲CSV,28,FALSE)="","",VLOOKUP(csv!$AJ383,範囲CSV,28,FALSE)))</f>
        <v/>
      </c>
      <c r="AC383" s="139" t="str">
        <f>IF($A383="","",IF(VLOOKUP(csv!$AJ383,範囲CSV,29,FALSE)="","",VLOOKUP(csv!$AJ383,範囲CSV,29,FALSE)))</f>
        <v/>
      </c>
      <c r="AD383" s="139" t="str">
        <f>IF($A383="","",IF(VLOOKUP(csv!$AJ383,範囲CSV,30,FALSE)="","",VLOOKUP(csv!$AJ383,範囲CSV,30,FALSE)))</f>
        <v/>
      </c>
      <c r="AE383" s="139" t="str">
        <f>IF($A383="","",IF(VLOOKUP(csv!$AJ383,範囲CSV,31,FALSE)="","",VLOOKUP(csv!$AJ383,範囲CSV,31,FALSE)))</f>
        <v/>
      </c>
      <c r="AF383" s="139" t="str">
        <f>IF($A383="","",IF(VLOOKUP(csv!$AJ383,範囲CSV,32,FALSE)="","",VLOOKUP(csv!$AJ383,範囲CSV,32,FALSE)))</f>
        <v/>
      </c>
      <c r="AG383" s="139" t="str">
        <f>IF($A383="","",IF(VLOOKUP(csv!$AJ383,範囲CSV,33,FALSE)="","",VLOOKUP(csv!$AJ383,範囲CSV,33,FALSE)))</f>
        <v/>
      </c>
      <c r="AH383" s="139" t="str">
        <f>IF($A383="","",IF(VLOOKUP(csv!$AJ383,範囲CSV,34,FALSE)="","",VLOOKUP(csv!$AJ383,範囲CSV,34,FALSE)))</f>
        <v/>
      </c>
      <c r="AI383" s="139"/>
    </row>
    <row r="384" spans="1:35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139" t="str">
        <f>IF(A384="","",IF(VLOOKUP(csv!$AJ384,範囲CSV,9,FALSE)="","",VLOOKUP(csv!$AJ384,範囲CSV,9,FALSE)))</f>
        <v/>
      </c>
      <c r="J384" s="139" t="str">
        <f>IF($A384="","",IF(VLOOKUP(csv!$AJ384,範囲CSV,10,FALSE)="","",VLOOKUP(csv!$AJ384,範囲CSV,10,FALSE)))</f>
        <v/>
      </c>
      <c r="K384" s="216" t="str">
        <f t="shared" si="10"/>
        <v/>
      </c>
      <c r="L384" s="216" t="str">
        <f t="shared" si="11"/>
        <v/>
      </c>
      <c r="M384" s="139" t="str">
        <f>IF($A384="","",IF(VLOOKUP(csv!$AJ384,範囲CSV,13,FALSE)="","",VLOOKUP(csv!$AJ384,範囲CSV,13,FALSE)))</f>
        <v/>
      </c>
      <c r="N384" s="139" t="str">
        <f>IF($A384="","",IF(VLOOKUP(csv!$AJ384,範囲CSV,14,FALSE)="","",VLOOKUP(csv!$AJ384,範囲CSV,14,FALSE)))</f>
        <v/>
      </c>
      <c r="O384" s="139" t="str">
        <f>IF($A384="","",IF(VLOOKUP(csv!$AJ384,範囲CSV,15,FALSE)="","",VLOOKUP(csv!$AJ384,範囲CSV,15,FALSE)))</f>
        <v/>
      </c>
      <c r="P384" s="139" t="str">
        <f>IF($A384="","",IF(VLOOKUP(csv!$AJ384,範囲CSV,16,FALSE)="","",VLOOKUP(csv!$AJ384,範囲CSV,16,FALSE)))</f>
        <v/>
      </c>
      <c r="Q384" s="139" t="str">
        <f>IF($A384="","",IF(VLOOKUP(csv!$AJ384,範囲CSV,17,FALSE)="","",VLOOKUP(csv!$AJ384,範囲CSV,17,FALSE)))</f>
        <v/>
      </c>
      <c r="R384" s="139" t="str">
        <f>IF($A384="","",IF(VLOOKUP(csv!$AJ384,範囲CSV,18,FALSE)="","",VLOOKUP(csv!$AJ384,範囲CSV,18,FALSE)))</f>
        <v/>
      </c>
      <c r="S384" s="139" t="str">
        <f>IF($A384="","",IF(VLOOKUP(csv!$AJ384,範囲CSV,19,FALSE)="","",VLOOKUP(csv!$AJ384,範囲CSV,19,FALSE)))</f>
        <v/>
      </c>
      <c r="T384" s="139" t="str">
        <f>IF($A384="","",IF(VLOOKUP(csv!$AJ384,範囲CSV,20,FALSE)="","",VLOOKUP(csv!$AJ384,範囲CSV,20,FALSE)))</f>
        <v/>
      </c>
      <c r="U384" s="139" t="str">
        <f>IF($A384="","",IF(VLOOKUP(csv!$AJ384,範囲CSV,21,FALSE)="","",VLOOKUP(csv!$AJ384,範囲CSV,21,FALSE)))</f>
        <v/>
      </c>
      <c r="V384" s="139" t="str">
        <f>IF($A384="","",IF(VLOOKUP(csv!$AJ384,範囲CSV,22,FALSE)="","",VLOOKUP(csv!$AJ384,範囲CSV,22,FALSE)))</f>
        <v/>
      </c>
      <c r="W384" s="139" t="str">
        <f>IF($A384="","",IF(VLOOKUP(csv!$AJ384,範囲CSV,23,FALSE)="","",VLOOKUP(csv!$AJ384,範囲CSV,23,FALSE)))</f>
        <v/>
      </c>
      <c r="X384" s="139" t="str">
        <f>IF($A384="","",IF(VLOOKUP(csv!$AJ384,範囲CSV,24,FALSE)="","",VLOOKUP(csv!$AJ384,範囲CSV,24,FALSE)))</f>
        <v/>
      </c>
      <c r="Y384" s="139" t="str">
        <f>IF($A384="","",IF(VLOOKUP(csv!$AJ384,範囲CSV,25,FALSE)="","",VLOOKUP(csv!$AJ384,範囲CSV,25,FALSE)))</f>
        <v/>
      </c>
      <c r="Z384" s="139" t="str">
        <f>IF($A384="","",IF(VLOOKUP(csv!$AJ384,範囲CSV,26,FALSE)="","",VLOOKUP(csv!$AJ384,範囲CSV,26,FALSE)))</f>
        <v/>
      </c>
      <c r="AA384" s="139" t="str">
        <f>IF($A384="","",IF(VLOOKUP(csv!$AJ384,範囲CSV,27,FALSE)="","",VLOOKUP(csv!$AJ384,範囲CSV,27,FALSE)))</f>
        <v/>
      </c>
      <c r="AB384" s="139" t="str">
        <f>IF($A384="","",IF(VLOOKUP(csv!$AJ384,範囲CSV,28,FALSE)="","",VLOOKUP(csv!$AJ384,範囲CSV,28,FALSE)))</f>
        <v/>
      </c>
      <c r="AC384" s="139" t="str">
        <f>IF($A384="","",IF(VLOOKUP(csv!$AJ384,範囲CSV,29,FALSE)="","",VLOOKUP(csv!$AJ384,範囲CSV,29,FALSE)))</f>
        <v/>
      </c>
      <c r="AD384" s="139" t="str">
        <f>IF($A384="","",IF(VLOOKUP(csv!$AJ384,範囲CSV,30,FALSE)="","",VLOOKUP(csv!$AJ384,範囲CSV,30,FALSE)))</f>
        <v/>
      </c>
      <c r="AE384" s="139" t="str">
        <f>IF($A384="","",IF(VLOOKUP(csv!$AJ384,範囲CSV,31,FALSE)="","",VLOOKUP(csv!$AJ384,範囲CSV,31,FALSE)))</f>
        <v/>
      </c>
      <c r="AF384" s="139" t="str">
        <f>IF($A384="","",IF(VLOOKUP(csv!$AJ384,範囲CSV,32,FALSE)="","",VLOOKUP(csv!$AJ384,範囲CSV,32,FALSE)))</f>
        <v/>
      </c>
      <c r="AG384" s="139" t="str">
        <f>IF($A384="","",IF(VLOOKUP(csv!$AJ384,範囲CSV,33,FALSE)="","",VLOOKUP(csv!$AJ384,範囲CSV,33,FALSE)))</f>
        <v/>
      </c>
      <c r="AH384" s="139" t="str">
        <f>IF($A384="","",IF(VLOOKUP(csv!$AJ384,範囲CSV,34,FALSE)="","",VLOOKUP(csv!$AJ384,範囲CSV,34,FALSE)))</f>
        <v/>
      </c>
      <c r="AI384" s="139"/>
    </row>
    <row r="385" spans="1:35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139" t="str">
        <f>IF(A385="","",IF(VLOOKUP(csv!$AJ385,範囲CSV,9,FALSE)="","",VLOOKUP(csv!$AJ385,範囲CSV,9,FALSE)))</f>
        <v/>
      </c>
      <c r="J385" s="139" t="str">
        <f>IF($A385="","",IF(VLOOKUP(csv!$AJ385,範囲CSV,10,FALSE)="","",VLOOKUP(csv!$AJ385,範囲CSV,10,FALSE)))</f>
        <v/>
      </c>
      <c r="K385" s="216" t="str">
        <f t="shared" si="10"/>
        <v/>
      </c>
      <c r="L385" s="216" t="str">
        <f t="shared" si="11"/>
        <v/>
      </c>
      <c r="M385" s="139" t="str">
        <f>IF($A385="","",IF(VLOOKUP(csv!$AJ385,範囲CSV,13,FALSE)="","",VLOOKUP(csv!$AJ385,範囲CSV,13,FALSE)))</f>
        <v/>
      </c>
      <c r="N385" s="139" t="str">
        <f>IF($A385="","",IF(VLOOKUP(csv!$AJ385,範囲CSV,14,FALSE)="","",VLOOKUP(csv!$AJ385,範囲CSV,14,FALSE)))</f>
        <v/>
      </c>
      <c r="O385" s="139" t="str">
        <f>IF($A385="","",IF(VLOOKUP(csv!$AJ385,範囲CSV,15,FALSE)="","",VLOOKUP(csv!$AJ385,範囲CSV,15,FALSE)))</f>
        <v/>
      </c>
      <c r="P385" s="139" t="str">
        <f>IF($A385="","",IF(VLOOKUP(csv!$AJ385,範囲CSV,16,FALSE)="","",VLOOKUP(csv!$AJ385,範囲CSV,16,FALSE)))</f>
        <v/>
      </c>
      <c r="Q385" s="139" t="str">
        <f>IF($A385="","",IF(VLOOKUP(csv!$AJ385,範囲CSV,17,FALSE)="","",VLOOKUP(csv!$AJ385,範囲CSV,17,FALSE)))</f>
        <v/>
      </c>
      <c r="R385" s="139" t="str">
        <f>IF($A385="","",IF(VLOOKUP(csv!$AJ385,範囲CSV,18,FALSE)="","",VLOOKUP(csv!$AJ385,範囲CSV,18,FALSE)))</f>
        <v/>
      </c>
      <c r="S385" s="139" t="str">
        <f>IF($A385="","",IF(VLOOKUP(csv!$AJ385,範囲CSV,19,FALSE)="","",VLOOKUP(csv!$AJ385,範囲CSV,19,FALSE)))</f>
        <v/>
      </c>
      <c r="T385" s="139" t="str">
        <f>IF($A385="","",IF(VLOOKUP(csv!$AJ385,範囲CSV,20,FALSE)="","",VLOOKUP(csv!$AJ385,範囲CSV,20,FALSE)))</f>
        <v/>
      </c>
      <c r="U385" s="139" t="str">
        <f>IF($A385="","",IF(VLOOKUP(csv!$AJ385,範囲CSV,21,FALSE)="","",VLOOKUP(csv!$AJ385,範囲CSV,21,FALSE)))</f>
        <v/>
      </c>
      <c r="V385" s="139" t="str">
        <f>IF($A385="","",IF(VLOOKUP(csv!$AJ385,範囲CSV,22,FALSE)="","",VLOOKUP(csv!$AJ385,範囲CSV,22,FALSE)))</f>
        <v/>
      </c>
      <c r="W385" s="139" t="str">
        <f>IF($A385="","",IF(VLOOKUP(csv!$AJ385,範囲CSV,23,FALSE)="","",VLOOKUP(csv!$AJ385,範囲CSV,23,FALSE)))</f>
        <v/>
      </c>
      <c r="X385" s="139" t="str">
        <f>IF($A385="","",IF(VLOOKUP(csv!$AJ385,範囲CSV,24,FALSE)="","",VLOOKUP(csv!$AJ385,範囲CSV,24,FALSE)))</f>
        <v/>
      </c>
      <c r="Y385" s="139" t="str">
        <f>IF($A385="","",IF(VLOOKUP(csv!$AJ385,範囲CSV,25,FALSE)="","",VLOOKUP(csv!$AJ385,範囲CSV,25,FALSE)))</f>
        <v/>
      </c>
      <c r="Z385" s="139" t="str">
        <f>IF($A385="","",IF(VLOOKUP(csv!$AJ385,範囲CSV,26,FALSE)="","",VLOOKUP(csv!$AJ385,範囲CSV,26,FALSE)))</f>
        <v/>
      </c>
      <c r="AA385" s="139" t="str">
        <f>IF($A385="","",IF(VLOOKUP(csv!$AJ385,範囲CSV,27,FALSE)="","",VLOOKUP(csv!$AJ385,範囲CSV,27,FALSE)))</f>
        <v/>
      </c>
      <c r="AB385" s="139" t="str">
        <f>IF($A385="","",IF(VLOOKUP(csv!$AJ385,範囲CSV,28,FALSE)="","",VLOOKUP(csv!$AJ385,範囲CSV,28,FALSE)))</f>
        <v/>
      </c>
      <c r="AC385" s="139" t="str">
        <f>IF($A385="","",IF(VLOOKUP(csv!$AJ385,範囲CSV,29,FALSE)="","",VLOOKUP(csv!$AJ385,範囲CSV,29,FALSE)))</f>
        <v/>
      </c>
      <c r="AD385" s="139" t="str">
        <f>IF($A385="","",IF(VLOOKUP(csv!$AJ385,範囲CSV,30,FALSE)="","",VLOOKUP(csv!$AJ385,範囲CSV,30,FALSE)))</f>
        <v/>
      </c>
      <c r="AE385" s="139" t="str">
        <f>IF($A385="","",IF(VLOOKUP(csv!$AJ385,範囲CSV,31,FALSE)="","",VLOOKUP(csv!$AJ385,範囲CSV,31,FALSE)))</f>
        <v/>
      </c>
      <c r="AF385" s="139" t="str">
        <f>IF($A385="","",IF(VLOOKUP(csv!$AJ385,範囲CSV,32,FALSE)="","",VLOOKUP(csv!$AJ385,範囲CSV,32,FALSE)))</f>
        <v/>
      </c>
      <c r="AG385" s="139" t="str">
        <f>IF($A385="","",IF(VLOOKUP(csv!$AJ385,範囲CSV,33,FALSE)="","",VLOOKUP(csv!$AJ385,範囲CSV,33,FALSE)))</f>
        <v/>
      </c>
      <c r="AH385" s="139" t="str">
        <f>IF($A385="","",IF(VLOOKUP(csv!$AJ385,範囲CSV,34,FALSE)="","",VLOOKUP(csv!$AJ385,範囲CSV,34,FALSE)))</f>
        <v/>
      </c>
      <c r="AI385" s="139"/>
    </row>
    <row r="386" spans="1:35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139" t="str">
        <f>IF(A386="","",IF(VLOOKUP(csv!$AJ386,範囲CSV,9,FALSE)="","",VLOOKUP(csv!$AJ386,範囲CSV,9,FALSE)))</f>
        <v/>
      </c>
      <c r="J386" s="139" t="str">
        <f>IF($A386="","",IF(VLOOKUP(csv!$AJ386,範囲CSV,10,FALSE)="","",VLOOKUP(csv!$AJ386,範囲CSV,10,FALSE)))</f>
        <v/>
      </c>
      <c r="K386" s="216" t="str">
        <f t="shared" ref="K386:K401" si="12">IF($A386="","",IF(VLOOKUP($A386,生年,21,FALSE)="","",VLOOKUP($A386,生年,21,FALSE)))</f>
        <v/>
      </c>
      <c r="L386" s="216" t="str">
        <f t="shared" ref="L386:L401" si="13">IF($A386="","",IF(VLOOKUP($A386,生年,22,FALSE)="","",VLOOKUP($A386,生年,22,FALSE)))</f>
        <v/>
      </c>
      <c r="M386" s="139" t="str">
        <f>IF($A386="","",IF(VLOOKUP(csv!$AJ386,範囲CSV,13,FALSE)="","",VLOOKUP(csv!$AJ386,範囲CSV,13,FALSE)))</f>
        <v/>
      </c>
      <c r="N386" s="139" t="str">
        <f>IF($A386="","",IF(VLOOKUP(csv!$AJ386,範囲CSV,14,FALSE)="","",VLOOKUP(csv!$AJ386,範囲CSV,14,FALSE)))</f>
        <v/>
      </c>
      <c r="O386" s="139" t="str">
        <f>IF($A386="","",IF(VLOOKUP(csv!$AJ386,範囲CSV,15,FALSE)="","",VLOOKUP(csv!$AJ386,範囲CSV,15,FALSE)))</f>
        <v/>
      </c>
      <c r="P386" s="139" t="str">
        <f>IF($A386="","",IF(VLOOKUP(csv!$AJ386,範囲CSV,16,FALSE)="","",VLOOKUP(csv!$AJ386,範囲CSV,16,FALSE)))</f>
        <v/>
      </c>
      <c r="Q386" s="139" t="str">
        <f>IF($A386="","",IF(VLOOKUP(csv!$AJ386,範囲CSV,17,FALSE)="","",VLOOKUP(csv!$AJ386,範囲CSV,17,FALSE)))</f>
        <v/>
      </c>
      <c r="R386" s="139" t="str">
        <f>IF($A386="","",IF(VLOOKUP(csv!$AJ386,範囲CSV,18,FALSE)="","",VLOOKUP(csv!$AJ386,範囲CSV,18,FALSE)))</f>
        <v/>
      </c>
      <c r="S386" s="139" t="str">
        <f>IF($A386="","",IF(VLOOKUP(csv!$AJ386,範囲CSV,19,FALSE)="","",VLOOKUP(csv!$AJ386,範囲CSV,19,FALSE)))</f>
        <v/>
      </c>
      <c r="T386" s="139" t="str">
        <f>IF($A386="","",IF(VLOOKUP(csv!$AJ386,範囲CSV,20,FALSE)="","",VLOOKUP(csv!$AJ386,範囲CSV,20,FALSE)))</f>
        <v/>
      </c>
      <c r="U386" s="139" t="str">
        <f>IF($A386="","",IF(VLOOKUP(csv!$AJ386,範囲CSV,21,FALSE)="","",VLOOKUP(csv!$AJ386,範囲CSV,21,FALSE)))</f>
        <v/>
      </c>
      <c r="V386" s="139" t="str">
        <f>IF($A386="","",IF(VLOOKUP(csv!$AJ386,範囲CSV,22,FALSE)="","",VLOOKUP(csv!$AJ386,範囲CSV,22,FALSE)))</f>
        <v/>
      </c>
      <c r="W386" s="139" t="str">
        <f>IF($A386="","",IF(VLOOKUP(csv!$AJ386,範囲CSV,23,FALSE)="","",VLOOKUP(csv!$AJ386,範囲CSV,23,FALSE)))</f>
        <v/>
      </c>
      <c r="X386" s="139" t="str">
        <f>IF($A386="","",IF(VLOOKUP(csv!$AJ386,範囲CSV,24,FALSE)="","",VLOOKUP(csv!$AJ386,範囲CSV,24,FALSE)))</f>
        <v/>
      </c>
      <c r="Y386" s="139" t="str">
        <f>IF($A386="","",IF(VLOOKUP(csv!$AJ386,範囲CSV,25,FALSE)="","",VLOOKUP(csv!$AJ386,範囲CSV,25,FALSE)))</f>
        <v/>
      </c>
      <c r="Z386" s="139" t="str">
        <f>IF($A386="","",IF(VLOOKUP(csv!$AJ386,範囲CSV,26,FALSE)="","",VLOOKUP(csv!$AJ386,範囲CSV,26,FALSE)))</f>
        <v/>
      </c>
      <c r="AA386" s="139" t="str">
        <f>IF($A386="","",IF(VLOOKUP(csv!$AJ386,範囲CSV,27,FALSE)="","",VLOOKUP(csv!$AJ386,範囲CSV,27,FALSE)))</f>
        <v/>
      </c>
      <c r="AB386" s="139" t="str">
        <f>IF($A386="","",IF(VLOOKUP(csv!$AJ386,範囲CSV,28,FALSE)="","",VLOOKUP(csv!$AJ386,範囲CSV,28,FALSE)))</f>
        <v/>
      </c>
      <c r="AC386" s="139" t="str">
        <f>IF($A386="","",IF(VLOOKUP(csv!$AJ386,範囲CSV,29,FALSE)="","",VLOOKUP(csv!$AJ386,範囲CSV,29,FALSE)))</f>
        <v/>
      </c>
      <c r="AD386" s="139" t="str">
        <f>IF($A386="","",IF(VLOOKUP(csv!$AJ386,範囲CSV,30,FALSE)="","",VLOOKUP(csv!$AJ386,範囲CSV,30,FALSE)))</f>
        <v/>
      </c>
      <c r="AE386" s="139" t="str">
        <f>IF($A386="","",IF(VLOOKUP(csv!$AJ386,範囲CSV,31,FALSE)="","",VLOOKUP(csv!$AJ386,範囲CSV,31,FALSE)))</f>
        <v/>
      </c>
      <c r="AF386" s="139" t="str">
        <f>IF($A386="","",IF(VLOOKUP(csv!$AJ386,範囲CSV,32,FALSE)="","",VLOOKUP(csv!$AJ386,範囲CSV,32,FALSE)))</f>
        <v/>
      </c>
      <c r="AG386" s="139" t="str">
        <f>IF($A386="","",IF(VLOOKUP(csv!$AJ386,範囲CSV,33,FALSE)="","",VLOOKUP(csv!$AJ386,範囲CSV,33,FALSE)))</f>
        <v/>
      </c>
      <c r="AH386" s="139" t="str">
        <f>IF($A386="","",IF(VLOOKUP(csv!$AJ386,範囲CSV,34,FALSE)="","",VLOOKUP(csv!$AJ386,範囲CSV,34,FALSE)))</f>
        <v/>
      </c>
      <c r="AI386" s="139"/>
    </row>
    <row r="387" spans="1:35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139" t="str">
        <f>IF(A387="","",IF(VLOOKUP(csv!$AJ387,範囲CSV,9,FALSE)="","",VLOOKUP(csv!$AJ387,範囲CSV,9,FALSE)))</f>
        <v/>
      </c>
      <c r="J387" s="139" t="str">
        <f>IF($A387="","",IF(VLOOKUP(csv!$AJ387,範囲CSV,10,FALSE)="","",VLOOKUP(csv!$AJ387,範囲CSV,10,FALSE)))</f>
        <v/>
      </c>
      <c r="K387" s="216" t="str">
        <f t="shared" si="12"/>
        <v/>
      </c>
      <c r="L387" s="216" t="str">
        <f t="shared" si="13"/>
        <v/>
      </c>
      <c r="M387" s="139" t="str">
        <f>IF($A387="","",IF(VLOOKUP(csv!$AJ387,範囲CSV,13,FALSE)="","",VLOOKUP(csv!$AJ387,範囲CSV,13,FALSE)))</f>
        <v/>
      </c>
      <c r="N387" s="139" t="str">
        <f>IF($A387="","",IF(VLOOKUP(csv!$AJ387,範囲CSV,14,FALSE)="","",VLOOKUP(csv!$AJ387,範囲CSV,14,FALSE)))</f>
        <v/>
      </c>
      <c r="O387" s="139" t="str">
        <f>IF($A387="","",IF(VLOOKUP(csv!$AJ387,範囲CSV,15,FALSE)="","",VLOOKUP(csv!$AJ387,範囲CSV,15,FALSE)))</f>
        <v/>
      </c>
      <c r="P387" s="139" t="str">
        <f>IF($A387="","",IF(VLOOKUP(csv!$AJ387,範囲CSV,16,FALSE)="","",VLOOKUP(csv!$AJ387,範囲CSV,16,FALSE)))</f>
        <v/>
      </c>
      <c r="Q387" s="139" t="str">
        <f>IF($A387="","",IF(VLOOKUP(csv!$AJ387,範囲CSV,17,FALSE)="","",VLOOKUP(csv!$AJ387,範囲CSV,17,FALSE)))</f>
        <v/>
      </c>
      <c r="R387" s="139" t="str">
        <f>IF($A387="","",IF(VLOOKUP(csv!$AJ387,範囲CSV,18,FALSE)="","",VLOOKUP(csv!$AJ387,範囲CSV,18,FALSE)))</f>
        <v/>
      </c>
      <c r="S387" s="139" t="str">
        <f>IF($A387="","",IF(VLOOKUP(csv!$AJ387,範囲CSV,19,FALSE)="","",VLOOKUP(csv!$AJ387,範囲CSV,19,FALSE)))</f>
        <v/>
      </c>
      <c r="T387" s="139" t="str">
        <f>IF($A387="","",IF(VLOOKUP(csv!$AJ387,範囲CSV,20,FALSE)="","",VLOOKUP(csv!$AJ387,範囲CSV,20,FALSE)))</f>
        <v/>
      </c>
      <c r="U387" s="139" t="str">
        <f>IF($A387="","",IF(VLOOKUP(csv!$AJ387,範囲CSV,21,FALSE)="","",VLOOKUP(csv!$AJ387,範囲CSV,21,FALSE)))</f>
        <v/>
      </c>
      <c r="V387" s="139" t="str">
        <f>IF($A387="","",IF(VLOOKUP(csv!$AJ387,範囲CSV,22,FALSE)="","",VLOOKUP(csv!$AJ387,範囲CSV,22,FALSE)))</f>
        <v/>
      </c>
      <c r="W387" s="139" t="str">
        <f>IF($A387="","",IF(VLOOKUP(csv!$AJ387,範囲CSV,23,FALSE)="","",VLOOKUP(csv!$AJ387,範囲CSV,23,FALSE)))</f>
        <v/>
      </c>
      <c r="X387" s="139" t="str">
        <f>IF($A387="","",IF(VLOOKUP(csv!$AJ387,範囲CSV,24,FALSE)="","",VLOOKUP(csv!$AJ387,範囲CSV,24,FALSE)))</f>
        <v/>
      </c>
      <c r="Y387" s="139" t="str">
        <f>IF($A387="","",IF(VLOOKUP(csv!$AJ387,範囲CSV,25,FALSE)="","",VLOOKUP(csv!$AJ387,範囲CSV,25,FALSE)))</f>
        <v/>
      </c>
      <c r="Z387" s="139" t="str">
        <f>IF($A387="","",IF(VLOOKUP(csv!$AJ387,範囲CSV,26,FALSE)="","",VLOOKUP(csv!$AJ387,範囲CSV,26,FALSE)))</f>
        <v/>
      </c>
      <c r="AA387" s="139" t="str">
        <f>IF($A387="","",IF(VLOOKUP(csv!$AJ387,範囲CSV,27,FALSE)="","",VLOOKUP(csv!$AJ387,範囲CSV,27,FALSE)))</f>
        <v/>
      </c>
      <c r="AB387" s="139" t="str">
        <f>IF($A387="","",IF(VLOOKUP(csv!$AJ387,範囲CSV,28,FALSE)="","",VLOOKUP(csv!$AJ387,範囲CSV,28,FALSE)))</f>
        <v/>
      </c>
      <c r="AC387" s="139" t="str">
        <f>IF($A387="","",IF(VLOOKUP(csv!$AJ387,範囲CSV,29,FALSE)="","",VLOOKUP(csv!$AJ387,範囲CSV,29,FALSE)))</f>
        <v/>
      </c>
      <c r="AD387" s="139" t="str">
        <f>IF($A387="","",IF(VLOOKUP(csv!$AJ387,範囲CSV,30,FALSE)="","",VLOOKUP(csv!$AJ387,範囲CSV,30,FALSE)))</f>
        <v/>
      </c>
      <c r="AE387" s="139" t="str">
        <f>IF($A387="","",IF(VLOOKUP(csv!$AJ387,範囲CSV,31,FALSE)="","",VLOOKUP(csv!$AJ387,範囲CSV,31,FALSE)))</f>
        <v/>
      </c>
      <c r="AF387" s="139" t="str">
        <f>IF($A387="","",IF(VLOOKUP(csv!$AJ387,範囲CSV,32,FALSE)="","",VLOOKUP(csv!$AJ387,範囲CSV,32,FALSE)))</f>
        <v/>
      </c>
      <c r="AG387" s="139" t="str">
        <f>IF($A387="","",IF(VLOOKUP(csv!$AJ387,範囲CSV,33,FALSE)="","",VLOOKUP(csv!$AJ387,範囲CSV,33,FALSE)))</f>
        <v/>
      </c>
      <c r="AH387" s="139" t="str">
        <f>IF($A387="","",IF(VLOOKUP(csv!$AJ387,範囲CSV,34,FALSE)="","",VLOOKUP(csv!$AJ387,範囲CSV,34,FALSE)))</f>
        <v/>
      </c>
      <c r="AI387" s="139"/>
    </row>
    <row r="388" spans="1:35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139" t="str">
        <f>IF(A388="","",IF(VLOOKUP(csv!$AJ388,範囲CSV,9,FALSE)="","",VLOOKUP(csv!$AJ388,範囲CSV,9,FALSE)))</f>
        <v/>
      </c>
      <c r="J388" s="139" t="str">
        <f>IF($A388="","",IF(VLOOKUP(csv!$AJ388,範囲CSV,10,FALSE)="","",VLOOKUP(csv!$AJ388,範囲CSV,10,FALSE)))</f>
        <v/>
      </c>
      <c r="K388" s="216" t="str">
        <f t="shared" si="12"/>
        <v/>
      </c>
      <c r="L388" s="216" t="str">
        <f t="shared" si="13"/>
        <v/>
      </c>
      <c r="M388" s="139" t="str">
        <f>IF($A388="","",IF(VLOOKUP(csv!$AJ388,範囲CSV,13,FALSE)="","",VLOOKUP(csv!$AJ388,範囲CSV,13,FALSE)))</f>
        <v/>
      </c>
      <c r="N388" s="139" t="str">
        <f>IF($A388="","",IF(VLOOKUP(csv!$AJ388,範囲CSV,14,FALSE)="","",VLOOKUP(csv!$AJ388,範囲CSV,14,FALSE)))</f>
        <v/>
      </c>
      <c r="O388" s="139" t="str">
        <f>IF($A388="","",IF(VLOOKUP(csv!$AJ388,範囲CSV,15,FALSE)="","",VLOOKUP(csv!$AJ388,範囲CSV,15,FALSE)))</f>
        <v/>
      </c>
      <c r="P388" s="139" t="str">
        <f>IF($A388="","",IF(VLOOKUP(csv!$AJ388,範囲CSV,16,FALSE)="","",VLOOKUP(csv!$AJ388,範囲CSV,16,FALSE)))</f>
        <v/>
      </c>
      <c r="Q388" s="139" t="str">
        <f>IF($A388="","",IF(VLOOKUP(csv!$AJ388,範囲CSV,17,FALSE)="","",VLOOKUP(csv!$AJ388,範囲CSV,17,FALSE)))</f>
        <v/>
      </c>
      <c r="R388" s="139" t="str">
        <f>IF($A388="","",IF(VLOOKUP(csv!$AJ388,範囲CSV,18,FALSE)="","",VLOOKUP(csv!$AJ388,範囲CSV,18,FALSE)))</f>
        <v/>
      </c>
      <c r="S388" s="139" t="str">
        <f>IF($A388="","",IF(VLOOKUP(csv!$AJ388,範囲CSV,19,FALSE)="","",VLOOKUP(csv!$AJ388,範囲CSV,19,FALSE)))</f>
        <v/>
      </c>
      <c r="T388" s="139" t="str">
        <f>IF($A388="","",IF(VLOOKUP(csv!$AJ388,範囲CSV,20,FALSE)="","",VLOOKUP(csv!$AJ388,範囲CSV,20,FALSE)))</f>
        <v/>
      </c>
      <c r="U388" s="139" t="str">
        <f>IF($A388="","",IF(VLOOKUP(csv!$AJ388,範囲CSV,21,FALSE)="","",VLOOKUP(csv!$AJ388,範囲CSV,21,FALSE)))</f>
        <v/>
      </c>
      <c r="V388" s="139" t="str">
        <f>IF($A388="","",IF(VLOOKUP(csv!$AJ388,範囲CSV,22,FALSE)="","",VLOOKUP(csv!$AJ388,範囲CSV,22,FALSE)))</f>
        <v/>
      </c>
      <c r="W388" s="139" t="str">
        <f>IF($A388="","",IF(VLOOKUP(csv!$AJ388,範囲CSV,23,FALSE)="","",VLOOKUP(csv!$AJ388,範囲CSV,23,FALSE)))</f>
        <v/>
      </c>
      <c r="X388" s="139" t="str">
        <f>IF($A388="","",IF(VLOOKUP(csv!$AJ388,範囲CSV,24,FALSE)="","",VLOOKUP(csv!$AJ388,範囲CSV,24,FALSE)))</f>
        <v/>
      </c>
      <c r="Y388" s="139" t="str">
        <f>IF($A388="","",IF(VLOOKUP(csv!$AJ388,範囲CSV,25,FALSE)="","",VLOOKUP(csv!$AJ388,範囲CSV,25,FALSE)))</f>
        <v/>
      </c>
      <c r="Z388" s="139" t="str">
        <f>IF($A388="","",IF(VLOOKUP(csv!$AJ388,範囲CSV,26,FALSE)="","",VLOOKUP(csv!$AJ388,範囲CSV,26,FALSE)))</f>
        <v/>
      </c>
      <c r="AA388" s="139" t="str">
        <f>IF($A388="","",IF(VLOOKUP(csv!$AJ388,範囲CSV,27,FALSE)="","",VLOOKUP(csv!$AJ388,範囲CSV,27,FALSE)))</f>
        <v/>
      </c>
      <c r="AB388" s="139" t="str">
        <f>IF($A388="","",IF(VLOOKUP(csv!$AJ388,範囲CSV,28,FALSE)="","",VLOOKUP(csv!$AJ388,範囲CSV,28,FALSE)))</f>
        <v/>
      </c>
      <c r="AC388" s="139" t="str">
        <f>IF($A388="","",IF(VLOOKUP(csv!$AJ388,範囲CSV,29,FALSE)="","",VLOOKUP(csv!$AJ388,範囲CSV,29,FALSE)))</f>
        <v/>
      </c>
      <c r="AD388" s="139" t="str">
        <f>IF($A388="","",IF(VLOOKUP(csv!$AJ388,範囲CSV,30,FALSE)="","",VLOOKUP(csv!$AJ388,範囲CSV,30,FALSE)))</f>
        <v/>
      </c>
      <c r="AE388" s="139" t="str">
        <f>IF($A388="","",IF(VLOOKUP(csv!$AJ388,範囲CSV,31,FALSE)="","",VLOOKUP(csv!$AJ388,範囲CSV,31,FALSE)))</f>
        <v/>
      </c>
      <c r="AF388" s="139" t="str">
        <f>IF($A388="","",IF(VLOOKUP(csv!$AJ388,範囲CSV,32,FALSE)="","",VLOOKUP(csv!$AJ388,範囲CSV,32,FALSE)))</f>
        <v/>
      </c>
      <c r="AG388" s="139" t="str">
        <f>IF($A388="","",IF(VLOOKUP(csv!$AJ388,範囲CSV,33,FALSE)="","",VLOOKUP(csv!$AJ388,範囲CSV,33,FALSE)))</f>
        <v/>
      </c>
      <c r="AH388" s="139" t="str">
        <f>IF($A388="","",IF(VLOOKUP(csv!$AJ388,範囲CSV,34,FALSE)="","",VLOOKUP(csv!$AJ388,範囲CSV,34,FALSE)))</f>
        <v/>
      </c>
      <c r="AI388" s="139"/>
    </row>
    <row r="389" spans="1:35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139" t="str">
        <f>IF(A389="","",IF(VLOOKUP(csv!$AJ389,範囲CSV,9,FALSE)="","",VLOOKUP(csv!$AJ389,範囲CSV,9,FALSE)))</f>
        <v/>
      </c>
      <c r="J389" s="139" t="str">
        <f>IF($A389="","",IF(VLOOKUP(csv!$AJ389,範囲CSV,10,FALSE)="","",VLOOKUP(csv!$AJ389,範囲CSV,10,FALSE)))</f>
        <v/>
      </c>
      <c r="K389" s="216" t="str">
        <f t="shared" si="12"/>
        <v/>
      </c>
      <c r="L389" s="216" t="str">
        <f t="shared" si="13"/>
        <v/>
      </c>
      <c r="M389" s="139" t="str">
        <f>IF($A389="","",IF(VLOOKUP(csv!$AJ389,範囲CSV,13,FALSE)="","",VLOOKUP(csv!$AJ389,範囲CSV,13,FALSE)))</f>
        <v/>
      </c>
      <c r="N389" s="139" t="str">
        <f>IF($A389="","",IF(VLOOKUP(csv!$AJ389,範囲CSV,14,FALSE)="","",VLOOKUP(csv!$AJ389,範囲CSV,14,FALSE)))</f>
        <v/>
      </c>
      <c r="O389" s="139" t="str">
        <f>IF($A389="","",IF(VLOOKUP(csv!$AJ389,範囲CSV,15,FALSE)="","",VLOOKUP(csv!$AJ389,範囲CSV,15,FALSE)))</f>
        <v/>
      </c>
      <c r="P389" s="139" t="str">
        <f>IF($A389="","",IF(VLOOKUP(csv!$AJ389,範囲CSV,16,FALSE)="","",VLOOKUP(csv!$AJ389,範囲CSV,16,FALSE)))</f>
        <v/>
      </c>
      <c r="Q389" s="139" t="str">
        <f>IF($A389="","",IF(VLOOKUP(csv!$AJ389,範囲CSV,17,FALSE)="","",VLOOKUP(csv!$AJ389,範囲CSV,17,FALSE)))</f>
        <v/>
      </c>
      <c r="R389" s="139" t="str">
        <f>IF($A389="","",IF(VLOOKUP(csv!$AJ389,範囲CSV,18,FALSE)="","",VLOOKUP(csv!$AJ389,範囲CSV,18,FALSE)))</f>
        <v/>
      </c>
      <c r="S389" s="139" t="str">
        <f>IF($A389="","",IF(VLOOKUP(csv!$AJ389,範囲CSV,19,FALSE)="","",VLOOKUP(csv!$AJ389,範囲CSV,19,FALSE)))</f>
        <v/>
      </c>
      <c r="T389" s="139" t="str">
        <f>IF($A389="","",IF(VLOOKUP(csv!$AJ389,範囲CSV,20,FALSE)="","",VLOOKUP(csv!$AJ389,範囲CSV,20,FALSE)))</f>
        <v/>
      </c>
      <c r="U389" s="139" t="str">
        <f>IF($A389="","",IF(VLOOKUP(csv!$AJ389,範囲CSV,21,FALSE)="","",VLOOKUP(csv!$AJ389,範囲CSV,21,FALSE)))</f>
        <v/>
      </c>
      <c r="V389" s="139" t="str">
        <f>IF($A389="","",IF(VLOOKUP(csv!$AJ389,範囲CSV,22,FALSE)="","",VLOOKUP(csv!$AJ389,範囲CSV,22,FALSE)))</f>
        <v/>
      </c>
      <c r="W389" s="139" t="str">
        <f>IF($A389="","",IF(VLOOKUP(csv!$AJ389,範囲CSV,23,FALSE)="","",VLOOKUP(csv!$AJ389,範囲CSV,23,FALSE)))</f>
        <v/>
      </c>
      <c r="X389" s="139" t="str">
        <f>IF($A389="","",IF(VLOOKUP(csv!$AJ389,範囲CSV,24,FALSE)="","",VLOOKUP(csv!$AJ389,範囲CSV,24,FALSE)))</f>
        <v/>
      </c>
      <c r="Y389" s="139" t="str">
        <f>IF($A389="","",IF(VLOOKUP(csv!$AJ389,範囲CSV,25,FALSE)="","",VLOOKUP(csv!$AJ389,範囲CSV,25,FALSE)))</f>
        <v/>
      </c>
      <c r="Z389" s="139" t="str">
        <f>IF($A389="","",IF(VLOOKUP(csv!$AJ389,範囲CSV,26,FALSE)="","",VLOOKUP(csv!$AJ389,範囲CSV,26,FALSE)))</f>
        <v/>
      </c>
      <c r="AA389" s="139" t="str">
        <f>IF($A389="","",IF(VLOOKUP(csv!$AJ389,範囲CSV,27,FALSE)="","",VLOOKUP(csv!$AJ389,範囲CSV,27,FALSE)))</f>
        <v/>
      </c>
      <c r="AB389" s="139" t="str">
        <f>IF($A389="","",IF(VLOOKUP(csv!$AJ389,範囲CSV,28,FALSE)="","",VLOOKUP(csv!$AJ389,範囲CSV,28,FALSE)))</f>
        <v/>
      </c>
      <c r="AC389" s="139" t="str">
        <f>IF($A389="","",IF(VLOOKUP(csv!$AJ389,範囲CSV,29,FALSE)="","",VLOOKUP(csv!$AJ389,範囲CSV,29,FALSE)))</f>
        <v/>
      </c>
      <c r="AD389" s="139" t="str">
        <f>IF($A389="","",IF(VLOOKUP(csv!$AJ389,範囲CSV,30,FALSE)="","",VLOOKUP(csv!$AJ389,範囲CSV,30,FALSE)))</f>
        <v/>
      </c>
      <c r="AE389" s="139" t="str">
        <f>IF($A389="","",IF(VLOOKUP(csv!$AJ389,範囲CSV,31,FALSE)="","",VLOOKUP(csv!$AJ389,範囲CSV,31,FALSE)))</f>
        <v/>
      </c>
      <c r="AF389" s="139" t="str">
        <f>IF($A389="","",IF(VLOOKUP(csv!$AJ389,範囲CSV,32,FALSE)="","",VLOOKUP(csv!$AJ389,範囲CSV,32,FALSE)))</f>
        <v/>
      </c>
      <c r="AG389" s="139" t="str">
        <f>IF($A389="","",IF(VLOOKUP(csv!$AJ389,範囲CSV,33,FALSE)="","",VLOOKUP(csv!$AJ389,範囲CSV,33,FALSE)))</f>
        <v/>
      </c>
      <c r="AH389" s="139" t="str">
        <f>IF($A389="","",IF(VLOOKUP(csv!$AJ389,範囲CSV,34,FALSE)="","",VLOOKUP(csv!$AJ389,範囲CSV,34,FALSE)))</f>
        <v/>
      </c>
      <c r="AI389" s="139"/>
    </row>
    <row r="390" spans="1:35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139" t="str">
        <f>IF(A390="","",IF(VLOOKUP(csv!$AJ390,範囲CSV,9,FALSE)="","",VLOOKUP(csv!$AJ390,範囲CSV,9,FALSE)))</f>
        <v/>
      </c>
      <c r="J390" s="139" t="str">
        <f>IF($A390="","",IF(VLOOKUP(csv!$AJ390,範囲CSV,10,FALSE)="","",VLOOKUP(csv!$AJ390,範囲CSV,10,FALSE)))</f>
        <v/>
      </c>
      <c r="K390" s="216" t="str">
        <f t="shared" si="12"/>
        <v/>
      </c>
      <c r="L390" s="216" t="str">
        <f t="shared" si="13"/>
        <v/>
      </c>
      <c r="M390" s="139" t="str">
        <f>IF($A390="","",IF(VLOOKUP(csv!$AJ390,範囲CSV,13,FALSE)="","",VLOOKUP(csv!$AJ390,範囲CSV,13,FALSE)))</f>
        <v/>
      </c>
      <c r="N390" s="139" t="str">
        <f>IF($A390="","",IF(VLOOKUP(csv!$AJ390,範囲CSV,14,FALSE)="","",VLOOKUP(csv!$AJ390,範囲CSV,14,FALSE)))</f>
        <v/>
      </c>
      <c r="O390" s="139" t="str">
        <f>IF($A390="","",IF(VLOOKUP(csv!$AJ390,範囲CSV,15,FALSE)="","",VLOOKUP(csv!$AJ390,範囲CSV,15,FALSE)))</f>
        <v/>
      </c>
      <c r="P390" s="139" t="str">
        <f>IF($A390="","",IF(VLOOKUP(csv!$AJ390,範囲CSV,16,FALSE)="","",VLOOKUP(csv!$AJ390,範囲CSV,16,FALSE)))</f>
        <v/>
      </c>
      <c r="Q390" s="139" t="str">
        <f>IF($A390="","",IF(VLOOKUP(csv!$AJ390,範囲CSV,17,FALSE)="","",VLOOKUP(csv!$AJ390,範囲CSV,17,FALSE)))</f>
        <v/>
      </c>
      <c r="R390" s="139" t="str">
        <f>IF($A390="","",IF(VLOOKUP(csv!$AJ390,範囲CSV,18,FALSE)="","",VLOOKUP(csv!$AJ390,範囲CSV,18,FALSE)))</f>
        <v/>
      </c>
      <c r="S390" s="139" t="str">
        <f>IF($A390="","",IF(VLOOKUP(csv!$AJ390,範囲CSV,19,FALSE)="","",VLOOKUP(csv!$AJ390,範囲CSV,19,FALSE)))</f>
        <v/>
      </c>
      <c r="T390" s="139" t="str">
        <f>IF($A390="","",IF(VLOOKUP(csv!$AJ390,範囲CSV,20,FALSE)="","",VLOOKUP(csv!$AJ390,範囲CSV,20,FALSE)))</f>
        <v/>
      </c>
      <c r="U390" s="139" t="str">
        <f>IF($A390="","",IF(VLOOKUP(csv!$AJ390,範囲CSV,21,FALSE)="","",VLOOKUP(csv!$AJ390,範囲CSV,21,FALSE)))</f>
        <v/>
      </c>
      <c r="V390" s="139" t="str">
        <f>IF($A390="","",IF(VLOOKUP(csv!$AJ390,範囲CSV,22,FALSE)="","",VLOOKUP(csv!$AJ390,範囲CSV,22,FALSE)))</f>
        <v/>
      </c>
      <c r="W390" s="139" t="str">
        <f>IF($A390="","",IF(VLOOKUP(csv!$AJ390,範囲CSV,23,FALSE)="","",VLOOKUP(csv!$AJ390,範囲CSV,23,FALSE)))</f>
        <v/>
      </c>
      <c r="X390" s="139" t="str">
        <f>IF($A390="","",IF(VLOOKUP(csv!$AJ390,範囲CSV,24,FALSE)="","",VLOOKUP(csv!$AJ390,範囲CSV,24,FALSE)))</f>
        <v/>
      </c>
      <c r="Y390" s="139" t="str">
        <f>IF($A390="","",IF(VLOOKUP(csv!$AJ390,範囲CSV,25,FALSE)="","",VLOOKUP(csv!$AJ390,範囲CSV,25,FALSE)))</f>
        <v/>
      </c>
      <c r="Z390" s="139" t="str">
        <f>IF($A390="","",IF(VLOOKUP(csv!$AJ390,範囲CSV,26,FALSE)="","",VLOOKUP(csv!$AJ390,範囲CSV,26,FALSE)))</f>
        <v/>
      </c>
      <c r="AA390" s="139" t="str">
        <f>IF($A390="","",IF(VLOOKUP(csv!$AJ390,範囲CSV,27,FALSE)="","",VLOOKUP(csv!$AJ390,範囲CSV,27,FALSE)))</f>
        <v/>
      </c>
      <c r="AB390" s="139" t="str">
        <f>IF($A390="","",IF(VLOOKUP(csv!$AJ390,範囲CSV,28,FALSE)="","",VLOOKUP(csv!$AJ390,範囲CSV,28,FALSE)))</f>
        <v/>
      </c>
      <c r="AC390" s="139" t="str">
        <f>IF($A390="","",IF(VLOOKUP(csv!$AJ390,範囲CSV,29,FALSE)="","",VLOOKUP(csv!$AJ390,範囲CSV,29,FALSE)))</f>
        <v/>
      </c>
      <c r="AD390" s="139" t="str">
        <f>IF($A390="","",IF(VLOOKUP(csv!$AJ390,範囲CSV,30,FALSE)="","",VLOOKUP(csv!$AJ390,範囲CSV,30,FALSE)))</f>
        <v/>
      </c>
      <c r="AE390" s="139" t="str">
        <f>IF($A390="","",IF(VLOOKUP(csv!$AJ390,範囲CSV,31,FALSE)="","",VLOOKUP(csv!$AJ390,範囲CSV,31,FALSE)))</f>
        <v/>
      </c>
      <c r="AF390" s="139" t="str">
        <f>IF($A390="","",IF(VLOOKUP(csv!$AJ390,範囲CSV,32,FALSE)="","",VLOOKUP(csv!$AJ390,範囲CSV,32,FALSE)))</f>
        <v/>
      </c>
      <c r="AG390" s="139" t="str">
        <f>IF($A390="","",IF(VLOOKUP(csv!$AJ390,範囲CSV,33,FALSE)="","",VLOOKUP(csv!$AJ390,範囲CSV,33,FALSE)))</f>
        <v/>
      </c>
      <c r="AH390" s="139" t="str">
        <f>IF($A390="","",IF(VLOOKUP(csv!$AJ390,範囲CSV,34,FALSE)="","",VLOOKUP(csv!$AJ390,範囲CSV,34,FALSE)))</f>
        <v/>
      </c>
      <c r="AI390" s="139"/>
    </row>
    <row r="391" spans="1:35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139" t="str">
        <f>IF(A391="","",IF(VLOOKUP(csv!$AJ391,範囲CSV,9,FALSE)="","",VLOOKUP(csv!$AJ391,範囲CSV,9,FALSE)))</f>
        <v/>
      </c>
      <c r="J391" s="139" t="str">
        <f>IF($A391="","",IF(VLOOKUP(csv!$AJ391,範囲CSV,10,FALSE)="","",VLOOKUP(csv!$AJ391,範囲CSV,10,FALSE)))</f>
        <v/>
      </c>
      <c r="K391" s="216" t="str">
        <f t="shared" si="12"/>
        <v/>
      </c>
      <c r="L391" s="216" t="str">
        <f t="shared" si="13"/>
        <v/>
      </c>
      <c r="M391" s="139" t="str">
        <f>IF($A391="","",IF(VLOOKUP(csv!$AJ391,範囲CSV,13,FALSE)="","",VLOOKUP(csv!$AJ391,範囲CSV,13,FALSE)))</f>
        <v/>
      </c>
      <c r="N391" s="139" t="str">
        <f>IF($A391="","",IF(VLOOKUP(csv!$AJ391,範囲CSV,14,FALSE)="","",VLOOKUP(csv!$AJ391,範囲CSV,14,FALSE)))</f>
        <v/>
      </c>
      <c r="O391" s="139" t="str">
        <f>IF($A391="","",IF(VLOOKUP(csv!$AJ391,範囲CSV,15,FALSE)="","",VLOOKUP(csv!$AJ391,範囲CSV,15,FALSE)))</f>
        <v/>
      </c>
      <c r="P391" s="139" t="str">
        <f>IF($A391="","",IF(VLOOKUP(csv!$AJ391,範囲CSV,16,FALSE)="","",VLOOKUP(csv!$AJ391,範囲CSV,16,FALSE)))</f>
        <v/>
      </c>
      <c r="Q391" s="139" t="str">
        <f>IF($A391="","",IF(VLOOKUP(csv!$AJ391,範囲CSV,17,FALSE)="","",VLOOKUP(csv!$AJ391,範囲CSV,17,FALSE)))</f>
        <v/>
      </c>
      <c r="R391" s="139" t="str">
        <f>IF($A391="","",IF(VLOOKUP(csv!$AJ391,範囲CSV,18,FALSE)="","",VLOOKUP(csv!$AJ391,範囲CSV,18,FALSE)))</f>
        <v/>
      </c>
      <c r="S391" s="139" t="str">
        <f>IF($A391="","",IF(VLOOKUP(csv!$AJ391,範囲CSV,19,FALSE)="","",VLOOKUP(csv!$AJ391,範囲CSV,19,FALSE)))</f>
        <v/>
      </c>
      <c r="T391" s="139" t="str">
        <f>IF($A391="","",IF(VLOOKUP(csv!$AJ391,範囲CSV,20,FALSE)="","",VLOOKUP(csv!$AJ391,範囲CSV,20,FALSE)))</f>
        <v/>
      </c>
      <c r="U391" s="139" t="str">
        <f>IF($A391="","",IF(VLOOKUP(csv!$AJ391,範囲CSV,21,FALSE)="","",VLOOKUP(csv!$AJ391,範囲CSV,21,FALSE)))</f>
        <v/>
      </c>
      <c r="V391" s="139" t="str">
        <f>IF($A391="","",IF(VLOOKUP(csv!$AJ391,範囲CSV,22,FALSE)="","",VLOOKUP(csv!$AJ391,範囲CSV,22,FALSE)))</f>
        <v/>
      </c>
      <c r="W391" s="139" t="str">
        <f>IF($A391="","",IF(VLOOKUP(csv!$AJ391,範囲CSV,23,FALSE)="","",VLOOKUP(csv!$AJ391,範囲CSV,23,FALSE)))</f>
        <v/>
      </c>
      <c r="X391" s="139" t="str">
        <f>IF($A391="","",IF(VLOOKUP(csv!$AJ391,範囲CSV,24,FALSE)="","",VLOOKUP(csv!$AJ391,範囲CSV,24,FALSE)))</f>
        <v/>
      </c>
      <c r="Y391" s="139" t="str">
        <f>IF($A391="","",IF(VLOOKUP(csv!$AJ391,範囲CSV,25,FALSE)="","",VLOOKUP(csv!$AJ391,範囲CSV,25,FALSE)))</f>
        <v/>
      </c>
      <c r="Z391" s="139" t="str">
        <f>IF($A391="","",IF(VLOOKUP(csv!$AJ391,範囲CSV,26,FALSE)="","",VLOOKUP(csv!$AJ391,範囲CSV,26,FALSE)))</f>
        <v/>
      </c>
      <c r="AA391" s="139" t="str">
        <f>IF($A391="","",IF(VLOOKUP(csv!$AJ391,範囲CSV,27,FALSE)="","",VLOOKUP(csv!$AJ391,範囲CSV,27,FALSE)))</f>
        <v/>
      </c>
      <c r="AB391" s="139" t="str">
        <f>IF($A391="","",IF(VLOOKUP(csv!$AJ391,範囲CSV,28,FALSE)="","",VLOOKUP(csv!$AJ391,範囲CSV,28,FALSE)))</f>
        <v/>
      </c>
      <c r="AC391" s="139" t="str">
        <f>IF($A391="","",IF(VLOOKUP(csv!$AJ391,範囲CSV,29,FALSE)="","",VLOOKUP(csv!$AJ391,範囲CSV,29,FALSE)))</f>
        <v/>
      </c>
      <c r="AD391" s="139" t="str">
        <f>IF($A391="","",IF(VLOOKUP(csv!$AJ391,範囲CSV,30,FALSE)="","",VLOOKUP(csv!$AJ391,範囲CSV,30,FALSE)))</f>
        <v/>
      </c>
      <c r="AE391" s="139" t="str">
        <f>IF($A391="","",IF(VLOOKUP(csv!$AJ391,範囲CSV,31,FALSE)="","",VLOOKUP(csv!$AJ391,範囲CSV,31,FALSE)))</f>
        <v/>
      </c>
      <c r="AF391" s="139" t="str">
        <f>IF($A391="","",IF(VLOOKUP(csv!$AJ391,範囲CSV,32,FALSE)="","",VLOOKUP(csv!$AJ391,範囲CSV,32,FALSE)))</f>
        <v/>
      </c>
      <c r="AG391" s="139" t="str">
        <f>IF($A391="","",IF(VLOOKUP(csv!$AJ391,範囲CSV,33,FALSE)="","",VLOOKUP(csv!$AJ391,範囲CSV,33,FALSE)))</f>
        <v/>
      </c>
      <c r="AH391" s="139" t="str">
        <f>IF($A391="","",IF(VLOOKUP(csv!$AJ391,範囲CSV,34,FALSE)="","",VLOOKUP(csv!$AJ391,範囲CSV,34,FALSE)))</f>
        <v/>
      </c>
      <c r="AI391" s="139"/>
    </row>
    <row r="392" spans="1:35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139" t="str">
        <f>IF(A392="","",IF(VLOOKUP(csv!$AJ392,範囲CSV,9,FALSE)="","",VLOOKUP(csv!$AJ392,範囲CSV,9,FALSE)))</f>
        <v/>
      </c>
      <c r="J392" s="139" t="str">
        <f>IF($A392="","",IF(VLOOKUP(csv!$AJ392,範囲CSV,10,FALSE)="","",VLOOKUP(csv!$AJ392,範囲CSV,10,FALSE)))</f>
        <v/>
      </c>
      <c r="K392" s="216" t="str">
        <f t="shared" si="12"/>
        <v/>
      </c>
      <c r="L392" s="216" t="str">
        <f t="shared" si="13"/>
        <v/>
      </c>
      <c r="M392" s="139" t="str">
        <f>IF($A392="","",IF(VLOOKUP(csv!$AJ392,範囲CSV,13,FALSE)="","",VLOOKUP(csv!$AJ392,範囲CSV,13,FALSE)))</f>
        <v/>
      </c>
      <c r="N392" s="139" t="str">
        <f>IF($A392="","",IF(VLOOKUP(csv!$AJ392,範囲CSV,14,FALSE)="","",VLOOKUP(csv!$AJ392,範囲CSV,14,FALSE)))</f>
        <v/>
      </c>
      <c r="O392" s="139" t="str">
        <f>IF($A392="","",IF(VLOOKUP(csv!$AJ392,範囲CSV,15,FALSE)="","",VLOOKUP(csv!$AJ392,範囲CSV,15,FALSE)))</f>
        <v/>
      </c>
      <c r="P392" s="139" t="str">
        <f>IF($A392="","",IF(VLOOKUP(csv!$AJ392,範囲CSV,16,FALSE)="","",VLOOKUP(csv!$AJ392,範囲CSV,16,FALSE)))</f>
        <v/>
      </c>
      <c r="Q392" s="139" t="str">
        <f>IF($A392="","",IF(VLOOKUP(csv!$AJ392,範囲CSV,17,FALSE)="","",VLOOKUP(csv!$AJ392,範囲CSV,17,FALSE)))</f>
        <v/>
      </c>
      <c r="R392" s="139" t="str">
        <f>IF($A392="","",IF(VLOOKUP(csv!$AJ392,範囲CSV,18,FALSE)="","",VLOOKUP(csv!$AJ392,範囲CSV,18,FALSE)))</f>
        <v/>
      </c>
      <c r="S392" s="139" t="str">
        <f>IF($A392="","",IF(VLOOKUP(csv!$AJ392,範囲CSV,19,FALSE)="","",VLOOKUP(csv!$AJ392,範囲CSV,19,FALSE)))</f>
        <v/>
      </c>
      <c r="T392" s="139" t="str">
        <f>IF($A392="","",IF(VLOOKUP(csv!$AJ392,範囲CSV,20,FALSE)="","",VLOOKUP(csv!$AJ392,範囲CSV,20,FALSE)))</f>
        <v/>
      </c>
      <c r="U392" s="139" t="str">
        <f>IF($A392="","",IF(VLOOKUP(csv!$AJ392,範囲CSV,21,FALSE)="","",VLOOKUP(csv!$AJ392,範囲CSV,21,FALSE)))</f>
        <v/>
      </c>
      <c r="V392" s="139" t="str">
        <f>IF($A392="","",IF(VLOOKUP(csv!$AJ392,範囲CSV,22,FALSE)="","",VLOOKUP(csv!$AJ392,範囲CSV,22,FALSE)))</f>
        <v/>
      </c>
      <c r="W392" s="139" t="str">
        <f>IF($A392="","",IF(VLOOKUP(csv!$AJ392,範囲CSV,23,FALSE)="","",VLOOKUP(csv!$AJ392,範囲CSV,23,FALSE)))</f>
        <v/>
      </c>
      <c r="X392" s="139" t="str">
        <f>IF($A392="","",IF(VLOOKUP(csv!$AJ392,範囲CSV,24,FALSE)="","",VLOOKUP(csv!$AJ392,範囲CSV,24,FALSE)))</f>
        <v/>
      </c>
      <c r="Y392" s="139" t="str">
        <f>IF($A392="","",IF(VLOOKUP(csv!$AJ392,範囲CSV,25,FALSE)="","",VLOOKUP(csv!$AJ392,範囲CSV,25,FALSE)))</f>
        <v/>
      </c>
      <c r="Z392" s="139" t="str">
        <f>IF($A392="","",IF(VLOOKUP(csv!$AJ392,範囲CSV,26,FALSE)="","",VLOOKUP(csv!$AJ392,範囲CSV,26,FALSE)))</f>
        <v/>
      </c>
      <c r="AA392" s="139" t="str">
        <f>IF($A392="","",IF(VLOOKUP(csv!$AJ392,範囲CSV,27,FALSE)="","",VLOOKUP(csv!$AJ392,範囲CSV,27,FALSE)))</f>
        <v/>
      </c>
      <c r="AB392" s="139" t="str">
        <f>IF($A392="","",IF(VLOOKUP(csv!$AJ392,範囲CSV,28,FALSE)="","",VLOOKUP(csv!$AJ392,範囲CSV,28,FALSE)))</f>
        <v/>
      </c>
      <c r="AC392" s="139" t="str">
        <f>IF($A392="","",IF(VLOOKUP(csv!$AJ392,範囲CSV,29,FALSE)="","",VLOOKUP(csv!$AJ392,範囲CSV,29,FALSE)))</f>
        <v/>
      </c>
      <c r="AD392" s="139" t="str">
        <f>IF($A392="","",IF(VLOOKUP(csv!$AJ392,範囲CSV,30,FALSE)="","",VLOOKUP(csv!$AJ392,範囲CSV,30,FALSE)))</f>
        <v/>
      </c>
      <c r="AE392" s="139" t="str">
        <f>IF($A392="","",IF(VLOOKUP(csv!$AJ392,範囲CSV,31,FALSE)="","",VLOOKUP(csv!$AJ392,範囲CSV,31,FALSE)))</f>
        <v/>
      </c>
      <c r="AF392" s="139" t="str">
        <f>IF($A392="","",IF(VLOOKUP(csv!$AJ392,範囲CSV,32,FALSE)="","",VLOOKUP(csv!$AJ392,範囲CSV,32,FALSE)))</f>
        <v/>
      </c>
      <c r="AG392" s="139" t="str">
        <f>IF($A392="","",IF(VLOOKUP(csv!$AJ392,範囲CSV,33,FALSE)="","",VLOOKUP(csv!$AJ392,範囲CSV,33,FALSE)))</f>
        <v/>
      </c>
      <c r="AH392" s="139" t="str">
        <f>IF($A392="","",IF(VLOOKUP(csv!$AJ392,範囲CSV,34,FALSE)="","",VLOOKUP(csv!$AJ392,範囲CSV,34,FALSE)))</f>
        <v/>
      </c>
      <c r="AI392" s="139"/>
    </row>
    <row r="393" spans="1:35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139" t="str">
        <f>IF(A393="","",IF(VLOOKUP(csv!$AJ393,範囲CSV,9,FALSE)="","",VLOOKUP(csv!$AJ393,範囲CSV,9,FALSE)))</f>
        <v/>
      </c>
      <c r="J393" s="139" t="str">
        <f>IF($A393="","",IF(VLOOKUP(csv!$AJ393,範囲CSV,10,FALSE)="","",VLOOKUP(csv!$AJ393,範囲CSV,10,FALSE)))</f>
        <v/>
      </c>
      <c r="K393" s="216" t="str">
        <f t="shared" si="12"/>
        <v/>
      </c>
      <c r="L393" s="216" t="str">
        <f t="shared" si="13"/>
        <v/>
      </c>
      <c r="M393" s="139" t="str">
        <f>IF($A393="","",IF(VLOOKUP(csv!$AJ393,範囲CSV,13,FALSE)="","",VLOOKUP(csv!$AJ393,範囲CSV,13,FALSE)))</f>
        <v/>
      </c>
      <c r="N393" s="139" t="str">
        <f>IF($A393="","",IF(VLOOKUP(csv!$AJ393,範囲CSV,14,FALSE)="","",VLOOKUP(csv!$AJ393,範囲CSV,14,FALSE)))</f>
        <v/>
      </c>
      <c r="O393" s="139" t="str">
        <f>IF($A393="","",IF(VLOOKUP(csv!$AJ393,範囲CSV,15,FALSE)="","",VLOOKUP(csv!$AJ393,範囲CSV,15,FALSE)))</f>
        <v/>
      </c>
      <c r="P393" s="139" t="str">
        <f>IF($A393="","",IF(VLOOKUP(csv!$AJ393,範囲CSV,16,FALSE)="","",VLOOKUP(csv!$AJ393,範囲CSV,16,FALSE)))</f>
        <v/>
      </c>
      <c r="Q393" s="139" t="str">
        <f>IF($A393="","",IF(VLOOKUP(csv!$AJ393,範囲CSV,17,FALSE)="","",VLOOKUP(csv!$AJ393,範囲CSV,17,FALSE)))</f>
        <v/>
      </c>
      <c r="R393" s="139" t="str">
        <f>IF($A393="","",IF(VLOOKUP(csv!$AJ393,範囲CSV,18,FALSE)="","",VLOOKUP(csv!$AJ393,範囲CSV,18,FALSE)))</f>
        <v/>
      </c>
      <c r="S393" s="139" t="str">
        <f>IF($A393="","",IF(VLOOKUP(csv!$AJ393,範囲CSV,19,FALSE)="","",VLOOKUP(csv!$AJ393,範囲CSV,19,FALSE)))</f>
        <v/>
      </c>
      <c r="T393" s="139" t="str">
        <f>IF($A393="","",IF(VLOOKUP(csv!$AJ393,範囲CSV,20,FALSE)="","",VLOOKUP(csv!$AJ393,範囲CSV,20,FALSE)))</f>
        <v/>
      </c>
      <c r="U393" s="139" t="str">
        <f>IF($A393="","",IF(VLOOKUP(csv!$AJ393,範囲CSV,21,FALSE)="","",VLOOKUP(csv!$AJ393,範囲CSV,21,FALSE)))</f>
        <v/>
      </c>
      <c r="V393" s="139" t="str">
        <f>IF($A393="","",IF(VLOOKUP(csv!$AJ393,範囲CSV,22,FALSE)="","",VLOOKUP(csv!$AJ393,範囲CSV,22,FALSE)))</f>
        <v/>
      </c>
      <c r="W393" s="139" t="str">
        <f>IF($A393="","",IF(VLOOKUP(csv!$AJ393,範囲CSV,23,FALSE)="","",VLOOKUP(csv!$AJ393,範囲CSV,23,FALSE)))</f>
        <v/>
      </c>
      <c r="X393" s="139" t="str">
        <f>IF($A393="","",IF(VLOOKUP(csv!$AJ393,範囲CSV,24,FALSE)="","",VLOOKUP(csv!$AJ393,範囲CSV,24,FALSE)))</f>
        <v/>
      </c>
      <c r="Y393" s="139" t="str">
        <f>IF($A393="","",IF(VLOOKUP(csv!$AJ393,範囲CSV,25,FALSE)="","",VLOOKUP(csv!$AJ393,範囲CSV,25,FALSE)))</f>
        <v/>
      </c>
      <c r="Z393" s="139" t="str">
        <f>IF($A393="","",IF(VLOOKUP(csv!$AJ393,範囲CSV,26,FALSE)="","",VLOOKUP(csv!$AJ393,範囲CSV,26,FALSE)))</f>
        <v/>
      </c>
      <c r="AA393" s="139" t="str">
        <f>IF($A393="","",IF(VLOOKUP(csv!$AJ393,範囲CSV,27,FALSE)="","",VLOOKUP(csv!$AJ393,範囲CSV,27,FALSE)))</f>
        <v/>
      </c>
      <c r="AB393" s="139" t="str">
        <f>IF($A393="","",IF(VLOOKUP(csv!$AJ393,範囲CSV,28,FALSE)="","",VLOOKUP(csv!$AJ393,範囲CSV,28,FALSE)))</f>
        <v/>
      </c>
      <c r="AC393" s="139" t="str">
        <f>IF($A393="","",IF(VLOOKUP(csv!$AJ393,範囲CSV,29,FALSE)="","",VLOOKUP(csv!$AJ393,範囲CSV,29,FALSE)))</f>
        <v/>
      </c>
      <c r="AD393" s="139" t="str">
        <f>IF($A393="","",IF(VLOOKUP(csv!$AJ393,範囲CSV,30,FALSE)="","",VLOOKUP(csv!$AJ393,範囲CSV,30,FALSE)))</f>
        <v/>
      </c>
      <c r="AE393" s="139" t="str">
        <f>IF($A393="","",IF(VLOOKUP(csv!$AJ393,範囲CSV,31,FALSE)="","",VLOOKUP(csv!$AJ393,範囲CSV,31,FALSE)))</f>
        <v/>
      </c>
      <c r="AF393" s="139" t="str">
        <f>IF($A393="","",IF(VLOOKUP(csv!$AJ393,範囲CSV,32,FALSE)="","",VLOOKUP(csv!$AJ393,範囲CSV,32,FALSE)))</f>
        <v/>
      </c>
      <c r="AG393" s="139" t="str">
        <f>IF($A393="","",IF(VLOOKUP(csv!$AJ393,範囲CSV,33,FALSE)="","",VLOOKUP(csv!$AJ393,範囲CSV,33,FALSE)))</f>
        <v/>
      </c>
      <c r="AH393" s="139" t="str">
        <f>IF($A393="","",IF(VLOOKUP(csv!$AJ393,範囲CSV,34,FALSE)="","",VLOOKUP(csv!$AJ393,範囲CSV,34,FALSE)))</f>
        <v/>
      </c>
      <c r="AI393" s="139"/>
    </row>
    <row r="394" spans="1:35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139" t="str">
        <f>IF(A394="","",IF(VLOOKUP(csv!$AJ394,範囲CSV,9,FALSE)="","",VLOOKUP(csv!$AJ394,範囲CSV,9,FALSE)))</f>
        <v/>
      </c>
      <c r="J394" s="139" t="str">
        <f>IF($A394="","",IF(VLOOKUP(csv!$AJ394,範囲CSV,10,FALSE)="","",VLOOKUP(csv!$AJ394,範囲CSV,10,FALSE)))</f>
        <v/>
      </c>
      <c r="K394" s="216" t="str">
        <f t="shared" si="12"/>
        <v/>
      </c>
      <c r="L394" s="216" t="str">
        <f t="shared" si="13"/>
        <v/>
      </c>
      <c r="M394" s="139" t="str">
        <f>IF($A394="","",IF(VLOOKUP(csv!$AJ394,範囲CSV,13,FALSE)="","",VLOOKUP(csv!$AJ394,範囲CSV,13,FALSE)))</f>
        <v/>
      </c>
      <c r="N394" s="139" t="str">
        <f>IF($A394="","",IF(VLOOKUP(csv!$AJ394,範囲CSV,14,FALSE)="","",VLOOKUP(csv!$AJ394,範囲CSV,14,FALSE)))</f>
        <v/>
      </c>
      <c r="O394" s="139" t="str">
        <f>IF($A394="","",IF(VLOOKUP(csv!$AJ394,範囲CSV,15,FALSE)="","",VLOOKUP(csv!$AJ394,範囲CSV,15,FALSE)))</f>
        <v/>
      </c>
      <c r="P394" s="139" t="str">
        <f>IF($A394="","",IF(VLOOKUP(csv!$AJ394,範囲CSV,16,FALSE)="","",VLOOKUP(csv!$AJ394,範囲CSV,16,FALSE)))</f>
        <v/>
      </c>
      <c r="Q394" s="139" t="str">
        <f>IF($A394="","",IF(VLOOKUP(csv!$AJ394,範囲CSV,17,FALSE)="","",VLOOKUP(csv!$AJ394,範囲CSV,17,FALSE)))</f>
        <v/>
      </c>
      <c r="R394" s="139" t="str">
        <f>IF($A394="","",IF(VLOOKUP(csv!$AJ394,範囲CSV,18,FALSE)="","",VLOOKUP(csv!$AJ394,範囲CSV,18,FALSE)))</f>
        <v/>
      </c>
      <c r="S394" s="139" t="str">
        <f>IF($A394="","",IF(VLOOKUP(csv!$AJ394,範囲CSV,19,FALSE)="","",VLOOKUP(csv!$AJ394,範囲CSV,19,FALSE)))</f>
        <v/>
      </c>
      <c r="T394" s="139" t="str">
        <f>IF($A394="","",IF(VLOOKUP(csv!$AJ394,範囲CSV,20,FALSE)="","",VLOOKUP(csv!$AJ394,範囲CSV,20,FALSE)))</f>
        <v/>
      </c>
      <c r="U394" s="139" t="str">
        <f>IF($A394="","",IF(VLOOKUP(csv!$AJ394,範囲CSV,21,FALSE)="","",VLOOKUP(csv!$AJ394,範囲CSV,21,FALSE)))</f>
        <v/>
      </c>
      <c r="V394" s="139" t="str">
        <f>IF($A394="","",IF(VLOOKUP(csv!$AJ394,範囲CSV,22,FALSE)="","",VLOOKUP(csv!$AJ394,範囲CSV,22,FALSE)))</f>
        <v/>
      </c>
      <c r="W394" s="139" t="str">
        <f>IF($A394="","",IF(VLOOKUP(csv!$AJ394,範囲CSV,23,FALSE)="","",VLOOKUP(csv!$AJ394,範囲CSV,23,FALSE)))</f>
        <v/>
      </c>
      <c r="X394" s="139" t="str">
        <f>IF($A394="","",IF(VLOOKUP(csv!$AJ394,範囲CSV,24,FALSE)="","",VLOOKUP(csv!$AJ394,範囲CSV,24,FALSE)))</f>
        <v/>
      </c>
      <c r="Y394" s="139" t="str">
        <f>IF($A394="","",IF(VLOOKUP(csv!$AJ394,範囲CSV,25,FALSE)="","",VLOOKUP(csv!$AJ394,範囲CSV,25,FALSE)))</f>
        <v/>
      </c>
      <c r="Z394" s="139" t="str">
        <f>IF($A394="","",IF(VLOOKUP(csv!$AJ394,範囲CSV,26,FALSE)="","",VLOOKUP(csv!$AJ394,範囲CSV,26,FALSE)))</f>
        <v/>
      </c>
      <c r="AA394" s="139" t="str">
        <f>IF($A394="","",IF(VLOOKUP(csv!$AJ394,範囲CSV,27,FALSE)="","",VLOOKUP(csv!$AJ394,範囲CSV,27,FALSE)))</f>
        <v/>
      </c>
      <c r="AB394" s="139" t="str">
        <f>IF($A394="","",IF(VLOOKUP(csv!$AJ394,範囲CSV,28,FALSE)="","",VLOOKUP(csv!$AJ394,範囲CSV,28,FALSE)))</f>
        <v/>
      </c>
      <c r="AC394" s="139" t="str">
        <f>IF($A394="","",IF(VLOOKUP(csv!$AJ394,範囲CSV,29,FALSE)="","",VLOOKUP(csv!$AJ394,範囲CSV,29,FALSE)))</f>
        <v/>
      </c>
      <c r="AD394" s="139" t="str">
        <f>IF($A394="","",IF(VLOOKUP(csv!$AJ394,範囲CSV,30,FALSE)="","",VLOOKUP(csv!$AJ394,範囲CSV,30,FALSE)))</f>
        <v/>
      </c>
      <c r="AE394" s="139" t="str">
        <f>IF($A394="","",IF(VLOOKUP(csv!$AJ394,範囲CSV,31,FALSE)="","",VLOOKUP(csv!$AJ394,範囲CSV,31,FALSE)))</f>
        <v/>
      </c>
      <c r="AF394" s="139" t="str">
        <f>IF($A394="","",IF(VLOOKUP(csv!$AJ394,範囲CSV,32,FALSE)="","",VLOOKUP(csv!$AJ394,範囲CSV,32,FALSE)))</f>
        <v/>
      </c>
      <c r="AG394" s="139" t="str">
        <f>IF($A394="","",IF(VLOOKUP(csv!$AJ394,範囲CSV,33,FALSE)="","",VLOOKUP(csv!$AJ394,範囲CSV,33,FALSE)))</f>
        <v/>
      </c>
      <c r="AH394" s="139" t="str">
        <f>IF($A394="","",IF(VLOOKUP(csv!$AJ394,範囲CSV,34,FALSE)="","",VLOOKUP(csv!$AJ394,範囲CSV,34,FALSE)))</f>
        <v/>
      </c>
      <c r="AI394" s="139"/>
    </row>
    <row r="395" spans="1:35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139" t="str">
        <f>IF(A395="","",IF(VLOOKUP(csv!$AJ395,範囲CSV,9,FALSE)="","",VLOOKUP(csv!$AJ395,範囲CSV,9,FALSE)))</f>
        <v/>
      </c>
      <c r="J395" s="139" t="str">
        <f>IF($A395="","",IF(VLOOKUP(csv!$AJ395,範囲CSV,10,FALSE)="","",VLOOKUP(csv!$AJ395,範囲CSV,10,FALSE)))</f>
        <v/>
      </c>
      <c r="K395" s="216" t="str">
        <f t="shared" si="12"/>
        <v/>
      </c>
      <c r="L395" s="216" t="str">
        <f t="shared" si="13"/>
        <v/>
      </c>
      <c r="M395" s="139" t="str">
        <f>IF($A395="","",IF(VLOOKUP(csv!$AJ395,範囲CSV,13,FALSE)="","",VLOOKUP(csv!$AJ395,範囲CSV,13,FALSE)))</f>
        <v/>
      </c>
      <c r="N395" s="139" t="str">
        <f>IF($A395="","",IF(VLOOKUP(csv!$AJ395,範囲CSV,14,FALSE)="","",VLOOKUP(csv!$AJ395,範囲CSV,14,FALSE)))</f>
        <v/>
      </c>
      <c r="O395" s="139" t="str">
        <f>IF($A395="","",IF(VLOOKUP(csv!$AJ395,範囲CSV,15,FALSE)="","",VLOOKUP(csv!$AJ395,範囲CSV,15,FALSE)))</f>
        <v/>
      </c>
      <c r="P395" s="139" t="str">
        <f>IF($A395="","",IF(VLOOKUP(csv!$AJ395,範囲CSV,16,FALSE)="","",VLOOKUP(csv!$AJ395,範囲CSV,16,FALSE)))</f>
        <v/>
      </c>
      <c r="Q395" s="139" t="str">
        <f>IF($A395="","",IF(VLOOKUP(csv!$AJ395,範囲CSV,17,FALSE)="","",VLOOKUP(csv!$AJ395,範囲CSV,17,FALSE)))</f>
        <v/>
      </c>
      <c r="R395" s="139" t="str">
        <f>IF($A395="","",IF(VLOOKUP(csv!$AJ395,範囲CSV,18,FALSE)="","",VLOOKUP(csv!$AJ395,範囲CSV,18,FALSE)))</f>
        <v/>
      </c>
      <c r="S395" s="139" t="str">
        <f>IF($A395="","",IF(VLOOKUP(csv!$AJ395,範囲CSV,19,FALSE)="","",VLOOKUP(csv!$AJ395,範囲CSV,19,FALSE)))</f>
        <v/>
      </c>
      <c r="T395" s="139" t="str">
        <f>IF($A395="","",IF(VLOOKUP(csv!$AJ395,範囲CSV,20,FALSE)="","",VLOOKUP(csv!$AJ395,範囲CSV,20,FALSE)))</f>
        <v/>
      </c>
      <c r="U395" s="139" t="str">
        <f>IF($A395="","",IF(VLOOKUP(csv!$AJ395,範囲CSV,21,FALSE)="","",VLOOKUP(csv!$AJ395,範囲CSV,21,FALSE)))</f>
        <v/>
      </c>
      <c r="V395" s="139" t="str">
        <f>IF($A395="","",IF(VLOOKUP(csv!$AJ395,範囲CSV,22,FALSE)="","",VLOOKUP(csv!$AJ395,範囲CSV,22,FALSE)))</f>
        <v/>
      </c>
      <c r="W395" s="139" t="str">
        <f>IF($A395="","",IF(VLOOKUP(csv!$AJ395,範囲CSV,23,FALSE)="","",VLOOKUP(csv!$AJ395,範囲CSV,23,FALSE)))</f>
        <v/>
      </c>
      <c r="X395" s="139" t="str">
        <f>IF($A395="","",IF(VLOOKUP(csv!$AJ395,範囲CSV,24,FALSE)="","",VLOOKUP(csv!$AJ395,範囲CSV,24,FALSE)))</f>
        <v/>
      </c>
      <c r="Y395" s="139" t="str">
        <f>IF($A395="","",IF(VLOOKUP(csv!$AJ395,範囲CSV,25,FALSE)="","",VLOOKUP(csv!$AJ395,範囲CSV,25,FALSE)))</f>
        <v/>
      </c>
      <c r="Z395" s="139" t="str">
        <f>IF($A395="","",IF(VLOOKUP(csv!$AJ395,範囲CSV,26,FALSE)="","",VLOOKUP(csv!$AJ395,範囲CSV,26,FALSE)))</f>
        <v/>
      </c>
      <c r="AA395" s="139" t="str">
        <f>IF($A395="","",IF(VLOOKUP(csv!$AJ395,範囲CSV,27,FALSE)="","",VLOOKUP(csv!$AJ395,範囲CSV,27,FALSE)))</f>
        <v/>
      </c>
      <c r="AB395" s="139" t="str">
        <f>IF($A395="","",IF(VLOOKUP(csv!$AJ395,範囲CSV,28,FALSE)="","",VLOOKUP(csv!$AJ395,範囲CSV,28,FALSE)))</f>
        <v/>
      </c>
      <c r="AC395" s="139" t="str">
        <f>IF($A395="","",IF(VLOOKUP(csv!$AJ395,範囲CSV,29,FALSE)="","",VLOOKUP(csv!$AJ395,範囲CSV,29,FALSE)))</f>
        <v/>
      </c>
      <c r="AD395" s="139" t="str">
        <f>IF($A395="","",IF(VLOOKUP(csv!$AJ395,範囲CSV,30,FALSE)="","",VLOOKUP(csv!$AJ395,範囲CSV,30,FALSE)))</f>
        <v/>
      </c>
      <c r="AE395" s="139" t="str">
        <f>IF($A395="","",IF(VLOOKUP(csv!$AJ395,範囲CSV,31,FALSE)="","",VLOOKUP(csv!$AJ395,範囲CSV,31,FALSE)))</f>
        <v/>
      </c>
      <c r="AF395" s="139" t="str">
        <f>IF($A395="","",IF(VLOOKUP(csv!$AJ395,範囲CSV,32,FALSE)="","",VLOOKUP(csv!$AJ395,範囲CSV,32,FALSE)))</f>
        <v/>
      </c>
      <c r="AG395" s="139" t="str">
        <f>IF($A395="","",IF(VLOOKUP(csv!$AJ395,範囲CSV,33,FALSE)="","",VLOOKUP(csv!$AJ395,範囲CSV,33,FALSE)))</f>
        <v/>
      </c>
      <c r="AH395" s="139" t="str">
        <f>IF($A395="","",IF(VLOOKUP(csv!$AJ395,範囲CSV,34,FALSE)="","",VLOOKUP(csv!$AJ395,範囲CSV,34,FALSE)))</f>
        <v/>
      </c>
      <c r="AI395" s="139"/>
    </row>
    <row r="396" spans="1:35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139" t="str">
        <f>IF(A396="","",IF(VLOOKUP(csv!$AJ396,範囲CSV,9,FALSE)="","",VLOOKUP(csv!$AJ396,範囲CSV,9,FALSE)))</f>
        <v/>
      </c>
      <c r="J396" s="139" t="str">
        <f>IF($A396="","",IF(VLOOKUP(csv!$AJ396,範囲CSV,10,FALSE)="","",VLOOKUP(csv!$AJ396,範囲CSV,10,FALSE)))</f>
        <v/>
      </c>
      <c r="K396" s="216" t="str">
        <f t="shared" si="12"/>
        <v/>
      </c>
      <c r="L396" s="216" t="str">
        <f t="shared" si="13"/>
        <v/>
      </c>
      <c r="M396" s="139" t="str">
        <f>IF($A396="","",IF(VLOOKUP(csv!$AJ396,範囲CSV,13,FALSE)="","",VLOOKUP(csv!$AJ396,範囲CSV,13,FALSE)))</f>
        <v/>
      </c>
      <c r="N396" s="139" t="str">
        <f>IF($A396="","",IF(VLOOKUP(csv!$AJ396,範囲CSV,14,FALSE)="","",VLOOKUP(csv!$AJ396,範囲CSV,14,FALSE)))</f>
        <v/>
      </c>
      <c r="O396" s="139" t="str">
        <f>IF($A396="","",IF(VLOOKUP(csv!$AJ396,範囲CSV,15,FALSE)="","",VLOOKUP(csv!$AJ396,範囲CSV,15,FALSE)))</f>
        <v/>
      </c>
      <c r="P396" s="139" t="str">
        <f>IF($A396="","",IF(VLOOKUP(csv!$AJ396,範囲CSV,16,FALSE)="","",VLOOKUP(csv!$AJ396,範囲CSV,16,FALSE)))</f>
        <v/>
      </c>
      <c r="Q396" s="139" t="str">
        <f>IF($A396="","",IF(VLOOKUP(csv!$AJ396,範囲CSV,17,FALSE)="","",VLOOKUP(csv!$AJ396,範囲CSV,17,FALSE)))</f>
        <v/>
      </c>
      <c r="R396" s="139" t="str">
        <f>IF($A396="","",IF(VLOOKUP(csv!$AJ396,範囲CSV,18,FALSE)="","",VLOOKUP(csv!$AJ396,範囲CSV,18,FALSE)))</f>
        <v/>
      </c>
      <c r="S396" s="139" t="str">
        <f>IF($A396="","",IF(VLOOKUP(csv!$AJ396,範囲CSV,19,FALSE)="","",VLOOKUP(csv!$AJ396,範囲CSV,19,FALSE)))</f>
        <v/>
      </c>
      <c r="T396" s="139" t="str">
        <f>IF($A396="","",IF(VLOOKUP(csv!$AJ396,範囲CSV,20,FALSE)="","",VLOOKUP(csv!$AJ396,範囲CSV,20,FALSE)))</f>
        <v/>
      </c>
      <c r="U396" s="139" t="str">
        <f>IF($A396="","",IF(VLOOKUP(csv!$AJ396,範囲CSV,21,FALSE)="","",VLOOKUP(csv!$AJ396,範囲CSV,21,FALSE)))</f>
        <v/>
      </c>
      <c r="V396" s="139" t="str">
        <f>IF($A396="","",IF(VLOOKUP(csv!$AJ396,範囲CSV,22,FALSE)="","",VLOOKUP(csv!$AJ396,範囲CSV,22,FALSE)))</f>
        <v/>
      </c>
      <c r="W396" s="139" t="str">
        <f>IF($A396="","",IF(VLOOKUP(csv!$AJ396,範囲CSV,23,FALSE)="","",VLOOKUP(csv!$AJ396,範囲CSV,23,FALSE)))</f>
        <v/>
      </c>
      <c r="X396" s="139" t="str">
        <f>IF($A396="","",IF(VLOOKUP(csv!$AJ396,範囲CSV,24,FALSE)="","",VLOOKUP(csv!$AJ396,範囲CSV,24,FALSE)))</f>
        <v/>
      </c>
      <c r="Y396" s="139" t="str">
        <f>IF($A396="","",IF(VLOOKUP(csv!$AJ396,範囲CSV,25,FALSE)="","",VLOOKUP(csv!$AJ396,範囲CSV,25,FALSE)))</f>
        <v/>
      </c>
      <c r="Z396" s="139" t="str">
        <f>IF($A396="","",IF(VLOOKUP(csv!$AJ396,範囲CSV,26,FALSE)="","",VLOOKUP(csv!$AJ396,範囲CSV,26,FALSE)))</f>
        <v/>
      </c>
      <c r="AA396" s="139" t="str">
        <f>IF($A396="","",IF(VLOOKUP(csv!$AJ396,範囲CSV,27,FALSE)="","",VLOOKUP(csv!$AJ396,範囲CSV,27,FALSE)))</f>
        <v/>
      </c>
      <c r="AB396" s="139" t="str">
        <f>IF($A396="","",IF(VLOOKUP(csv!$AJ396,範囲CSV,28,FALSE)="","",VLOOKUP(csv!$AJ396,範囲CSV,28,FALSE)))</f>
        <v/>
      </c>
      <c r="AC396" s="139" t="str">
        <f>IF($A396="","",IF(VLOOKUP(csv!$AJ396,範囲CSV,29,FALSE)="","",VLOOKUP(csv!$AJ396,範囲CSV,29,FALSE)))</f>
        <v/>
      </c>
      <c r="AD396" s="139" t="str">
        <f>IF($A396="","",IF(VLOOKUP(csv!$AJ396,範囲CSV,30,FALSE)="","",VLOOKUP(csv!$AJ396,範囲CSV,30,FALSE)))</f>
        <v/>
      </c>
      <c r="AE396" s="139" t="str">
        <f>IF($A396="","",IF(VLOOKUP(csv!$AJ396,範囲CSV,31,FALSE)="","",VLOOKUP(csv!$AJ396,範囲CSV,31,FALSE)))</f>
        <v/>
      </c>
      <c r="AF396" s="139" t="str">
        <f>IF($A396="","",IF(VLOOKUP(csv!$AJ396,範囲CSV,32,FALSE)="","",VLOOKUP(csv!$AJ396,範囲CSV,32,FALSE)))</f>
        <v/>
      </c>
      <c r="AG396" s="139" t="str">
        <f>IF($A396="","",IF(VLOOKUP(csv!$AJ396,範囲CSV,33,FALSE)="","",VLOOKUP(csv!$AJ396,範囲CSV,33,FALSE)))</f>
        <v/>
      </c>
      <c r="AH396" s="139" t="str">
        <f>IF($A396="","",IF(VLOOKUP(csv!$AJ396,範囲CSV,34,FALSE)="","",VLOOKUP(csv!$AJ396,範囲CSV,34,FALSE)))</f>
        <v/>
      </c>
      <c r="AI396" s="139"/>
    </row>
    <row r="397" spans="1:35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139" t="str">
        <f>IF(A397="","",IF(VLOOKUP(csv!$AJ397,範囲CSV,9,FALSE)="","",VLOOKUP(csv!$AJ397,範囲CSV,9,FALSE)))</f>
        <v/>
      </c>
      <c r="J397" s="139" t="str">
        <f>IF($A397="","",IF(VLOOKUP(csv!$AJ397,範囲CSV,10,FALSE)="","",VLOOKUP(csv!$AJ397,範囲CSV,10,FALSE)))</f>
        <v/>
      </c>
      <c r="K397" s="216" t="str">
        <f t="shared" si="12"/>
        <v/>
      </c>
      <c r="L397" s="216" t="str">
        <f t="shared" si="13"/>
        <v/>
      </c>
      <c r="M397" s="139" t="str">
        <f>IF($A397="","",IF(VLOOKUP(csv!$AJ397,範囲CSV,13,FALSE)="","",VLOOKUP(csv!$AJ397,範囲CSV,13,FALSE)))</f>
        <v/>
      </c>
      <c r="N397" s="139" t="str">
        <f>IF($A397="","",IF(VLOOKUP(csv!$AJ397,範囲CSV,14,FALSE)="","",VLOOKUP(csv!$AJ397,範囲CSV,14,FALSE)))</f>
        <v/>
      </c>
      <c r="O397" s="139" t="str">
        <f>IF($A397="","",IF(VLOOKUP(csv!$AJ397,範囲CSV,15,FALSE)="","",VLOOKUP(csv!$AJ397,範囲CSV,15,FALSE)))</f>
        <v/>
      </c>
      <c r="P397" s="139" t="str">
        <f>IF($A397="","",IF(VLOOKUP(csv!$AJ397,範囲CSV,16,FALSE)="","",VLOOKUP(csv!$AJ397,範囲CSV,16,FALSE)))</f>
        <v/>
      </c>
      <c r="Q397" s="139" t="str">
        <f>IF($A397="","",IF(VLOOKUP(csv!$AJ397,範囲CSV,17,FALSE)="","",VLOOKUP(csv!$AJ397,範囲CSV,17,FALSE)))</f>
        <v/>
      </c>
      <c r="R397" s="139" t="str">
        <f>IF($A397="","",IF(VLOOKUP(csv!$AJ397,範囲CSV,18,FALSE)="","",VLOOKUP(csv!$AJ397,範囲CSV,18,FALSE)))</f>
        <v/>
      </c>
      <c r="S397" s="139" t="str">
        <f>IF($A397="","",IF(VLOOKUP(csv!$AJ397,範囲CSV,19,FALSE)="","",VLOOKUP(csv!$AJ397,範囲CSV,19,FALSE)))</f>
        <v/>
      </c>
      <c r="T397" s="139" t="str">
        <f>IF($A397="","",IF(VLOOKUP(csv!$AJ397,範囲CSV,20,FALSE)="","",VLOOKUP(csv!$AJ397,範囲CSV,20,FALSE)))</f>
        <v/>
      </c>
      <c r="U397" s="139" t="str">
        <f>IF($A397="","",IF(VLOOKUP(csv!$AJ397,範囲CSV,21,FALSE)="","",VLOOKUP(csv!$AJ397,範囲CSV,21,FALSE)))</f>
        <v/>
      </c>
      <c r="V397" s="139" t="str">
        <f>IF($A397="","",IF(VLOOKUP(csv!$AJ397,範囲CSV,22,FALSE)="","",VLOOKUP(csv!$AJ397,範囲CSV,22,FALSE)))</f>
        <v/>
      </c>
      <c r="W397" s="139" t="str">
        <f>IF($A397="","",IF(VLOOKUP(csv!$AJ397,範囲CSV,23,FALSE)="","",VLOOKUP(csv!$AJ397,範囲CSV,23,FALSE)))</f>
        <v/>
      </c>
      <c r="X397" s="139" t="str">
        <f>IF($A397="","",IF(VLOOKUP(csv!$AJ397,範囲CSV,24,FALSE)="","",VLOOKUP(csv!$AJ397,範囲CSV,24,FALSE)))</f>
        <v/>
      </c>
      <c r="Y397" s="139" t="str">
        <f>IF($A397="","",IF(VLOOKUP(csv!$AJ397,範囲CSV,25,FALSE)="","",VLOOKUP(csv!$AJ397,範囲CSV,25,FALSE)))</f>
        <v/>
      </c>
      <c r="Z397" s="139" t="str">
        <f>IF($A397="","",IF(VLOOKUP(csv!$AJ397,範囲CSV,26,FALSE)="","",VLOOKUP(csv!$AJ397,範囲CSV,26,FALSE)))</f>
        <v/>
      </c>
      <c r="AA397" s="139" t="str">
        <f>IF($A397="","",IF(VLOOKUP(csv!$AJ397,範囲CSV,27,FALSE)="","",VLOOKUP(csv!$AJ397,範囲CSV,27,FALSE)))</f>
        <v/>
      </c>
      <c r="AB397" s="139" t="str">
        <f>IF($A397="","",IF(VLOOKUP(csv!$AJ397,範囲CSV,28,FALSE)="","",VLOOKUP(csv!$AJ397,範囲CSV,28,FALSE)))</f>
        <v/>
      </c>
      <c r="AC397" s="139" t="str">
        <f>IF($A397="","",IF(VLOOKUP(csv!$AJ397,範囲CSV,29,FALSE)="","",VLOOKUP(csv!$AJ397,範囲CSV,29,FALSE)))</f>
        <v/>
      </c>
      <c r="AD397" s="139" t="str">
        <f>IF($A397="","",IF(VLOOKUP(csv!$AJ397,範囲CSV,30,FALSE)="","",VLOOKUP(csv!$AJ397,範囲CSV,30,FALSE)))</f>
        <v/>
      </c>
      <c r="AE397" s="139" t="str">
        <f>IF($A397="","",IF(VLOOKUP(csv!$AJ397,範囲CSV,31,FALSE)="","",VLOOKUP(csv!$AJ397,範囲CSV,31,FALSE)))</f>
        <v/>
      </c>
      <c r="AF397" s="139" t="str">
        <f>IF($A397="","",IF(VLOOKUP(csv!$AJ397,範囲CSV,32,FALSE)="","",VLOOKUP(csv!$AJ397,範囲CSV,32,FALSE)))</f>
        <v/>
      </c>
      <c r="AG397" s="139" t="str">
        <f>IF($A397="","",IF(VLOOKUP(csv!$AJ397,範囲CSV,33,FALSE)="","",VLOOKUP(csv!$AJ397,範囲CSV,33,FALSE)))</f>
        <v/>
      </c>
      <c r="AH397" s="139" t="str">
        <f>IF($A397="","",IF(VLOOKUP(csv!$AJ397,範囲CSV,34,FALSE)="","",VLOOKUP(csv!$AJ397,範囲CSV,34,FALSE)))</f>
        <v/>
      </c>
      <c r="AI397" s="139"/>
    </row>
    <row r="398" spans="1:35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139" t="str">
        <f>IF(A398="","",IF(VLOOKUP(csv!$AJ398,範囲CSV,9,FALSE)="","",VLOOKUP(csv!$AJ398,範囲CSV,9,FALSE)))</f>
        <v/>
      </c>
      <c r="J398" s="139" t="str">
        <f>IF($A398="","",IF(VLOOKUP(csv!$AJ398,範囲CSV,10,FALSE)="","",VLOOKUP(csv!$AJ398,範囲CSV,10,FALSE)))</f>
        <v/>
      </c>
      <c r="K398" s="216" t="str">
        <f t="shared" si="12"/>
        <v/>
      </c>
      <c r="L398" s="216" t="str">
        <f t="shared" si="13"/>
        <v/>
      </c>
      <c r="M398" s="139" t="str">
        <f>IF($A398="","",IF(VLOOKUP(csv!$AJ398,範囲CSV,13,FALSE)="","",VLOOKUP(csv!$AJ398,範囲CSV,13,FALSE)))</f>
        <v/>
      </c>
      <c r="N398" s="139" t="str">
        <f>IF($A398="","",IF(VLOOKUP(csv!$AJ398,範囲CSV,14,FALSE)="","",VLOOKUP(csv!$AJ398,範囲CSV,14,FALSE)))</f>
        <v/>
      </c>
      <c r="O398" s="139" t="str">
        <f>IF($A398="","",IF(VLOOKUP(csv!$AJ398,範囲CSV,15,FALSE)="","",VLOOKUP(csv!$AJ398,範囲CSV,15,FALSE)))</f>
        <v/>
      </c>
      <c r="P398" s="139" t="str">
        <f>IF($A398="","",IF(VLOOKUP(csv!$AJ398,範囲CSV,16,FALSE)="","",VLOOKUP(csv!$AJ398,範囲CSV,16,FALSE)))</f>
        <v/>
      </c>
      <c r="Q398" s="139" t="str">
        <f>IF($A398="","",IF(VLOOKUP(csv!$AJ398,範囲CSV,17,FALSE)="","",VLOOKUP(csv!$AJ398,範囲CSV,17,FALSE)))</f>
        <v/>
      </c>
      <c r="R398" s="139" t="str">
        <f>IF($A398="","",IF(VLOOKUP(csv!$AJ398,範囲CSV,18,FALSE)="","",VLOOKUP(csv!$AJ398,範囲CSV,18,FALSE)))</f>
        <v/>
      </c>
      <c r="S398" s="139" t="str">
        <f>IF($A398="","",IF(VLOOKUP(csv!$AJ398,範囲CSV,19,FALSE)="","",VLOOKUP(csv!$AJ398,範囲CSV,19,FALSE)))</f>
        <v/>
      </c>
      <c r="T398" s="139" t="str">
        <f>IF($A398="","",IF(VLOOKUP(csv!$AJ398,範囲CSV,20,FALSE)="","",VLOOKUP(csv!$AJ398,範囲CSV,20,FALSE)))</f>
        <v/>
      </c>
      <c r="U398" s="139" t="str">
        <f>IF($A398="","",IF(VLOOKUP(csv!$AJ398,範囲CSV,21,FALSE)="","",VLOOKUP(csv!$AJ398,範囲CSV,21,FALSE)))</f>
        <v/>
      </c>
      <c r="V398" s="139" t="str">
        <f>IF($A398="","",IF(VLOOKUP(csv!$AJ398,範囲CSV,22,FALSE)="","",VLOOKUP(csv!$AJ398,範囲CSV,22,FALSE)))</f>
        <v/>
      </c>
      <c r="W398" s="139" t="str">
        <f>IF($A398="","",IF(VLOOKUP(csv!$AJ398,範囲CSV,23,FALSE)="","",VLOOKUP(csv!$AJ398,範囲CSV,23,FALSE)))</f>
        <v/>
      </c>
      <c r="X398" s="139" t="str">
        <f>IF($A398="","",IF(VLOOKUP(csv!$AJ398,範囲CSV,24,FALSE)="","",VLOOKUP(csv!$AJ398,範囲CSV,24,FALSE)))</f>
        <v/>
      </c>
      <c r="Y398" s="139" t="str">
        <f>IF($A398="","",IF(VLOOKUP(csv!$AJ398,範囲CSV,25,FALSE)="","",VLOOKUP(csv!$AJ398,範囲CSV,25,FALSE)))</f>
        <v/>
      </c>
      <c r="Z398" s="139" t="str">
        <f>IF($A398="","",IF(VLOOKUP(csv!$AJ398,範囲CSV,26,FALSE)="","",VLOOKUP(csv!$AJ398,範囲CSV,26,FALSE)))</f>
        <v/>
      </c>
      <c r="AA398" s="139" t="str">
        <f>IF($A398="","",IF(VLOOKUP(csv!$AJ398,範囲CSV,27,FALSE)="","",VLOOKUP(csv!$AJ398,範囲CSV,27,FALSE)))</f>
        <v/>
      </c>
      <c r="AB398" s="139" t="str">
        <f>IF($A398="","",IF(VLOOKUP(csv!$AJ398,範囲CSV,28,FALSE)="","",VLOOKUP(csv!$AJ398,範囲CSV,28,FALSE)))</f>
        <v/>
      </c>
      <c r="AC398" s="139" t="str">
        <f>IF($A398="","",IF(VLOOKUP(csv!$AJ398,範囲CSV,29,FALSE)="","",VLOOKUP(csv!$AJ398,範囲CSV,29,FALSE)))</f>
        <v/>
      </c>
      <c r="AD398" s="139" t="str">
        <f>IF($A398="","",IF(VLOOKUP(csv!$AJ398,範囲CSV,30,FALSE)="","",VLOOKUP(csv!$AJ398,範囲CSV,30,FALSE)))</f>
        <v/>
      </c>
      <c r="AE398" s="139" t="str">
        <f>IF($A398="","",IF(VLOOKUP(csv!$AJ398,範囲CSV,31,FALSE)="","",VLOOKUP(csv!$AJ398,範囲CSV,31,FALSE)))</f>
        <v/>
      </c>
      <c r="AF398" s="139" t="str">
        <f>IF($A398="","",IF(VLOOKUP(csv!$AJ398,範囲CSV,32,FALSE)="","",VLOOKUP(csv!$AJ398,範囲CSV,32,FALSE)))</f>
        <v/>
      </c>
      <c r="AG398" s="139" t="str">
        <f>IF($A398="","",IF(VLOOKUP(csv!$AJ398,範囲CSV,33,FALSE)="","",VLOOKUP(csv!$AJ398,範囲CSV,33,FALSE)))</f>
        <v/>
      </c>
      <c r="AH398" s="139" t="str">
        <f>IF($A398="","",IF(VLOOKUP(csv!$AJ398,範囲CSV,34,FALSE)="","",VLOOKUP(csv!$AJ398,範囲CSV,34,FALSE)))</f>
        <v/>
      </c>
      <c r="AI398" s="139"/>
    </row>
    <row r="399" spans="1:35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139" t="str">
        <f>IF(A399="","",IF(VLOOKUP(csv!$AJ399,範囲CSV,9,FALSE)="","",VLOOKUP(csv!$AJ399,範囲CSV,9,FALSE)))</f>
        <v/>
      </c>
      <c r="J399" s="139" t="str">
        <f>IF($A399="","",IF(VLOOKUP(csv!$AJ399,範囲CSV,10,FALSE)="","",VLOOKUP(csv!$AJ399,範囲CSV,10,FALSE)))</f>
        <v/>
      </c>
      <c r="K399" s="216" t="str">
        <f t="shared" si="12"/>
        <v/>
      </c>
      <c r="L399" s="216" t="str">
        <f t="shared" si="13"/>
        <v/>
      </c>
      <c r="M399" s="139" t="str">
        <f>IF($A399="","",IF(VLOOKUP(csv!$AJ399,範囲CSV,13,FALSE)="","",VLOOKUP(csv!$AJ399,範囲CSV,13,FALSE)))</f>
        <v/>
      </c>
      <c r="N399" s="139" t="str">
        <f>IF($A399="","",IF(VLOOKUP(csv!$AJ399,範囲CSV,14,FALSE)="","",VLOOKUP(csv!$AJ399,範囲CSV,14,FALSE)))</f>
        <v/>
      </c>
      <c r="O399" s="139" t="str">
        <f>IF($A399="","",IF(VLOOKUP(csv!$AJ399,範囲CSV,15,FALSE)="","",VLOOKUP(csv!$AJ399,範囲CSV,15,FALSE)))</f>
        <v/>
      </c>
      <c r="P399" s="139" t="str">
        <f>IF($A399="","",IF(VLOOKUP(csv!$AJ399,範囲CSV,16,FALSE)="","",VLOOKUP(csv!$AJ399,範囲CSV,16,FALSE)))</f>
        <v/>
      </c>
      <c r="Q399" s="139" t="str">
        <f>IF($A399="","",IF(VLOOKUP(csv!$AJ399,範囲CSV,17,FALSE)="","",VLOOKUP(csv!$AJ399,範囲CSV,17,FALSE)))</f>
        <v/>
      </c>
      <c r="R399" s="139" t="str">
        <f>IF($A399="","",IF(VLOOKUP(csv!$AJ399,範囲CSV,18,FALSE)="","",VLOOKUP(csv!$AJ399,範囲CSV,18,FALSE)))</f>
        <v/>
      </c>
      <c r="S399" s="139" t="str">
        <f>IF($A399="","",IF(VLOOKUP(csv!$AJ399,範囲CSV,19,FALSE)="","",VLOOKUP(csv!$AJ399,範囲CSV,19,FALSE)))</f>
        <v/>
      </c>
      <c r="T399" s="139" t="str">
        <f>IF($A399="","",IF(VLOOKUP(csv!$AJ399,範囲CSV,20,FALSE)="","",VLOOKUP(csv!$AJ399,範囲CSV,20,FALSE)))</f>
        <v/>
      </c>
      <c r="U399" s="139" t="str">
        <f>IF($A399="","",IF(VLOOKUP(csv!$AJ399,範囲CSV,21,FALSE)="","",VLOOKUP(csv!$AJ399,範囲CSV,21,FALSE)))</f>
        <v/>
      </c>
      <c r="V399" s="139" t="str">
        <f>IF($A399="","",IF(VLOOKUP(csv!$AJ399,範囲CSV,22,FALSE)="","",VLOOKUP(csv!$AJ399,範囲CSV,22,FALSE)))</f>
        <v/>
      </c>
      <c r="W399" s="139" t="str">
        <f>IF($A399="","",IF(VLOOKUP(csv!$AJ399,範囲CSV,23,FALSE)="","",VLOOKUP(csv!$AJ399,範囲CSV,23,FALSE)))</f>
        <v/>
      </c>
      <c r="X399" s="139" t="str">
        <f>IF($A399="","",IF(VLOOKUP(csv!$AJ399,範囲CSV,24,FALSE)="","",VLOOKUP(csv!$AJ399,範囲CSV,24,FALSE)))</f>
        <v/>
      </c>
      <c r="Y399" s="139" t="str">
        <f>IF($A399="","",IF(VLOOKUP(csv!$AJ399,範囲CSV,25,FALSE)="","",VLOOKUP(csv!$AJ399,範囲CSV,25,FALSE)))</f>
        <v/>
      </c>
      <c r="Z399" s="139" t="str">
        <f>IF($A399="","",IF(VLOOKUP(csv!$AJ399,範囲CSV,26,FALSE)="","",VLOOKUP(csv!$AJ399,範囲CSV,26,FALSE)))</f>
        <v/>
      </c>
      <c r="AA399" s="139" t="str">
        <f>IF($A399="","",IF(VLOOKUP(csv!$AJ399,範囲CSV,27,FALSE)="","",VLOOKUP(csv!$AJ399,範囲CSV,27,FALSE)))</f>
        <v/>
      </c>
      <c r="AB399" s="139" t="str">
        <f>IF($A399="","",IF(VLOOKUP(csv!$AJ399,範囲CSV,28,FALSE)="","",VLOOKUP(csv!$AJ399,範囲CSV,28,FALSE)))</f>
        <v/>
      </c>
      <c r="AC399" s="139" t="str">
        <f>IF($A399="","",IF(VLOOKUP(csv!$AJ399,範囲CSV,29,FALSE)="","",VLOOKUP(csv!$AJ399,範囲CSV,29,FALSE)))</f>
        <v/>
      </c>
      <c r="AD399" s="139" t="str">
        <f>IF($A399="","",IF(VLOOKUP(csv!$AJ399,範囲CSV,30,FALSE)="","",VLOOKUP(csv!$AJ399,範囲CSV,30,FALSE)))</f>
        <v/>
      </c>
      <c r="AE399" s="139" t="str">
        <f>IF($A399="","",IF(VLOOKUP(csv!$AJ399,範囲CSV,31,FALSE)="","",VLOOKUP(csv!$AJ399,範囲CSV,31,FALSE)))</f>
        <v/>
      </c>
      <c r="AF399" s="139" t="str">
        <f>IF($A399="","",IF(VLOOKUP(csv!$AJ399,範囲CSV,32,FALSE)="","",VLOOKUP(csv!$AJ399,範囲CSV,32,FALSE)))</f>
        <v/>
      </c>
      <c r="AG399" s="139" t="str">
        <f>IF($A399="","",IF(VLOOKUP(csv!$AJ399,範囲CSV,33,FALSE)="","",VLOOKUP(csv!$AJ399,範囲CSV,33,FALSE)))</f>
        <v/>
      </c>
      <c r="AH399" s="139" t="str">
        <f>IF($A399="","",IF(VLOOKUP(csv!$AJ399,範囲CSV,34,FALSE)="","",VLOOKUP(csv!$AJ399,範囲CSV,34,FALSE)))</f>
        <v/>
      </c>
      <c r="AI399" s="139"/>
    </row>
    <row r="400" spans="1:35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139" t="str">
        <f>IF(A400="","",IF(VLOOKUP(csv!$AJ400,範囲CSV,9,FALSE)="","",VLOOKUP(csv!$AJ400,範囲CSV,9,FALSE)))</f>
        <v/>
      </c>
      <c r="J400" s="139" t="str">
        <f>IF($A400="","",IF(VLOOKUP(csv!$AJ400,範囲CSV,10,FALSE)="","",VLOOKUP(csv!$AJ400,範囲CSV,10,FALSE)))</f>
        <v/>
      </c>
      <c r="K400" s="216" t="str">
        <f t="shared" si="12"/>
        <v/>
      </c>
      <c r="L400" s="216" t="str">
        <f t="shared" si="13"/>
        <v/>
      </c>
      <c r="M400" s="139" t="str">
        <f>IF($A400="","",IF(VLOOKUP(csv!$AJ400,範囲CSV,13,FALSE)="","",VLOOKUP(csv!$AJ400,範囲CSV,13,FALSE)))</f>
        <v/>
      </c>
      <c r="N400" s="139" t="str">
        <f>IF($A400="","",IF(VLOOKUP(csv!$AJ400,範囲CSV,14,FALSE)="","",VLOOKUP(csv!$AJ400,範囲CSV,14,FALSE)))</f>
        <v/>
      </c>
      <c r="O400" s="139" t="str">
        <f>IF($A400="","",IF(VLOOKUP(csv!$AJ400,範囲CSV,15,FALSE)="","",VLOOKUP(csv!$AJ400,範囲CSV,15,FALSE)))</f>
        <v/>
      </c>
      <c r="P400" s="139" t="str">
        <f>IF($A400="","",IF(VLOOKUP(csv!$AJ400,範囲CSV,16,FALSE)="","",VLOOKUP(csv!$AJ400,範囲CSV,16,FALSE)))</f>
        <v/>
      </c>
      <c r="Q400" s="139" t="str">
        <f>IF($A400="","",IF(VLOOKUP(csv!$AJ400,範囲CSV,17,FALSE)="","",VLOOKUP(csv!$AJ400,範囲CSV,17,FALSE)))</f>
        <v/>
      </c>
      <c r="R400" s="139" t="str">
        <f>IF($A400="","",IF(VLOOKUP(csv!$AJ400,範囲CSV,18,FALSE)="","",VLOOKUP(csv!$AJ400,範囲CSV,18,FALSE)))</f>
        <v/>
      </c>
      <c r="S400" s="139" t="str">
        <f>IF($A400="","",IF(VLOOKUP(csv!$AJ400,範囲CSV,19,FALSE)="","",VLOOKUP(csv!$AJ400,範囲CSV,19,FALSE)))</f>
        <v/>
      </c>
      <c r="T400" s="139" t="str">
        <f>IF($A400="","",IF(VLOOKUP(csv!$AJ400,範囲CSV,20,FALSE)="","",VLOOKUP(csv!$AJ400,範囲CSV,20,FALSE)))</f>
        <v/>
      </c>
      <c r="U400" s="139" t="str">
        <f>IF($A400="","",IF(VLOOKUP(csv!$AJ400,範囲CSV,21,FALSE)="","",VLOOKUP(csv!$AJ400,範囲CSV,21,FALSE)))</f>
        <v/>
      </c>
      <c r="V400" s="139" t="str">
        <f>IF($A400="","",IF(VLOOKUP(csv!$AJ400,範囲CSV,22,FALSE)="","",VLOOKUP(csv!$AJ400,範囲CSV,22,FALSE)))</f>
        <v/>
      </c>
      <c r="W400" s="139" t="str">
        <f>IF($A400="","",IF(VLOOKUP(csv!$AJ400,範囲CSV,23,FALSE)="","",VLOOKUP(csv!$AJ400,範囲CSV,23,FALSE)))</f>
        <v/>
      </c>
      <c r="X400" s="139" t="str">
        <f>IF($A400="","",IF(VLOOKUP(csv!$AJ400,範囲CSV,24,FALSE)="","",VLOOKUP(csv!$AJ400,範囲CSV,24,FALSE)))</f>
        <v/>
      </c>
      <c r="Y400" s="139" t="str">
        <f>IF($A400="","",IF(VLOOKUP(csv!$AJ400,範囲CSV,25,FALSE)="","",VLOOKUP(csv!$AJ400,範囲CSV,25,FALSE)))</f>
        <v/>
      </c>
      <c r="Z400" s="139" t="str">
        <f>IF($A400="","",IF(VLOOKUP(csv!$AJ400,範囲CSV,26,FALSE)="","",VLOOKUP(csv!$AJ400,範囲CSV,26,FALSE)))</f>
        <v/>
      </c>
      <c r="AA400" s="139" t="str">
        <f>IF($A400="","",IF(VLOOKUP(csv!$AJ400,範囲CSV,27,FALSE)="","",VLOOKUP(csv!$AJ400,範囲CSV,27,FALSE)))</f>
        <v/>
      </c>
      <c r="AB400" s="139" t="str">
        <f>IF($A400="","",IF(VLOOKUP(csv!$AJ400,範囲CSV,28,FALSE)="","",VLOOKUP(csv!$AJ400,範囲CSV,28,FALSE)))</f>
        <v/>
      </c>
      <c r="AC400" s="139" t="str">
        <f>IF($A400="","",IF(VLOOKUP(csv!$AJ400,範囲CSV,29,FALSE)="","",VLOOKUP(csv!$AJ400,範囲CSV,29,FALSE)))</f>
        <v/>
      </c>
      <c r="AD400" s="139" t="str">
        <f>IF($A400="","",IF(VLOOKUP(csv!$AJ400,範囲CSV,30,FALSE)="","",VLOOKUP(csv!$AJ400,範囲CSV,30,FALSE)))</f>
        <v/>
      </c>
      <c r="AE400" s="139" t="str">
        <f>IF($A400="","",IF(VLOOKUP(csv!$AJ400,範囲CSV,31,FALSE)="","",VLOOKUP(csv!$AJ400,範囲CSV,31,FALSE)))</f>
        <v/>
      </c>
      <c r="AF400" s="139" t="str">
        <f>IF($A400="","",IF(VLOOKUP(csv!$AJ400,範囲CSV,32,FALSE)="","",VLOOKUP(csv!$AJ400,範囲CSV,32,FALSE)))</f>
        <v/>
      </c>
      <c r="AG400" s="139" t="str">
        <f>IF($A400="","",IF(VLOOKUP(csv!$AJ400,範囲CSV,33,FALSE)="","",VLOOKUP(csv!$AJ400,範囲CSV,33,FALSE)))</f>
        <v/>
      </c>
      <c r="AH400" s="139" t="str">
        <f>IF($A400="","",IF(VLOOKUP(csv!$AJ400,範囲CSV,34,FALSE)="","",VLOOKUP(csv!$AJ400,範囲CSV,34,FALSE)))</f>
        <v/>
      </c>
      <c r="AI400" s="139"/>
    </row>
    <row r="401" spans="1:35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139" t="str">
        <f>IF(A401="","",IF(VLOOKUP(csv!$AJ401,範囲CSV,9,FALSE)="","",VLOOKUP(csv!$AJ401,範囲CSV,9,FALSE)))</f>
        <v/>
      </c>
      <c r="J401" s="139" t="str">
        <f>IF($A401="","",IF(VLOOKUP(csv!$AJ401,範囲CSV,10,FALSE)="","",VLOOKUP(csv!$AJ401,範囲CSV,10,FALSE)))</f>
        <v/>
      </c>
      <c r="K401" s="216" t="str">
        <f t="shared" si="12"/>
        <v/>
      </c>
      <c r="L401" s="216" t="str">
        <f t="shared" si="13"/>
        <v/>
      </c>
      <c r="M401" s="139" t="str">
        <f>IF($A401="","",IF(VLOOKUP(csv!$AJ401,範囲CSV,13,FALSE)="","",VLOOKUP(csv!$AJ401,範囲CSV,13,FALSE)))</f>
        <v/>
      </c>
      <c r="N401" s="139" t="str">
        <f>IF($A401="","",IF(VLOOKUP(csv!$AJ401,範囲CSV,14,FALSE)="","",VLOOKUP(csv!$AJ401,範囲CSV,14,FALSE)))</f>
        <v/>
      </c>
      <c r="O401" s="139" t="str">
        <f>IF($A401="","",IF(VLOOKUP(csv!$AJ401,範囲CSV,15,FALSE)="","",VLOOKUP(csv!$AJ401,範囲CSV,15,FALSE)))</f>
        <v/>
      </c>
      <c r="P401" s="139" t="str">
        <f>IF($A401="","",IF(VLOOKUP(csv!$AJ401,範囲CSV,16,FALSE)="","",VLOOKUP(csv!$AJ401,範囲CSV,16,FALSE)))</f>
        <v/>
      </c>
      <c r="Q401" s="139" t="str">
        <f>IF($A401="","",IF(VLOOKUP(csv!$AJ401,範囲CSV,17,FALSE)="","",VLOOKUP(csv!$AJ401,範囲CSV,17,FALSE)))</f>
        <v/>
      </c>
      <c r="R401" s="139" t="str">
        <f>IF($A401="","",IF(VLOOKUP(csv!$AJ401,範囲CSV,18,FALSE)="","",VLOOKUP(csv!$AJ401,範囲CSV,18,FALSE)))</f>
        <v/>
      </c>
      <c r="S401" s="139" t="str">
        <f>IF($A401="","",IF(VLOOKUP(csv!$AJ401,範囲CSV,19,FALSE)="","",VLOOKUP(csv!$AJ401,範囲CSV,19,FALSE)))</f>
        <v/>
      </c>
      <c r="T401" s="139" t="str">
        <f>IF($A401="","",IF(VLOOKUP(csv!$AJ401,範囲CSV,20,FALSE)="","",VLOOKUP(csv!$AJ401,範囲CSV,20,FALSE)))</f>
        <v/>
      </c>
      <c r="U401" s="139" t="str">
        <f>IF($A401="","",IF(VLOOKUP(csv!$AJ401,範囲CSV,21,FALSE)="","",VLOOKUP(csv!$AJ401,範囲CSV,21,FALSE)))</f>
        <v/>
      </c>
      <c r="V401" s="139" t="str">
        <f>IF($A401="","",IF(VLOOKUP(csv!$AJ401,範囲CSV,22,FALSE)="","",VLOOKUP(csv!$AJ401,範囲CSV,22,FALSE)))</f>
        <v/>
      </c>
      <c r="W401" s="139" t="str">
        <f>IF($A401="","",IF(VLOOKUP(csv!$AJ401,範囲CSV,23,FALSE)="","",VLOOKUP(csv!$AJ401,範囲CSV,23,FALSE)))</f>
        <v/>
      </c>
      <c r="X401" s="139" t="str">
        <f>IF($A401="","",IF(VLOOKUP(csv!$AJ401,範囲CSV,24,FALSE)="","",VLOOKUP(csv!$AJ401,範囲CSV,24,FALSE)))</f>
        <v/>
      </c>
      <c r="Y401" s="139" t="str">
        <f>IF($A401="","",IF(VLOOKUP(csv!$AJ401,範囲CSV,25,FALSE)="","",VLOOKUP(csv!$AJ401,範囲CSV,25,FALSE)))</f>
        <v/>
      </c>
      <c r="Z401" s="139" t="str">
        <f>IF($A401="","",IF(VLOOKUP(csv!$AJ401,範囲CSV,26,FALSE)="","",VLOOKUP(csv!$AJ401,範囲CSV,26,FALSE)))</f>
        <v/>
      </c>
      <c r="AA401" s="139" t="str">
        <f>IF($A401="","",IF(VLOOKUP(csv!$AJ401,範囲CSV,27,FALSE)="","",VLOOKUP(csv!$AJ401,範囲CSV,27,FALSE)))</f>
        <v/>
      </c>
      <c r="AB401" s="139" t="str">
        <f>IF($A401="","",IF(VLOOKUP(csv!$AJ401,範囲CSV,28,FALSE)="","",VLOOKUP(csv!$AJ401,範囲CSV,28,FALSE)))</f>
        <v/>
      </c>
      <c r="AC401" s="139" t="str">
        <f>IF($A401="","",IF(VLOOKUP(csv!$AJ401,範囲CSV,29,FALSE)="","",VLOOKUP(csv!$AJ401,範囲CSV,29,FALSE)))</f>
        <v/>
      </c>
      <c r="AD401" s="139" t="str">
        <f>IF($A401="","",IF(VLOOKUP(csv!$AJ401,範囲CSV,30,FALSE)="","",VLOOKUP(csv!$AJ401,範囲CSV,30,FALSE)))</f>
        <v/>
      </c>
      <c r="AE401" s="139" t="str">
        <f>IF($A401="","",IF(VLOOKUP(csv!$AJ401,範囲CSV,31,FALSE)="","",VLOOKUP(csv!$AJ401,範囲CSV,31,FALSE)))</f>
        <v/>
      </c>
      <c r="AF401" s="139" t="str">
        <f>IF($A401="","",IF(VLOOKUP(csv!$AJ401,範囲CSV,32,FALSE)="","",VLOOKUP(csv!$AJ401,範囲CSV,32,FALSE)))</f>
        <v/>
      </c>
      <c r="AG401" s="139" t="str">
        <f>IF($A401="","",IF(VLOOKUP(csv!$AJ401,範囲CSV,33,FALSE)="","",VLOOKUP(csv!$AJ401,範囲CSV,33,FALSE)))</f>
        <v/>
      </c>
      <c r="AH401" s="139" t="str">
        <f>IF($A401="","",IF(VLOOKUP(csv!$AJ401,範囲CSV,34,FALSE)="","",VLOOKUP(csv!$AJ401,範囲CSV,34,FALSE)))</f>
        <v/>
      </c>
      <c r="AI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1"/>
  <sheetViews>
    <sheetView workbookViewId="0">
      <selection activeCell="O18" sqref="O18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01"/>
  <sheetViews>
    <sheetView workbookViewId="0">
      <selection activeCell="K21" sqref="K21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Z203"/>
  <sheetViews>
    <sheetView workbookViewId="0">
      <pane ySplit="3" topLeftCell="A4" activePane="bottomLeft" state="frozen"/>
      <selection pane="bottomLeft" activeCell="G6" sqref="G6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16" t="s">
        <v>145</v>
      </c>
      <c r="B1" s="616"/>
      <c r="C1" s="616"/>
      <c r="D1" s="616"/>
      <c r="E1" s="616"/>
      <c r="F1" s="616"/>
      <c r="H1" s="617" t="s">
        <v>146</v>
      </c>
      <c r="I1" s="617"/>
      <c r="J1" s="617"/>
      <c r="K1" s="617"/>
      <c r="L1" s="617"/>
      <c r="M1" s="617"/>
      <c r="O1" s="616" t="s">
        <v>143</v>
      </c>
      <c r="P1" s="616"/>
      <c r="Q1" s="616"/>
      <c r="R1" s="616"/>
      <c r="T1" s="617" t="s">
        <v>144</v>
      </c>
      <c r="U1" s="617"/>
      <c r="V1" s="617"/>
      <c r="W1" s="617"/>
    </row>
    <row r="2" spans="1:26" s="226" customFormat="1" ht="28.5">
      <c r="A2" s="223" t="s">
        <v>8</v>
      </c>
      <c r="B2" s="223" t="s">
        <v>93</v>
      </c>
      <c r="C2" s="224" t="s">
        <v>344</v>
      </c>
      <c r="D2" s="224" t="s">
        <v>340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344</v>
      </c>
      <c r="K2" s="224" t="s">
        <v>342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男子100m</v>
      </c>
      <c r="C4" s="230" t="str">
        <f>IF(HLOOKUP('競技設定（大会別）'!H$1,各種目,'競技設定（大会別）'!E6,FALSE)="","",HLOOKUP('競技設定（大会別）'!H$1,各種目,'競技設定（大会別）'!E6,FALSE))</f>
        <v/>
      </c>
      <c r="D4" s="230">
        <f>IF(HLOOKUP('競技設定（大会別）'!I$1,各種目,'競技設定（大会別）'!E6,FALSE)="","",HLOOKUP('競技設定（大会別）'!I$1,各種目,'競技設定（大会別）'!E6,FALSE))</f>
        <v>3</v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女子100m</v>
      </c>
      <c r="J4" s="232" t="str">
        <f>IF(HLOOKUP('競技設定（大会別）'!M$1,各種目,'競技設定（大会別）'!E6,FALSE)="","",HLOOKUP('競技設定（大会別）'!M$1,各種目,'競技設定（大会別）'!E6,FALSE))</f>
        <v/>
      </c>
      <c r="K4" s="232">
        <f>IF(HLOOKUP('競技設定（大会別）'!N$1,各種目,'競技設定（大会別）'!E6,FALSE)="","",HLOOKUP('競技設定（大会別）'!N$1,各種目,'競技設定（大会別）'!E6,FALSE))</f>
        <v>3</v>
      </c>
      <c r="L4" s="232">
        <f>IF(HLOOKUP('競技設定（大会別）'!O$1,各種目,'競技設定（大会別）'!E6,FALSE)="","",HLOOKUP('競技設定（大会別）'!O$1,各種目,'競技設定（大会別）'!E6,FALSE))</f>
        <v>101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>男子4X100mR</v>
      </c>
      <c r="Q4" s="229">
        <f>IF(HLOOKUP('競技設定（大会別）'!R$1,各種目,'競技設定（大会別）'!E6,FALSE)="","",HLOOKUP('競技設定（大会別）'!R$1,各種目,'競技設定（大会別）'!E6,FALSE))</f>
        <v>11</v>
      </c>
      <c r="R4" s="230" t="str">
        <f>IF(HLOOKUP('競技設定（大会別）'!S$1,各種目,'競技設定（大会別）'!E6,FALSE)="","",HLOOKUP('競技設定（大会別）'!S$1,各種目,'競技設定（大会別）'!E6,FALSE))</f>
        <v>t</v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>女子4X100mR</v>
      </c>
      <c r="V4" s="231">
        <f>IF(HLOOKUP('競技設定（大会別）'!U$1,各種目,'競技設定（大会別）'!E6,FALSE)="","",HLOOKUP('競技設定（大会別）'!U$1,各種目,'競技設定（大会別）'!E6,FALSE))</f>
        <v>110</v>
      </c>
      <c r="W4" s="232" t="str">
        <f>IF(HLOOKUP('競技設定（大会別）'!V$1,各種目,'競技設定（大会別）'!E6,FALSE)="","",HLOOKUP('競技設定（大会別）'!V$1,各種目,'競技設定（大会別）'!E6,FALSE))</f>
        <v>t</v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男子200m</v>
      </c>
      <c r="C5" s="230" t="str">
        <f>IF(HLOOKUP('競技設定（大会別）'!H$1,各種目,'競技設定（大会別）'!E7,FALSE)="","",HLOOKUP('競技設定（大会別）'!H$1,各種目,'競技設定（大会別）'!E7,FALSE))</f>
        <v/>
      </c>
      <c r="D5" s="230">
        <f>IF(HLOOKUP('競技設定（大会別）'!I$1,各種目,'競技設定（大会別）'!E7,FALSE)="","",HLOOKUP('競技設定（大会別）'!I$1,各種目,'競技設定（大会別）'!E7,FALSE))</f>
        <v>3</v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女子200m</v>
      </c>
      <c r="J5" s="232" t="str">
        <f>IF(HLOOKUP('競技設定（大会別）'!M$1,各種目,'競技設定（大会別）'!E7,FALSE)="","",HLOOKUP('競技設定（大会別）'!M$1,各種目,'競技設定（大会別）'!E7,FALSE))</f>
        <v/>
      </c>
      <c r="K5" s="232">
        <f>IF(HLOOKUP('競技設定（大会別）'!N$1,各種目,'競技設定（大会別）'!E7,FALSE)="","",HLOOKUP('競技設定（大会別）'!N$1,各種目,'競技設定（大会別）'!E7,FALSE))</f>
        <v>3</v>
      </c>
      <c r="L5" s="232">
        <f>IF(HLOOKUP('競技設定（大会別）'!O$1,各種目,'競技設定（大会別）'!E7,FALSE)="","",HLOOKUP('競技設定（大会別）'!O$1,各種目,'競技設定（大会別）'!E7,FALSE))</f>
        <v>102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>男子4X400mR</v>
      </c>
      <c r="Q5" s="229">
        <f>IF(HLOOKUP('競技設定（大会別）'!R$1,各種目,'競技設定（大会別）'!E7,FALSE)="","",HLOOKUP('競技設定（大会別）'!R$1,各種目,'競技設定（大会別）'!E7,FALSE))</f>
        <v>12</v>
      </c>
      <c r="R5" s="230" t="str">
        <f>IF(HLOOKUP('競技設定（大会別）'!S$1,各種目,'競技設定（大会別）'!E7,FALSE)="","",HLOOKUP('競技設定（大会別）'!S$1,各種目,'競技設定（大会別）'!E7,FALSE))</f>
        <v>t</v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>女子4X400mR</v>
      </c>
      <c r="V5" s="231">
        <f>IF(HLOOKUP('競技設定（大会別）'!U$1,各種目,'競技設定（大会別）'!E7,FALSE)="","",HLOOKUP('競技設定（大会別）'!U$1,各種目,'競技設定（大会別）'!E7,FALSE))</f>
        <v>111</v>
      </c>
      <c r="W5" s="232" t="str">
        <f>IF(HLOOKUP('競技設定（大会別）'!V$1,各種目,'競技設定（大会別）'!E7,FALSE)="","",HLOOKUP('競技設定（大会別）'!V$1,各種目,'競技設定（大会別）'!E7,FALSE))</f>
        <v>t</v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男子400m</v>
      </c>
      <c r="C6" s="230" t="str">
        <f>IF(HLOOKUP('競技設定（大会別）'!H$1,各種目,'競技設定（大会別）'!E8,FALSE)="","",HLOOKUP('競技設定（大会別）'!H$1,各種目,'競技設定（大会別）'!E8,FALSE))</f>
        <v/>
      </c>
      <c r="D6" s="230">
        <f>IF(HLOOKUP('競技設定（大会別）'!I$1,各種目,'競技設定（大会別）'!E8,FALSE)="","",HLOOKUP('競技設定（大会別）'!I$1,各種目,'競技設定（大会別）'!E8,FALSE))</f>
        <v>3</v>
      </c>
      <c r="E6" s="229">
        <f>IF(HLOOKUP('競技設定（大会別）'!J$1,各種目,'競技設定（大会別）'!E8,FALSE)="","",HLOOKUP('競技設定（大会別）'!J$1,各種目,'競技設定（大会別）'!E8,FALSE))</f>
        <v>3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女子400m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>
        <f>IF(HLOOKUP('競技設定（大会別）'!N$1,各種目,'競技設定（大会別）'!E8,FALSE)="","",HLOOKUP('競技設定（大会別）'!N$1,各種目,'競技設定（大会別）'!E8,FALSE))</f>
        <v>3</v>
      </c>
      <c r="L6" s="232">
        <f>IF(HLOOKUP('競技設定（大会別）'!O$1,各種目,'競技設定（大会別）'!E8,FALSE)="","",HLOOKUP('競技設定（大会別）'!O$1,各種目,'競技設定（大会別）'!E8,FALSE))</f>
        <v>103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>1年男子4X100mR</v>
      </c>
      <c r="Q6" s="229">
        <f>IF(HLOOKUP('競技設定（大会別）'!R$1,各種目,'競技設定（大会別）'!E8,FALSE)="","",HLOOKUP('競技設定（大会別）'!R$1,各種目,'競技設定（大会別）'!E8,FALSE))</f>
        <v>25</v>
      </c>
      <c r="R6" s="230" t="str">
        <f>IF(HLOOKUP('競技設定（大会別）'!S$1,各種目,'競技設定（大会別）'!E8,FALSE)="","",HLOOKUP('競技設定（大会別）'!S$1,各種目,'競技設定（大会別）'!E8,FALSE))</f>
        <v>t</v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>1年女子4X100mR</v>
      </c>
      <c r="V6" s="231">
        <f>IF(HLOOKUP('競技設定（大会別）'!U$1,各種目,'競技設定（大会別）'!E8,FALSE)="","",HLOOKUP('競技設定（大会別）'!U$1,各種目,'競技設定（大会別）'!E8,FALSE))</f>
        <v>119</v>
      </c>
      <c r="W6" s="232" t="str">
        <f>IF(HLOOKUP('競技設定（大会別）'!V$1,各種目,'競技設定（大会別）'!E8,FALSE)="","",HLOOKUP('競技設定（大会別）'!V$1,各種目,'競技設定（大会別）'!E8,FALSE))</f>
        <v>t</v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男子800m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>
        <f>IF(HLOOKUP('競技設定（大会別）'!I$1,各種目,'競技設定（大会別）'!E9,FALSE)="","",HLOOKUP('競技設定（大会別）'!I$1,各種目,'競技設定（大会別）'!E9,FALSE))</f>
        <v>3</v>
      </c>
      <c r="E7" s="229">
        <f>IF(HLOOKUP('競技設定（大会別）'!J$1,各種目,'競技設定（大会別）'!E9,FALSE)="","",HLOOKUP('競技設定（大会別）'!J$1,各種目,'競技設定（大会別）'!E9,FALSE))</f>
        <v>4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女子800m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>
        <f>IF(HLOOKUP('競技設定（大会別）'!N$1,各種目,'競技設定（大会別）'!E9,FALSE)="","",HLOOKUP('競技設定（大会別）'!N$1,各種目,'競技設定（大会別）'!E9,FALSE))</f>
        <v>3</v>
      </c>
      <c r="L7" s="232">
        <f>IF(HLOOKUP('競技設定（大会別）'!O$1,各種目,'競技設定（大会別）'!E9,FALSE)="","",HLOOKUP('競技設定（大会別）'!O$1,各種目,'競技設定（大会別）'!E9,FALSE))</f>
        <v>104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男子1500m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>
        <f>IF(HLOOKUP('競技設定（大会別）'!I$1,各種目,'競技設定（大会別）'!E10,FALSE)="","",HLOOKUP('競技設定（大会別）'!I$1,各種目,'競技設定（大会別）'!E10,FALSE))</f>
        <v>3</v>
      </c>
      <c r="E8" s="229">
        <f>IF(HLOOKUP('競技設定（大会別）'!J$1,各種目,'競技設定（大会別）'!E10,FALSE)="","",HLOOKUP('競技設定（大会別）'!J$1,各種目,'競技設定（大会別）'!E10,FALSE))</f>
        <v>5</v>
      </c>
      <c r="F8" s="230" t="str">
        <f>IF(HLOOKUP('競技設定（大会別）'!K$1,各種目,'競技設定（大会別）'!E10,FALSE)="","",HLOOKUP('競技設定（大会別）'!K$1,各種目,'競技設定（大会別）'!E10,FALSE))</f>
        <v>t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女子1500m</v>
      </c>
      <c r="J8" s="232" t="str">
        <f>IF(HLOOKUP('競技設定（大会別）'!M$1,各種目,'競技設定（大会別）'!E10,FALSE)="","",HLOOKUP('競技設定（大会別）'!M$1,各種目,'競技設定（大会別）'!E10,FALSE))</f>
        <v/>
      </c>
      <c r="K8" s="232">
        <f>IF(HLOOKUP('競技設定（大会別）'!N$1,各種目,'競技設定（大会別）'!E10,FALSE)="","",HLOOKUP('競技設定（大会別）'!N$1,各種目,'競技設定（大会別）'!E10,FALSE))</f>
        <v>3</v>
      </c>
      <c r="L8" s="232">
        <f>IF(HLOOKUP('競技設定（大会別）'!O$1,各種目,'競技設定（大会別）'!E10,FALSE)="","",HLOOKUP('競技設定（大会別）'!O$1,各種目,'競技設定（大会別）'!E10,FALSE))</f>
        <v>105</v>
      </c>
      <c r="M8" s="232" t="str">
        <f>IF(HLOOKUP('競技設定（大会別）'!P$1,各種目,'競技設定（大会別）'!E10,FALSE)="","",HLOOKUP('競技設定（大会別）'!P$1,各種目,'競技設定（大会別）'!E10,FALSE))</f>
        <v>t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男子5000m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>
        <f>IF(HLOOKUP('競技設定（大会別）'!I$1,各種目,'競技設定（大会別）'!E11,FALSE)="","",HLOOKUP('競技設定（大会別）'!I$1,各種目,'競技設定（大会別）'!E11,FALSE))</f>
        <v>3</v>
      </c>
      <c r="E9" s="229">
        <f>IF(HLOOKUP('競技設定（大会別）'!J$1,各種目,'競技設定（大会別）'!E11,FALSE)="","",HLOOKUP('競技設定（大会別）'!J$1,各種目,'競技設定（大会別）'!E11,FALSE))</f>
        <v>6</v>
      </c>
      <c r="F9" s="230" t="str">
        <f>IF(HLOOKUP('競技設定（大会別）'!K$1,各種目,'競技設定（大会別）'!E11,FALSE)="","",HLOOKUP('競技設定（大会別）'!K$1,各種目,'競技設定（大会別）'!E11,FALSE))</f>
        <v>t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女子3000m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>
        <f>IF(HLOOKUP('競技設定（大会別）'!N$1,各種目,'競技設定（大会別）'!E11,FALSE)="","",HLOOKUP('競技設定（大会別）'!N$1,各種目,'競技設定（大会別）'!E11,FALSE))</f>
        <v>3</v>
      </c>
      <c r="L9" s="232">
        <f>IF(HLOOKUP('競技設定（大会別）'!O$1,各種目,'競技設定（大会別）'!E11,FALSE)="","",HLOOKUP('競技設定（大会別）'!O$1,各種目,'競技設定（大会別）'!E11,FALSE))</f>
        <v>106</v>
      </c>
      <c r="M9" s="232" t="str">
        <f>IF(HLOOKUP('競技設定（大会別）'!P$1,各種目,'競技設定（大会別）'!E11,FALSE)="","",HLOOKUP('競技設定（大会別）'!P$1,各種目,'競技設定（大会別）'!E11,FALSE))</f>
        <v>t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男子110mH(1.067m)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>
        <f>IF(HLOOKUP('競技設定（大会別）'!I$1,各種目,'競技設定（大会別）'!E12,FALSE)="","",HLOOKUP('競技設定（大会別）'!I$1,各種目,'競技設定（大会別）'!E12,FALSE))</f>
        <v>3</v>
      </c>
      <c r="E10" s="229">
        <f>IF(HLOOKUP('競技設定（大会別）'!J$1,各種目,'競技設定（大会別）'!E12,FALSE)="","",HLOOKUP('競技設定（大会別）'!J$1,各種目,'競技設定（大会別）'!E12,FALSE))</f>
        <v>7</v>
      </c>
      <c r="F10" s="230" t="str">
        <f>IF(HLOOKUP('競技設定（大会別）'!K$1,各種目,'競技設定（大会別）'!E12,FALSE)="","",HLOOKUP('競技設定（大会別）'!K$1,各種目,'競技設定（大会別）'!E12,FALSE))</f>
        <v>t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女子100mH(0.838m)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>
        <f>IF(HLOOKUP('競技設定（大会別）'!N$1,各種目,'競技設定（大会別）'!E12,FALSE)="","",HLOOKUP('競技設定（大会別）'!N$1,各種目,'競技設定（大会別）'!E12,FALSE))</f>
        <v>3</v>
      </c>
      <c r="L10" s="232">
        <f>IF(HLOOKUP('競技設定（大会別）'!O$1,各種目,'競技設定（大会別）'!E12,FALSE)="","",HLOOKUP('競技設定（大会別）'!O$1,各種目,'競技設定（大会別）'!E12,FALSE))</f>
        <v>107</v>
      </c>
      <c r="M10" s="232" t="str">
        <f>IF(HLOOKUP('競技設定（大会別）'!P$1,各種目,'競技設定（大会別）'!E12,FALSE)="","",HLOOKUP('競技設定（大会別）'!P$1,各種目,'競技設定（大会別）'!E12,FALSE))</f>
        <v>t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男子400mH(0.914m)</v>
      </c>
      <c r="C11" s="230" t="str">
        <f>IF(HLOOKUP('競技設定（大会別）'!H$1,各種目,'競技設定（大会別）'!E13,FALSE)="","",HLOOKUP('競技設定（大会別）'!H$1,各種目,'競技設定（大会別）'!E13,FALSE))</f>
        <v/>
      </c>
      <c r="D11" s="230">
        <f>IF(HLOOKUP('競技設定（大会別）'!I$1,各種目,'競技設定（大会別）'!E13,FALSE)="","",HLOOKUP('競技設定（大会別）'!I$1,各種目,'競技設定（大会別）'!E13,FALSE))</f>
        <v>3</v>
      </c>
      <c r="E11" s="229">
        <f>IF(HLOOKUP('競技設定（大会別）'!J$1,各種目,'競技設定（大会別）'!E13,FALSE)="","",HLOOKUP('競技設定（大会別）'!J$1,各種目,'競技設定（大会別）'!E13,FALSE))</f>
        <v>8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女子400mH(0.762m)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>
        <f>IF(HLOOKUP('競技設定（大会別）'!N$1,各種目,'競技設定（大会別）'!E13,FALSE)="","",HLOOKUP('競技設定（大会別）'!N$1,各種目,'競技設定（大会別）'!E13,FALSE))</f>
        <v>3</v>
      </c>
      <c r="L11" s="232">
        <f>IF(HLOOKUP('競技設定（大会別）'!O$1,各種目,'競技設定（大会別）'!E13,FALSE)="","",HLOOKUP('競技設定（大会別）'!O$1,各種目,'競技設定（大会別）'!E13,FALSE))</f>
        <v>108</v>
      </c>
      <c r="M11" s="232" t="str">
        <f>IF(HLOOKUP('競技設定（大会別）'!P$1,各種目,'競技設定（大会別）'!E13,FALSE)="","",HLOOKUP('競技設定（大会別）'!P$1,各種目,'競技設定（大会別）'!E13,FALSE))</f>
        <v>t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>男子3000mSC(0.914m)</v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>
        <f>IF(HLOOKUP('競技設定（大会別）'!I$1,各種目,'競技設定（大会別）'!E14,FALSE)="","",HLOOKUP('競技設定（大会別）'!I$1,各種目,'競技設定（大会別）'!E14,FALSE))</f>
        <v>3</v>
      </c>
      <c r="E12" s="229">
        <f>IF(HLOOKUP('競技設定（大会別）'!J$1,各種目,'競技設定（大会別）'!E14,FALSE)="","",HLOOKUP('競技設定（大会別）'!J$1,各種目,'競技設定（大会別）'!E14,FALSE))</f>
        <v>9</v>
      </c>
      <c r="F12" s="230" t="str">
        <f>IF(HLOOKUP('競技設定（大会別）'!K$1,各種目,'競技設定（大会別）'!E14,FALSE)="","",HLOOKUP('競技設定（大会別）'!K$1,各種目,'競技設定（大会別）'!E14,FALSE))</f>
        <v>t</v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>女子2000mSC</v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>
        <f>IF(HLOOKUP('競技設定（大会別）'!N$1,各種目,'競技設定（大会別）'!E14,FALSE)="","",HLOOKUP('競技設定（大会別）'!N$1,各種目,'競技設定（大会別）'!E14,FALSE))</f>
        <v>3</v>
      </c>
      <c r="L12" s="232">
        <f>IF(HLOOKUP('競技設定（大会別）'!O$1,各種目,'競技設定（大会別）'!E14,FALSE)="","",HLOOKUP('競技設定（大会別）'!O$1,各種目,'競技設定（大会別）'!E14,FALSE))</f>
        <v>128</v>
      </c>
      <c r="M12" s="232" t="str">
        <f>IF(HLOOKUP('競技設定（大会別）'!P$1,各種目,'競技設定（大会別）'!E14,FALSE)="","",HLOOKUP('競技設定（大会別）'!P$1,各種目,'競技設定（大会別）'!E14,FALSE))</f>
        <v>t</v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>男子5000mW</v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>
        <f>IF(HLOOKUP('競技設定（大会別）'!I$1,各種目,'競技設定（大会別）'!E15,FALSE)="","",HLOOKUP('競技設定（大会別）'!I$1,各種目,'競技設定（大会別）'!E15,FALSE))</f>
        <v>3</v>
      </c>
      <c r="E13" s="229">
        <f>IF(HLOOKUP('競技設定（大会別）'!J$1,各種目,'競技設定（大会別）'!E15,FALSE)="","",HLOOKUP('競技設定（大会別）'!J$1,各種目,'競技設定（大会別）'!E15,FALSE))</f>
        <v>10</v>
      </c>
      <c r="F13" s="230" t="str">
        <f>IF(HLOOKUP('競技設定（大会別）'!K$1,各種目,'競技設定（大会別）'!E15,FALSE)="","",HLOOKUP('競技設定（大会別）'!K$1,各種目,'競技設定（大会別）'!E15,FALSE))</f>
        <v>t</v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>女子5000mW</v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>
        <f>IF(HLOOKUP('競技設定（大会別）'!N$1,各種目,'競技設定（大会別）'!E15,FALSE)="","",HLOOKUP('競技設定（大会別）'!N$1,各種目,'競技設定（大会別）'!E15,FALSE))</f>
        <v>3</v>
      </c>
      <c r="L13" s="232">
        <f>IF(HLOOKUP('競技設定（大会別）'!O$1,各種目,'競技設定（大会別）'!E15,FALSE)="","",HLOOKUP('競技設定（大会別）'!O$1,各種目,'競技設定（大会別）'!E15,FALSE))</f>
        <v>109</v>
      </c>
      <c r="M13" s="232" t="str">
        <f>IF(HLOOKUP('競技設定（大会別）'!P$1,各種目,'競技設定（大会別）'!E15,FALSE)="","",HLOOKUP('競技設定（大会別）'!P$1,各種目,'競技設定（大会別）'!E15,FALSE))</f>
        <v>t</v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>男子4X100mR</v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 t="str">
        <f>IF(HLOOKUP('競技設定（大会別）'!I$1,各種目,'競技設定（大会別）'!E16,FALSE)="","",HLOOKUP('競技設定（大会別）'!I$1,各種目,'競技設定（大会別）'!E16,FALSE))</f>
        <v/>
      </c>
      <c r="E14" s="229">
        <f>IF(HLOOKUP('競技設定（大会別）'!J$1,各種目,'競技設定（大会別）'!E16,FALSE)="","",HLOOKUP('競技設定（大会別）'!J$1,各種目,'競技設定（大会別）'!E16,FALSE))</f>
        <v>11</v>
      </c>
      <c r="F14" s="230" t="str">
        <f>IF(HLOOKUP('競技設定（大会別）'!K$1,各種目,'競技設定（大会別）'!E16,FALSE)="","",HLOOKUP('競技設定（大会別）'!K$1,各種目,'競技設定（大会別）'!E16,FALSE))</f>
        <v>t</v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>女子4X100mR</v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 t="str">
        <f>IF(HLOOKUP('競技設定（大会別）'!N$1,各種目,'競技設定（大会別）'!E16,FALSE)="","",HLOOKUP('競技設定（大会別）'!N$1,各種目,'競技設定（大会別）'!E16,FALSE))</f>
        <v/>
      </c>
      <c r="L14" s="232">
        <f>IF(HLOOKUP('競技設定（大会別）'!O$1,各種目,'競技設定（大会別）'!E16,FALSE)="","",HLOOKUP('競技設定（大会別）'!O$1,各種目,'競技設定（大会別）'!E16,FALSE))</f>
        <v>110</v>
      </c>
      <c r="M14" s="232" t="str">
        <f>IF(HLOOKUP('競技設定（大会別）'!P$1,各種目,'競技設定（大会別）'!E16,FALSE)="","",HLOOKUP('競技設定（大会別）'!P$1,各種目,'競技設定（大会別）'!E16,FALSE))</f>
        <v>t</v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>男子4X400mR</v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 t="str">
        <f>IF(HLOOKUP('競技設定（大会別）'!I$1,各種目,'競技設定（大会別）'!E17,FALSE)="","",HLOOKUP('競技設定（大会別）'!I$1,各種目,'競技設定（大会別）'!E17,FALSE))</f>
        <v/>
      </c>
      <c r="E15" s="229">
        <f>IF(HLOOKUP('競技設定（大会別）'!J$1,各種目,'競技設定（大会別）'!E17,FALSE)="","",HLOOKUP('競技設定（大会別）'!J$1,各種目,'競技設定（大会別）'!E17,FALSE))</f>
        <v>12</v>
      </c>
      <c r="F15" s="230" t="str">
        <f>IF(HLOOKUP('競技設定（大会別）'!K$1,各種目,'競技設定（大会別）'!E17,FALSE)="","",HLOOKUP('競技設定（大会別）'!K$1,各種目,'競技設定（大会別）'!E17,FALSE))</f>
        <v>t</v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>女子4X400mR</v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 t="str">
        <f>IF(HLOOKUP('競技設定（大会別）'!N$1,各種目,'競技設定（大会別）'!E17,FALSE)="","",HLOOKUP('競技設定（大会別）'!N$1,各種目,'競技設定（大会別）'!E17,FALSE))</f>
        <v/>
      </c>
      <c r="L15" s="232">
        <f>IF(HLOOKUP('競技設定（大会別）'!O$1,各種目,'競技設定（大会別）'!E17,FALSE)="","",HLOOKUP('競技設定（大会別）'!O$1,各種目,'競技設定（大会別）'!E17,FALSE))</f>
        <v>111</v>
      </c>
      <c r="M15" s="232" t="str">
        <f>IF(HLOOKUP('競技設定（大会別）'!P$1,各種目,'競技設定（大会別）'!E17,FALSE)="","",HLOOKUP('競技設定（大会別）'!P$1,各種目,'競技設定（大会別）'!E17,FALSE))</f>
        <v>t</v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>男子走高跳</v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>
        <f>IF(HLOOKUP('競技設定（大会別）'!I$1,各種目,'競技設定（大会別）'!E18,FALSE)="","",HLOOKUP('競技設定（大会別）'!I$1,各種目,'競技設定（大会別）'!E18,FALSE))</f>
        <v>3</v>
      </c>
      <c r="E16" s="229">
        <f>IF(HLOOKUP('競技設定（大会別）'!J$1,各種目,'競技設定（大会別）'!E18,FALSE)="","",HLOOKUP('競技設定（大会別）'!J$1,各種目,'競技設定（大会別）'!E18,FALSE))</f>
        <v>13</v>
      </c>
      <c r="F16" s="230" t="str">
        <f>IF(HLOOKUP('競技設定（大会別）'!K$1,各種目,'競技設定（大会別）'!E18,FALSE)="","",HLOOKUP('競技設定（大会別）'!K$1,各種目,'競技設定（大会別）'!E18,FALSE))</f>
        <v>m</v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>女子走高跳</v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>
        <f>IF(HLOOKUP('競技設定（大会別）'!N$1,各種目,'競技設定（大会別）'!E18,FALSE)="","",HLOOKUP('競技設定（大会別）'!N$1,各種目,'競技設定（大会別）'!E18,FALSE))</f>
        <v>3</v>
      </c>
      <c r="L16" s="232">
        <f>IF(HLOOKUP('競技設定（大会別）'!O$1,各種目,'競技設定（大会別）'!E18,FALSE)="","",HLOOKUP('競技設定（大会別）'!O$1,各種目,'競技設定（大会別）'!E18,FALSE))</f>
        <v>112</v>
      </c>
      <c r="M16" s="232" t="str">
        <f>IF(HLOOKUP('競技設定（大会別）'!P$1,各種目,'競技設定（大会別）'!E18,FALSE)="","",HLOOKUP('競技設定（大会別）'!P$1,各種目,'競技設定（大会別）'!E18,FALSE))</f>
        <v>m</v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>男子棒高跳</v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>
        <f>IF(HLOOKUP('競技設定（大会別）'!I$1,各種目,'競技設定（大会別）'!E19,FALSE)="","",HLOOKUP('競技設定（大会別）'!I$1,各種目,'競技設定（大会別）'!E19,FALSE))</f>
        <v>3</v>
      </c>
      <c r="E17" s="229">
        <f>IF(HLOOKUP('競技設定（大会別）'!J$1,各種目,'競技設定（大会別）'!E19,FALSE)="","",HLOOKUP('競技設定（大会別）'!J$1,各種目,'競技設定（大会別）'!E19,FALSE))</f>
        <v>14</v>
      </c>
      <c r="F17" s="230" t="str">
        <f>IF(HLOOKUP('競技設定（大会別）'!K$1,各種目,'競技設定（大会別）'!E19,FALSE)="","",HLOOKUP('競技設定（大会別）'!K$1,各種目,'競技設定（大会別）'!E19,FALSE))</f>
        <v>m</v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>女子棒高跳</v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>
        <f>IF(HLOOKUP('競技設定（大会別）'!N$1,各種目,'競技設定（大会別）'!E19,FALSE)="","",HLOOKUP('競技設定（大会別）'!N$1,各種目,'競技設定（大会別）'!E19,FALSE))</f>
        <v>3</v>
      </c>
      <c r="L17" s="232">
        <f>IF(HLOOKUP('競技設定（大会別）'!O$1,各種目,'競技設定（大会別）'!E19,FALSE)="","",HLOOKUP('競技設定（大会別）'!O$1,各種目,'競技設定（大会別）'!E19,FALSE))</f>
        <v>117</v>
      </c>
      <c r="M17" s="232" t="str">
        <f>IF(HLOOKUP('競技設定（大会別）'!P$1,各種目,'競技設定（大会別）'!E19,FALSE)="","",HLOOKUP('競技設定（大会別）'!P$1,各種目,'競技設定（大会別）'!E19,FALSE))</f>
        <v>m</v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>男子走幅跳</v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>
        <f>IF(HLOOKUP('競技設定（大会別）'!I$1,各種目,'競技設定（大会別）'!E20,FALSE)="","",HLOOKUP('競技設定（大会別）'!I$1,各種目,'競技設定（大会別）'!E20,FALSE))</f>
        <v>3</v>
      </c>
      <c r="E18" s="229">
        <f>IF(HLOOKUP('競技設定（大会別）'!J$1,各種目,'競技設定（大会別）'!E20,FALSE)="","",HLOOKUP('競技設定（大会別）'!J$1,各種目,'競技設定（大会別）'!E20,FALSE))</f>
        <v>15</v>
      </c>
      <c r="F18" s="230" t="str">
        <f>IF(HLOOKUP('競技設定（大会別）'!K$1,各種目,'競技設定（大会別）'!E20,FALSE)="","",HLOOKUP('競技設定（大会別）'!K$1,各種目,'競技設定（大会別）'!E20,FALSE))</f>
        <v>m</v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>女子走幅跳</v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>
        <f>IF(HLOOKUP('競技設定（大会別）'!N$1,各種目,'競技設定（大会別）'!E20,FALSE)="","",HLOOKUP('競技設定（大会別）'!N$1,各種目,'競技設定（大会別）'!E20,FALSE))</f>
        <v>3</v>
      </c>
      <c r="L18" s="232">
        <f>IF(HLOOKUP('競技設定（大会別）'!O$1,各種目,'競技設定（大会別）'!E20,FALSE)="","",HLOOKUP('競技設定（大会別）'!O$1,各種目,'競技設定（大会別）'!E20,FALSE))</f>
        <v>113</v>
      </c>
      <c r="M18" s="232" t="str">
        <f>IF(HLOOKUP('競技設定（大会別）'!P$1,各種目,'競技設定（大会別）'!E20,FALSE)="","",HLOOKUP('競技設定（大会別）'!P$1,各種目,'競技設定（大会別）'!E20,FALSE))</f>
        <v>m</v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>男子三段跳</v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>
        <f>IF(HLOOKUP('競技設定（大会別）'!I$1,各種目,'競技設定（大会別）'!E21,FALSE)="","",HLOOKUP('競技設定（大会別）'!I$1,各種目,'競技設定（大会別）'!E21,FALSE))</f>
        <v>3</v>
      </c>
      <c r="E19" s="229">
        <f>IF(HLOOKUP('競技設定（大会別）'!J$1,各種目,'競技設定（大会別）'!E21,FALSE)="","",HLOOKUP('競技設定（大会別）'!J$1,各種目,'競技設定（大会別）'!E21,FALSE))</f>
        <v>16</v>
      </c>
      <c r="F19" s="230" t="str">
        <f>IF(HLOOKUP('競技設定（大会別）'!K$1,各種目,'競技設定（大会別）'!E21,FALSE)="","",HLOOKUP('競技設定（大会別）'!K$1,各種目,'競技設定（大会別）'!E21,FALSE))</f>
        <v>m</v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>女子三段跳</v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>
        <f>IF(HLOOKUP('競技設定（大会別）'!N$1,各種目,'競技設定（大会別）'!E21,FALSE)="","",HLOOKUP('競技設定（大会別）'!N$1,各種目,'競技設定（大会別）'!E21,FALSE))</f>
        <v>3</v>
      </c>
      <c r="L19" s="232">
        <f>IF(HLOOKUP('競技設定（大会別）'!O$1,各種目,'競技設定（大会別）'!E21,FALSE)="","",HLOOKUP('競技設定（大会別）'!O$1,各種目,'競技設定（大会別）'!E21,FALSE))</f>
        <v>121</v>
      </c>
      <c r="M19" s="232" t="str">
        <f>IF(HLOOKUP('競技設定（大会別）'!P$1,各種目,'競技設定（大会別）'!E21,FALSE)="","",HLOOKUP('競技設定（大会別）'!P$1,各種目,'競技設定（大会別）'!E21,FALSE))</f>
        <v>m</v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>男子砲丸投(6.000kg)</v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>
        <f>IF(HLOOKUP('競技設定（大会別）'!I$1,各種目,'競技設定（大会別）'!E22,FALSE)="","",HLOOKUP('競技設定（大会別）'!I$1,各種目,'競技設定（大会別）'!E22,FALSE))</f>
        <v>3</v>
      </c>
      <c r="E20" s="229">
        <f>IF(HLOOKUP('競技設定（大会別）'!J$1,各種目,'競技設定（大会別）'!E22,FALSE)="","",HLOOKUP('競技設定（大会別）'!J$1,各種目,'競技設定（大会別）'!E22,FALSE))</f>
        <v>17</v>
      </c>
      <c r="F20" s="230" t="str">
        <f>IF(HLOOKUP('競技設定（大会別）'!K$1,各種目,'競技設定（大会別）'!E22,FALSE)="","",HLOOKUP('競技設定（大会別）'!K$1,各種目,'競技設定（大会別）'!E22,FALSE))</f>
        <v>m</v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>女子砲丸投(4.000kg)</v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>
        <f>IF(HLOOKUP('競技設定（大会別）'!N$1,各種目,'競技設定（大会別）'!E22,FALSE)="","",HLOOKUP('競技設定（大会別）'!N$1,各種目,'競技設定（大会別）'!E22,FALSE))</f>
        <v>3</v>
      </c>
      <c r="L20" s="232">
        <f>IF(HLOOKUP('競技設定（大会別）'!O$1,各種目,'競技設定（大会別）'!E22,FALSE)="","",HLOOKUP('競技設定（大会別）'!O$1,各種目,'競技設定（大会別）'!E22,FALSE))</f>
        <v>114</v>
      </c>
      <c r="M20" s="232" t="str">
        <f>IF(HLOOKUP('競技設定（大会別）'!P$1,各種目,'競技設定（大会別）'!E22,FALSE)="","",HLOOKUP('競技設定（大会別）'!P$1,各種目,'競技設定（大会別）'!E22,FALSE))</f>
        <v>m</v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>男子円盤投(1.750kg)</v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>
        <f>IF(HLOOKUP('競技設定（大会別）'!I$1,各種目,'競技設定（大会別）'!E23,FALSE)="","",HLOOKUP('競技設定（大会別）'!I$1,各種目,'競技設定（大会別）'!E23,FALSE))</f>
        <v>3</v>
      </c>
      <c r="E21" s="229">
        <f>IF(HLOOKUP('競技設定（大会別）'!J$1,各種目,'競技設定（大会別）'!E23,FALSE)="","",HLOOKUP('競技設定（大会別）'!J$1,各種目,'競技設定（大会別）'!E23,FALSE))</f>
        <v>18</v>
      </c>
      <c r="F21" s="230" t="str">
        <f>IF(HLOOKUP('競技設定（大会別）'!K$1,各種目,'競技設定（大会別）'!E23,FALSE)="","",HLOOKUP('競技設定（大会別）'!K$1,各種目,'競技設定（大会別）'!E23,FALSE))</f>
        <v>m</v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>女子円盤投(1.000kg)</v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>
        <f>IF(HLOOKUP('競技設定（大会別）'!N$1,各種目,'競技設定（大会別）'!E23,FALSE)="","",HLOOKUP('競技設定（大会別）'!N$1,各種目,'競技設定（大会別）'!E23,FALSE))</f>
        <v>3</v>
      </c>
      <c r="L21" s="232">
        <f>IF(HLOOKUP('競技設定（大会別）'!O$1,各種目,'競技設定（大会別）'!E23,FALSE)="","",HLOOKUP('競技設定（大会別）'!O$1,各種目,'競技設定（大会別）'!E23,FALSE))</f>
        <v>115</v>
      </c>
      <c r="M21" s="232" t="str">
        <f>IF(HLOOKUP('競技設定（大会別）'!P$1,各種目,'競技設定（大会別）'!E23,FALSE)="","",HLOOKUP('競技設定（大会別）'!P$1,各種目,'競技設定（大会別）'!E23,FALSE))</f>
        <v>m</v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>男子ハンマー投(6.000kg)</v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>
        <f>IF(HLOOKUP('競技設定（大会別）'!I$1,各種目,'競技設定（大会別）'!E24,FALSE)="","",HLOOKUP('競技設定（大会別）'!I$1,各種目,'競技設定（大会別）'!E24,FALSE))</f>
        <v>3</v>
      </c>
      <c r="E22" s="229">
        <f>IF(HLOOKUP('競技設定（大会別）'!J$1,各種目,'競技設定（大会別）'!E24,FALSE)="","",HLOOKUP('競技設定（大会別）'!J$1,各種目,'競技設定（大会別）'!E24,FALSE))</f>
        <v>19</v>
      </c>
      <c r="F22" s="230" t="str">
        <f>IF(HLOOKUP('競技設定（大会別）'!K$1,各種目,'競技設定（大会別）'!E24,FALSE)="","",HLOOKUP('競技設定（大会別）'!K$1,各種目,'競技設定（大会別）'!E24,FALSE))</f>
        <v>m</v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>女子ハンマー投(4.000kg)</v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>
        <f>IF(HLOOKUP('競技設定（大会別）'!N$1,各種目,'競技設定（大会別）'!E24,FALSE)="","",HLOOKUP('競技設定（大会別）'!N$1,各種目,'競技設定（大会別）'!E24,FALSE))</f>
        <v>3</v>
      </c>
      <c r="L22" s="232">
        <f>IF(HLOOKUP('競技設定（大会別）'!O$1,各種目,'競技設定（大会別）'!E24,FALSE)="","",HLOOKUP('競技設定（大会別）'!O$1,各種目,'競技設定（大会別）'!E24,FALSE))</f>
        <v>122</v>
      </c>
      <c r="M22" s="232" t="str">
        <f>IF(HLOOKUP('競技設定（大会別）'!P$1,各種目,'競技設定（大会別）'!E24,FALSE)="","",HLOOKUP('競技設定（大会別）'!P$1,各種目,'競技設定（大会別）'!E24,FALSE))</f>
        <v>m</v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>男子やり投(800g)</v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>
        <f>IF(HLOOKUP('競技設定（大会別）'!I$1,各種目,'競技設定（大会別）'!E25,FALSE)="","",HLOOKUP('競技設定（大会別）'!I$1,各種目,'競技設定（大会別）'!E25,FALSE))</f>
        <v>3</v>
      </c>
      <c r="E23" s="229">
        <f>IF(HLOOKUP('競技設定（大会別）'!J$1,各種目,'競技設定（大会別）'!E25,FALSE)="","",HLOOKUP('競技設定（大会別）'!J$1,各種目,'競技設定（大会別）'!E25,FALSE))</f>
        <v>20</v>
      </c>
      <c r="F23" s="230" t="str">
        <f>IF(HLOOKUP('競技設定（大会別）'!K$1,各種目,'競技設定（大会別）'!E25,FALSE)="","",HLOOKUP('競技設定（大会別）'!K$1,各種目,'競技設定（大会別）'!E25,FALSE))</f>
        <v>m</v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>女子やり投(600g)</v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>
        <f>IF(HLOOKUP('競技設定（大会別）'!N$1,各種目,'競技設定（大会別）'!E25,FALSE)="","",HLOOKUP('競技設定（大会別）'!N$1,各種目,'競技設定（大会別）'!E25,FALSE))</f>
        <v>3</v>
      </c>
      <c r="L23" s="232">
        <f>IF(HLOOKUP('競技設定（大会別）'!O$1,各種目,'競技設定（大会別）'!E25,FALSE)="","",HLOOKUP('競技設定（大会別）'!O$1,各種目,'競技設定（大会別）'!E25,FALSE))</f>
        <v>116</v>
      </c>
      <c r="M23" s="232" t="str">
        <f>IF(HLOOKUP('競技設定（大会別）'!P$1,各種目,'競技設定（大会別）'!E25,FALSE)="","",HLOOKUP('競技設定（大会別）'!P$1,各種目,'競技設定（大会別）'!E25,FALSE))</f>
        <v>m</v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>男子八種競技</v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>
        <f>IF(HLOOKUP('競技設定（大会別）'!I$1,各種目,'競技設定（大会別）'!E26,FALSE)="","",HLOOKUP('競技設定（大会別）'!I$1,各種目,'競技設定（大会別）'!E26,FALSE))</f>
        <v>3</v>
      </c>
      <c r="E24" s="229">
        <f>IF(HLOOKUP('競技設定（大会別）'!J$1,各種目,'競技設定（大会別）'!E26,FALSE)="","",HLOOKUP('競技設定（大会別）'!J$1,各種目,'競技設定（大会別）'!E26,FALSE))</f>
        <v>24</v>
      </c>
      <c r="F24" s="230" t="str">
        <f>IF(HLOOKUP('競技設定（大会別）'!K$1,各種目,'競技設定（大会別）'!E26,FALSE)="","",HLOOKUP('競技設定（大会別）'!K$1,各種目,'競技設定（大会別）'!E26,FALSE))</f>
        <v>p</v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>女子七種競技</v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>
        <f>IF(HLOOKUP('競技設定（大会別）'!N$1,各種目,'競技設定（大会別）'!E26,FALSE)="","",HLOOKUP('競技設定（大会別）'!N$1,各種目,'競技設定（大会別）'!E26,FALSE))</f>
        <v>3</v>
      </c>
      <c r="L24" s="232">
        <f>IF(HLOOKUP('競技設定（大会別）'!O$1,各種目,'競技設定（大会別）'!E26,FALSE)="","",HLOOKUP('競技設定（大会別）'!O$1,各種目,'競技設定（大会別）'!E26,FALSE))</f>
        <v>118</v>
      </c>
      <c r="M24" s="232" t="str">
        <f>IF(HLOOKUP('競技設定（大会別）'!P$1,各種目,'競技設定（大会別）'!E26,FALSE)="","",HLOOKUP('競技設定（大会別）'!P$1,各種目,'競技設定（大会別）'!E26,FALSE))</f>
        <v>p</v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>1年男子4X100mR</v>
      </c>
      <c r="C25" s="230">
        <f>IF(HLOOKUP('競技設定（大会別）'!H$1,各種目,'競技設定（大会別）'!E27,FALSE)="","",HLOOKUP('競技設定（大会別）'!H$1,各種目,'競技設定（大会別）'!E27,FALSE))</f>
        <v>1</v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>
        <f>IF(HLOOKUP('競技設定（大会別）'!J$1,各種目,'競技設定（大会別）'!E27,FALSE)="","",HLOOKUP('競技設定（大会別）'!J$1,各種目,'競技設定（大会別）'!E27,FALSE))</f>
        <v>25</v>
      </c>
      <c r="F25" s="230" t="str">
        <f>IF(HLOOKUP('競技設定（大会別）'!K$1,各種目,'競技設定（大会別）'!E27,FALSE)="","",HLOOKUP('競技設定（大会別）'!K$1,各種目,'競技設定（大会別）'!E27,FALSE))</f>
        <v>t</v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>1年女子4X100mR</v>
      </c>
      <c r="J25" s="232">
        <f>IF(HLOOKUP('競技設定（大会別）'!M$1,各種目,'競技設定（大会別）'!E27,FALSE)="","",HLOOKUP('競技設定（大会別）'!M$1,各種目,'競技設定（大会別）'!E27,FALSE))</f>
        <v>1</v>
      </c>
      <c r="K25" s="232">
        <f>IF(HLOOKUP('競技設定（大会別）'!N$1,各種目,'競技設定（大会別）'!E27,FALSE)="","",HLOOKUP('競技設定（大会別）'!N$1,各種目,'競技設定（大会別）'!E27,FALSE))</f>
        <v>3</v>
      </c>
      <c r="L25" s="232">
        <f>IF(HLOOKUP('競技設定（大会別）'!O$1,各種目,'競技設定（大会別）'!E27,FALSE)="","",HLOOKUP('競技設定（大会別）'!O$1,各種目,'競技設定（大会別）'!E27,FALSE))</f>
        <v>119</v>
      </c>
      <c r="M25" s="232" t="str">
        <f>IF(HLOOKUP('競技設定（大会別）'!P$1,各種目,'競技設定（大会別）'!E27,FALSE)="","",HLOOKUP('競技設定（大会別）'!P$1,各種目,'競技設定（大会別）'!E27,FALSE))</f>
        <v>t</v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>1年男子3000ｍ</v>
      </c>
      <c r="C26" s="230">
        <f>IF(HLOOKUP('競技設定（大会別）'!H$1,各種目,'競技設定（大会別）'!E28,FALSE)="","",HLOOKUP('競技設定（大会別）'!H$1,各種目,'競技設定（大会別）'!E28,FALSE))</f>
        <v>1</v>
      </c>
      <c r="D26" s="230">
        <f>IF(HLOOKUP('競技設定（大会別）'!I$1,各種目,'競技設定（大会別）'!E28,FALSE)="","",HLOOKUP('競技設定（大会別）'!I$1,各種目,'競技設定（大会別）'!E28,FALSE))</f>
        <v>3</v>
      </c>
      <c r="E26" s="229">
        <f>IF(HLOOKUP('競技設定（大会別）'!J$1,各種目,'競技設定（大会別）'!E28,FALSE)="","",HLOOKUP('競技設定（大会別）'!J$1,各種目,'競技設定（大会別）'!E28,FALSE))</f>
        <v>26</v>
      </c>
      <c r="F26" s="230" t="str">
        <f>IF(HLOOKUP('競技設定（大会別）'!K$1,各種目,'競技設定（大会別）'!E28,FALSE)="","",HLOOKUP('競技設定（大会別）'!K$1,各種目,'競技設定（大会別）'!E28,FALSE))</f>
        <v>t</v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tabSelected="1" topLeftCell="A7" workbookViewId="0">
      <selection activeCell="L16" sqref="L16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59">
        <v>1</v>
      </c>
      <c r="B3" s="461" t="s">
        <v>161</v>
      </c>
      <c r="C3" s="462"/>
      <c r="D3" s="462"/>
      <c r="E3" s="462"/>
      <c r="F3" s="462"/>
      <c r="G3" s="463"/>
      <c r="I3" s="431"/>
      <c r="J3" s="431"/>
      <c r="K3" s="431"/>
      <c r="L3" s="431"/>
      <c r="M3" s="277"/>
    </row>
    <row r="4" spans="1:13" ht="54" customHeight="1" thickBot="1">
      <c r="A4" s="460"/>
      <c r="B4" s="464"/>
      <c r="C4" s="465"/>
      <c r="D4" s="465"/>
      <c r="E4" s="465"/>
      <c r="F4" s="465"/>
      <c r="G4" s="466"/>
      <c r="I4" s="431"/>
      <c r="J4" s="431"/>
      <c r="K4" s="431"/>
      <c r="L4" s="431"/>
      <c r="M4" s="277"/>
    </row>
    <row r="5" spans="1:13" ht="29.1" customHeight="1" thickTop="1" thickBot="1">
      <c r="A5" s="452" t="s">
        <v>155</v>
      </c>
      <c r="B5" s="452"/>
      <c r="C5" s="452"/>
      <c r="D5" s="452"/>
      <c r="E5" s="452"/>
      <c r="F5" s="452"/>
      <c r="G5" s="452"/>
      <c r="I5" s="276"/>
      <c r="J5" s="277"/>
      <c r="K5" s="277"/>
      <c r="L5" s="277"/>
      <c r="M5" s="277"/>
    </row>
    <row r="6" spans="1:13" ht="15" thickTop="1">
      <c r="A6" s="467">
        <v>2</v>
      </c>
      <c r="B6" s="469" t="s">
        <v>156</v>
      </c>
      <c r="C6" s="469"/>
      <c r="D6" s="469"/>
      <c r="E6" s="469"/>
      <c r="F6" s="469"/>
      <c r="G6" s="469"/>
      <c r="I6" s="276"/>
      <c r="J6" s="277"/>
      <c r="K6" s="277"/>
      <c r="L6" s="277"/>
      <c r="M6" s="277"/>
    </row>
    <row r="7" spans="1:13" ht="24" customHeight="1" thickBot="1">
      <c r="A7" s="468"/>
      <c r="B7" s="470"/>
      <c r="C7" s="470"/>
      <c r="D7" s="470"/>
      <c r="E7" s="470"/>
      <c r="F7" s="470"/>
      <c r="G7" s="470"/>
      <c r="I7" s="276"/>
      <c r="J7" s="277"/>
      <c r="K7" s="277"/>
      <c r="L7" s="277"/>
      <c r="M7" s="277"/>
    </row>
    <row r="8" spans="1:13" ht="29.1" customHeight="1" thickTop="1" thickBot="1">
      <c r="A8" s="452" t="s">
        <v>155</v>
      </c>
      <c r="B8" s="452"/>
      <c r="C8" s="452"/>
      <c r="D8" s="452"/>
      <c r="E8" s="452"/>
      <c r="F8" s="452"/>
      <c r="G8" s="452"/>
      <c r="I8" s="276"/>
      <c r="J8" s="277"/>
      <c r="K8" s="277"/>
      <c r="L8" s="277"/>
      <c r="M8" s="277"/>
    </row>
    <row r="9" spans="1:13" ht="18" customHeight="1" thickTop="1">
      <c r="A9" s="453">
        <v>3</v>
      </c>
      <c r="B9" s="455" t="s">
        <v>159</v>
      </c>
      <c r="C9" s="455"/>
      <c r="D9" s="455"/>
      <c r="E9" s="455"/>
      <c r="F9" s="455"/>
      <c r="G9" s="456"/>
      <c r="I9" s="276"/>
      <c r="J9" s="277"/>
      <c r="K9" s="277"/>
      <c r="L9" s="277"/>
      <c r="M9" s="277"/>
    </row>
    <row r="10" spans="1:13" ht="14.1" customHeight="1" thickBot="1">
      <c r="A10" s="454"/>
      <c r="B10" s="457"/>
      <c r="C10" s="457"/>
      <c r="D10" s="457"/>
      <c r="E10" s="457"/>
      <c r="F10" s="457"/>
      <c r="G10" s="458"/>
      <c r="I10" s="276"/>
      <c r="J10" s="277"/>
      <c r="K10" s="277"/>
      <c r="L10" s="277"/>
      <c r="M10" s="277"/>
    </row>
    <row r="11" spans="1:13" ht="29.1" customHeight="1" thickTop="1" thickBot="1">
      <c r="A11" s="452" t="s">
        <v>155</v>
      </c>
      <c r="B11" s="452"/>
      <c r="C11" s="452"/>
      <c r="D11" s="452"/>
      <c r="E11" s="452"/>
      <c r="F11" s="452"/>
      <c r="G11" s="452"/>
      <c r="I11" s="276"/>
      <c r="J11" s="277"/>
      <c r="K11" s="277"/>
      <c r="L11" s="277"/>
      <c r="M11" s="277"/>
    </row>
    <row r="12" spans="1:13" ht="30.95" customHeight="1" thickTop="1">
      <c r="A12" s="483">
        <v>4</v>
      </c>
      <c r="B12" s="485" t="s">
        <v>162</v>
      </c>
      <c r="C12" s="486"/>
      <c r="D12" s="486"/>
      <c r="E12" s="486"/>
      <c r="F12" s="486"/>
      <c r="G12" s="486"/>
      <c r="I12" s="276"/>
      <c r="J12" s="277"/>
      <c r="K12" s="277"/>
      <c r="L12" s="277"/>
      <c r="M12" s="277"/>
    </row>
    <row r="13" spans="1:13" ht="26.1" customHeight="1" thickBot="1">
      <c r="A13" s="484"/>
      <c r="B13" s="487"/>
      <c r="C13" s="488"/>
      <c r="D13" s="488"/>
      <c r="E13" s="488"/>
      <c r="F13" s="488"/>
      <c r="G13" s="488"/>
      <c r="I13" s="276"/>
      <c r="J13" s="277"/>
      <c r="K13" s="277"/>
      <c r="L13" s="277"/>
      <c r="M13" s="277"/>
    </row>
    <row r="14" spans="1:13" ht="29.1" customHeight="1" thickTop="1" thickBot="1">
      <c r="A14" s="452" t="s">
        <v>155</v>
      </c>
      <c r="B14" s="452"/>
      <c r="C14" s="452"/>
      <c r="D14" s="452"/>
      <c r="E14" s="452"/>
      <c r="F14" s="452"/>
      <c r="G14" s="452"/>
      <c r="I14" s="276"/>
      <c r="J14" s="277"/>
      <c r="K14" s="277"/>
      <c r="L14" s="277"/>
      <c r="M14" s="277"/>
    </row>
    <row r="15" spans="1:13" ht="21" customHeight="1" thickTop="1">
      <c r="A15" s="471">
        <v>5</v>
      </c>
      <c r="B15" s="473" t="s">
        <v>163</v>
      </c>
      <c r="C15" s="473"/>
      <c r="D15" s="473"/>
      <c r="E15" s="473"/>
      <c r="F15" s="473"/>
      <c r="G15" s="474"/>
      <c r="I15" s="276"/>
      <c r="J15" s="277"/>
      <c r="K15" s="277"/>
      <c r="L15" s="277"/>
      <c r="M15" s="277"/>
    </row>
    <row r="16" spans="1:13" ht="60" customHeight="1" thickBot="1">
      <c r="A16" s="472"/>
      <c r="B16" s="475"/>
      <c r="C16" s="475"/>
      <c r="D16" s="475"/>
      <c r="E16" s="475"/>
      <c r="F16" s="475"/>
      <c r="G16" s="476"/>
      <c r="I16" s="276"/>
      <c r="J16" s="277"/>
      <c r="K16" s="277"/>
      <c r="L16" s="277"/>
      <c r="M16" s="277"/>
    </row>
    <row r="17" spans="1:14" ht="29.1" customHeight="1" thickTop="1" thickBot="1">
      <c r="A17" s="452" t="s">
        <v>155</v>
      </c>
      <c r="B17" s="452"/>
      <c r="C17" s="452"/>
      <c r="D17" s="452"/>
      <c r="E17" s="452"/>
      <c r="F17" s="452"/>
      <c r="G17" s="452"/>
    </row>
    <row r="18" spans="1:14" ht="29.1" customHeight="1" thickTop="1">
      <c r="A18" s="477">
        <v>6</v>
      </c>
      <c r="B18" s="479" t="s">
        <v>164</v>
      </c>
      <c r="C18" s="479"/>
      <c r="D18" s="479"/>
      <c r="E18" s="479"/>
      <c r="F18" s="479"/>
      <c r="G18" s="480"/>
      <c r="I18" s="279"/>
      <c r="J18" s="279"/>
      <c r="K18" s="279"/>
      <c r="L18" s="279"/>
      <c r="M18" s="279"/>
      <c r="N18" s="279"/>
    </row>
    <row r="19" spans="1:14" ht="42.95" customHeight="1" thickBot="1">
      <c r="A19" s="478"/>
      <c r="B19" s="481"/>
      <c r="C19" s="481"/>
      <c r="D19" s="481"/>
      <c r="E19" s="481"/>
      <c r="F19" s="481"/>
      <c r="G19" s="482"/>
      <c r="I19" s="279"/>
    </row>
    <row r="20" spans="1:14" ht="29.1" customHeight="1" thickTop="1" thickBot="1">
      <c r="A20" s="452" t="s">
        <v>155</v>
      </c>
      <c r="B20" s="452"/>
      <c r="C20" s="452"/>
      <c r="D20" s="452"/>
      <c r="E20" s="452"/>
      <c r="F20" s="452"/>
      <c r="G20" s="452"/>
    </row>
    <row r="21" spans="1:14" ht="59.1" customHeight="1" thickTop="1">
      <c r="A21" s="489">
        <v>7</v>
      </c>
      <c r="B21" s="491" t="s">
        <v>157</v>
      </c>
      <c r="C21" s="491"/>
      <c r="D21" s="491"/>
      <c r="E21" s="491"/>
      <c r="F21" s="491"/>
      <c r="G21" s="492"/>
    </row>
    <row r="22" spans="1:14" ht="76.5" customHeight="1" thickBot="1">
      <c r="A22" s="490"/>
      <c r="B22" s="493"/>
      <c r="C22" s="493"/>
      <c r="D22" s="493"/>
      <c r="E22" s="493"/>
      <c r="F22" s="493"/>
      <c r="G22" s="494"/>
    </row>
    <row r="23" spans="1:14" ht="29.1" customHeight="1" thickTop="1" thickBot="1">
      <c r="A23" s="452" t="s">
        <v>155</v>
      </c>
      <c r="B23" s="452"/>
      <c r="C23" s="452"/>
      <c r="D23" s="452"/>
      <c r="E23" s="452"/>
      <c r="F23" s="452"/>
      <c r="G23" s="452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12:A13"/>
    <mergeCell ref="B12:G13"/>
    <mergeCell ref="A21:A22"/>
    <mergeCell ref="B21:G22"/>
    <mergeCell ref="A14:G14"/>
    <mergeCell ref="A23:G23"/>
    <mergeCell ref="A15:A16"/>
    <mergeCell ref="B15:G16"/>
    <mergeCell ref="A17:G17"/>
    <mergeCell ref="A18:A19"/>
    <mergeCell ref="B18:G19"/>
    <mergeCell ref="A20:G20"/>
    <mergeCell ref="A8:G8"/>
    <mergeCell ref="A9:A10"/>
    <mergeCell ref="B9:G10"/>
    <mergeCell ref="A11:G11"/>
    <mergeCell ref="A3:A4"/>
    <mergeCell ref="B3:G4"/>
    <mergeCell ref="A5:G5"/>
    <mergeCell ref="A6:A7"/>
    <mergeCell ref="B6:G7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/>
  <dimension ref="A1:AB208"/>
  <sheetViews>
    <sheetView workbookViewId="0">
      <selection activeCell="E9" sqref="E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22" t="s">
        <v>9</v>
      </c>
      <c r="B4" s="623"/>
      <c r="C4" s="624"/>
      <c r="D4" s="625"/>
    </row>
    <row r="5" spans="1:28" ht="21" customHeight="1">
      <c r="A5" s="626" t="s">
        <v>16</v>
      </c>
      <c r="B5" s="627"/>
      <c r="C5" s="628"/>
      <c r="D5" s="629"/>
      <c r="I5" t="s">
        <v>13</v>
      </c>
    </row>
    <row r="6" spans="1:28" ht="21" customHeight="1" thickBot="1">
      <c r="A6" s="618" t="s">
        <v>17</v>
      </c>
      <c r="B6" s="619"/>
      <c r="C6" s="620"/>
      <c r="D6" s="621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1:O105"/>
  <sheetViews>
    <sheetView workbookViewId="0">
      <selection activeCell="I2" sqref="I2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42113.421790856482</v>
      </c>
    </row>
    <row r="2" spans="1:12">
      <c r="A2" s="1">
        <v>1</v>
      </c>
      <c r="B2" s="1" t="str">
        <f>IF(所属コード設定!G2="","",所属コード設定!G2)</f>
        <v>安積高等学校</v>
      </c>
      <c r="C2" s="1" t="str">
        <f>IF(所属コード設定!K2="","",所属コード設定!K2)</f>
        <v/>
      </c>
      <c r="D2" s="1" t="str">
        <f>IF(所属コード設定!F2="","",所属コード設定!F2)</f>
        <v/>
      </c>
      <c r="F2" s="3" t="str">
        <f>VLOOKUP(H2,A$2:D$52,3,FALSE)</f>
        <v/>
      </c>
      <c r="H2" s="3">
        <f>'tmp２'!A1</f>
        <v>1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安積黎明高等学校</v>
      </c>
      <c r="C3" s="1" t="str">
        <f>IF(所属コード設定!K3="","",所属コード設定!K3)</f>
        <v/>
      </c>
      <c r="D3" s="1" t="str">
        <f>IF(所属コード設定!F3="","",所属コード設定!F3)</f>
        <v/>
      </c>
      <c r="F3" s="329" t="str">
        <f>VLOOKUP('競技設定（大会別）'!A1,大会,2,FALSE)</f>
        <v>福島県高等学校体育大会陸上競技大会　県南地区予選会　競技者一覧表</v>
      </c>
      <c r="G3" s="329" t="str">
        <f>IF('競技設定（大会別）'!A1=2,CONCATENATE(F2,F3),F3)</f>
        <v>福島県高等学校体育大会陸上競技大会　県南地区予選会　競技者一覧表</v>
      </c>
    </row>
    <row r="4" spans="1:12">
      <c r="A4" s="1">
        <v>3</v>
      </c>
      <c r="B4" s="1" t="str">
        <f>IF(所属コード設定!G4="","",所属コード設定!G4)</f>
        <v>郡山東高等学校</v>
      </c>
      <c r="C4" s="1" t="str">
        <f>IF(所属コード設定!K4="","",所属コード設定!K4)</f>
        <v/>
      </c>
      <c r="D4" s="1" t="str">
        <f>IF(所属コード設定!F4="","",所属コード設定!F4)</f>
        <v/>
      </c>
      <c r="F4" s="329"/>
    </row>
    <row r="5" spans="1:12">
      <c r="A5" s="1">
        <v>4</v>
      </c>
      <c r="B5" s="1" t="str">
        <f>IF(所属コード設定!G5="","",所属コード設定!G5)</f>
        <v>郡山商業高等学校</v>
      </c>
      <c r="C5" s="1" t="str">
        <f>IF(所属コード設定!K5="","",所属コード設定!K5)</f>
        <v/>
      </c>
      <c r="D5" s="1" t="str">
        <f>IF(所属コード設定!F5="","",所属コード設定!F5)</f>
        <v/>
      </c>
      <c r="F5" s="3" t="str">
        <f ca="1">IF('競技設定（大会別）'!A1=3,VLOOKUP(K11,J$15:L$38,3,FALSE),VLOOKUP(K11,J$15:L$38,2,FALSE))</f>
        <v>平成３１年度</v>
      </c>
    </row>
    <row r="6" spans="1:12">
      <c r="A6" s="1">
        <v>5</v>
      </c>
      <c r="B6" s="1" t="str">
        <f>IF(所属コード設定!G6="","",所属コード設定!G6)</f>
        <v>郡山北工業等学校</v>
      </c>
      <c r="C6" s="1" t="str">
        <f>IF(所属コード設定!K6="","",所属コード設定!K6)</f>
        <v/>
      </c>
      <c r="D6" s="1" t="str">
        <f>IF(所属コード設定!F6="","",所属コード設定!F6)</f>
        <v/>
      </c>
    </row>
    <row r="7" spans="1:12">
      <c r="A7" s="1">
        <v>6</v>
      </c>
      <c r="B7" s="1" t="str">
        <f>IF(所属コード設定!G7="","",所属コード設定!G7)</f>
        <v>郡山高等学校</v>
      </c>
      <c r="C7" s="1" t="str">
        <f>IF(所属コード設定!K7="","",所属コード設定!K7)</f>
        <v/>
      </c>
      <c r="D7" s="1" t="str">
        <f>IF(所属コード設定!F7="","",所属コード設定!F7)</f>
        <v/>
      </c>
    </row>
    <row r="8" spans="1:12">
      <c r="A8" s="1">
        <v>7</v>
      </c>
      <c r="B8" s="1" t="str">
        <f>IF(所属コード設定!G8="","",所属コード設定!G8)</f>
        <v>あさか開成高等学校</v>
      </c>
      <c r="C8" s="1" t="str">
        <f>IF(所属コード設定!K8="","",所属コード設定!K8)</f>
        <v/>
      </c>
      <c r="D8" s="1" t="str">
        <f>IF(所属コード設定!F8="","",所属コード設定!F8)</f>
        <v/>
      </c>
      <c r="F8" s="330" t="s">
        <v>261</v>
      </c>
    </row>
    <row r="9" spans="1:12">
      <c r="A9" s="1">
        <v>8</v>
      </c>
      <c r="B9" s="1" t="str">
        <f>IF(所属コード設定!G9="","",所属コード設定!G9)</f>
        <v>日大東北高等学校</v>
      </c>
      <c r="C9" s="1" t="str">
        <f>IF(所属コード設定!K9="","",所属コード設定!K9)</f>
        <v/>
      </c>
      <c r="D9" s="1" t="str">
        <f>IF(所属コード設定!F9="","",所属コード設定!F9)</f>
        <v/>
      </c>
      <c r="F9" s="330" t="s">
        <v>262</v>
      </c>
    </row>
    <row r="10" spans="1:12">
      <c r="A10" s="1">
        <v>9</v>
      </c>
      <c r="B10" s="1" t="str">
        <f>IF(所属コード設定!G10="","",所属コード設定!G10)</f>
        <v>帝京安積高等学校</v>
      </c>
      <c r="C10" s="1" t="str">
        <f>IF(所属コード設定!K10="","",所属コード設定!K10)</f>
        <v/>
      </c>
      <c r="D10" s="1" t="str">
        <f>IF(所属コード設定!F10="","",所属コード設定!F10)</f>
        <v/>
      </c>
      <c r="G10" s="3" t="s">
        <v>309</v>
      </c>
    </row>
    <row r="11" spans="1:12">
      <c r="A11" s="1">
        <v>10</v>
      </c>
      <c r="B11" s="1" t="str">
        <f>IF(所属コード設定!G11="","",所属コード設定!G11)</f>
        <v>郡山女子大附属高等学校</v>
      </c>
      <c r="C11" s="1" t="str">
        <f>IF(所属コード設定!K11="","",所属コード設定!K11)</f>
        <v/>
      </c>
      <c r="D11" s="1" t="str">
        <f>IF(所属コード設定!F11="","",所属コード設定!F11)</f>
        <v/>
      </c>
      <c r="F11" s="331">
        <v>1</v>
      </c>
      <c r="G11" s="330" t="str">
        <f>IF(H11="","",CONCATENATE(H11,G$10))</f>
        <v>福島県高等学校体育大会陸上競技大会　県南地区予選会　競技者一覧表</v>
      </c>
      <c r="H11" s="3" t="str">
        <f>IF('競技設定（大会別）'!B6="","",'競技設定（大会別）'!B6)</f>
        <v>福島県高等学校体育大会陸上競技大会　県南地区予選会</v>
      </c>
      <c r="J11" s="332">
        <f ca="1">J1</f>
        <v>42113.421790856482</v>
      </c>
      <c r="K11" s="3">
        <f ca="1">YEAR(J11)</f>
        <v>2019</v>
      </c>
      <c r="L11" s="3">
        <f ca="1">K11-1952</f>
        <v>67</v>
      </c>
    </row>
    <row r="12" spans="1:12">
      <c r="A12" s="1">
        <v>11</v>
      </c>
      <c r="B12" s="1" t="str">
        <f>IF(所属コード設定!G12="","",所属コード設定!G12)</f>
        <v>尚志高等学校</v>
      </c>
      <c r="C12" s="1" t="str">
        <f>IF(所属コード設定!K12="","",所属コード設定!K12)</f>
        <v/>
      </c>
      <c r="D12" s="1" t="str">
        <f>IF(所属コード設定!F12="","",所属コード設定!F12)</f>
        <v/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須賀川高等学校</v>
      </c>
      <c r="C13" s="1" t="str">
        <f>IF(所属コード設定!K13="","",所属コード設定!K13)</f>
        <v/>
      </c>
      <c r="D13" s="1" t="str">
        <f>IF(所属コード設定!F13="","",所属コード設定!F13)</f>
        <v/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須賀川桐陽高等学校</v>
      </c>
      <c r="C14" s="1" t="str">
        <f>IF(所属コード設定!K14="","",所属コード設定!K14)</f>
        <v/>
      </c>
      <c r="D14" s="1" t="str">
        <f>IF(所属コード設定!F14="","",所属コード設定!F14)</f>
        <v/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清陵情報高等学校</v>
      </c>
      <c r="C15" s="1" t="str">
        <f>IF(所属コード設定!K15="","",所属コード設定!K15)</f>
        <v/>
      </c>
      <c r="D15" s="1" t="str">
        <f>IF(所属コード設定!F15="","",所属コード設定!F15)</f>
        <v/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263</v>
      </c>
      <c r="L15" s="3" t="s">
        <v>264</v>
      </c>
    </row>
    <row r="16" spans="1:12">
      <c r="A16" s="1">
        <v>15</v>
      </c>
      <c r="B16" s="1" t="str">
        <f>IF(所属コード設定!G16="","",所属コード設定!G16)</f>
        <v>岩瀬農業高等学校</v>
      </c>
      <c r="C16" s="1" t="str">
        <f>IF(所属コード設定!K16="","",所属コード設定!K16)</f>
        <v/>
      </c>
      <c r="D16" s="1" t="str">
        <f>IF(所属コード設定!F16="","",所属コード設定!F16)</f>
        <v/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265</v>
      </c>
      <c r="L16" s="3" t="s">
        <v>266</v>
      </c>
    </row>
    <row r="17" spans="1:12">
      <c r="A17" s="1">
        <v>16</v>
      </c>
      <c r="B17" s="1" t="str">
        <f>IF(所属コード設定!G17="","",所属コード設定!G17)</f>
        <v>光南高等学校</v>
      </c>
      <c r="C17" s="1" t="str">
        <f>IF(所属コード設定!K17="","",所属コード設定!K17)</f>
        <v/>
      </c>
      <c r="D17" s="1" t="str">
        <f>IF(所属コード設定!F17="","",所属コード設定!F17)</f>
        <v/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267</v>
      </c>
      <c r="L17" s="3" t="s">
        <v>268</v>
      </c>
    </row>
    <row r="18" spans="1:12">
      <c r="A18" s="1">
        <v>17</v>
      </c>
      <c r="B18" s="1" t="str">
        <f>IF(所属コード設定!G18="","",所属コード設定!G18)</f>
        <v>白河高等学校</v>
      </c>
      <c r="C18" s="1" t="str">
        <f>IF(所属コード設定!K18="","",所属コード設定!K18)</f>
        <v/>
      </c>
      <c r="D18" s="1" t="str">
        <f>IF(所属コード設定!F18="","",所属コード設定!F18)</f>
        <v/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269</v>
      </c>
      <c r="L18" s="3" t="s">
        <v>270</v>
      </c>
    </row>
    <row r="19" spans="1:12">
      <c r="A19" s="1">
        <v>18</v>
      </c>
      <c r="B19" s="1" t="str">
        <f>IF(所属コード設定!G19="","",所属コード設定!G19)</f>
        <v>白河旭高等学校</v>
      </c>
      <c r="C19" s="1" t="str">
        <f>IF(所属コード設定!K19="","",所属コード設定!K19)</f>
        <v/>
      </c>
      <c r="D19" s="1" t="str">
        <f>IF(所属コード設定!F19="","",所属コード設定!F19)</f>
        <v/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271</v>
      </c>
      <c r="L19" s="3" t="s">
        <v>272</v>
      </c>
    </row>
    <row r="20" spans="1:12">
      <c r="A20" s="1">
        <v>19</v>
      </c>
      <c r="B20" s="1" t="str">
        <f>IF(所属コード設定!G20="","",所属コード設定!G20)</f>
        <v>白河実業高等学校</v>
      </c>
      <c r="C20" s="1" t="str">
        <f>IF(所属コード設定!K20="","",所属コード設定!K20)</f>
        <v/>
      </c>
      <c r="D20" s="1" t="str">
        <f>IF(所属コード設定!F20="","",所属コード設定!F20)</f>
        <v/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273</v>
      </c>
      <c r="L20" s="3" t="s">
        <v>274</v>
      </c>
    </row>
    <row r="21" spans="1:12">
      <c r="A21" s="1">
        <v>20</v>
      </c>
      <c r="B21" s="1" t="str">
        <f>IF(所属コード設定!G21="","",所属コード設定!G21)</f>
        <v>修明高等学校</v>
      </c>
      <c r="C21" s="1" t="str">
        <f>IF(所属コード設定!K21="","",所属コード設定!K21)</f>
        <v/>
      </c>
      <c r="D21" s="1" t="str">
        <f>IF(所属コード設定!F21="","",所属コード設定!F21)</f>
        <v/>
      </c>
      <c r="J21" s="3">
        <v>2012</v>
      </c>
      <c r="K21" s="3" t="s">
        <v>275</v>
      </c>
      <c r="L21" s="3" t="s">
        <v>276</v>
      </c>
    </row>
    <row r="22" spans="1:12">
      <c r="A22" s="1">
        <v>21</v>
      </c>
      <c r="B22" s="1" t="str">
        <f>IF(所属コード設定!G22="","",所属コード設定!G22)</f>
        <v>修明鮫川高等学校</v>
      </c>
      <c r="C22" s="1" t="str">
        <f>IF(所属コード設定!K22="","",所属コード設定!K22)</f>
        <v/>
      </c>
      <c r="D22" s="1" t="str">
        <f>IF(所属コード設定!F22="","",所属コード設定!F22)</f>
        <v/>
      </c>
      <c r="J22" s="3">
        <v>2013</v>
      </c>
      <c r="K22" s="3" t="s">
        <v>277</v>
      </c>
      <c r="L22" s="3" t="s">
        <v>278</v>
      </c>
    </row>
    <row r="23" spans="1:12">
      <c r="A23" s="1">
        <v>22</v>
      </c>
      <c r="B23" s="1" t="str">
        <f>IF(所属コード設定!G23="","",所属コード設定!G23)</f>
        <v>石川高等学校</v>
      </c>
      <c r="C23" s="1" t="str">
        <f>IF(所属コード設定!K23="","",所属コード設定!K23)</f>
        <v/>
      </c>
      <c r="D23" s="1" t="str">
        <f>IF(所属コード設定!F23="","",所属コード設定!F23)</f>
        <v/>
      </c>
      <c r="J23" s="3">
        <v>2014</v>
      </c>
      <c r="K23" s="3" t="s">
        <v>279</v>
      </c>
      <c r="L23" s="3" t="s">
        <v>280</v>
      </c>
    </row>
    <row r="24" spans="1:12">
      <c r="A24" s="1">
        <v>23</v>
      </c>
      <c r="B24" s="1" t="str">
        <f>IF(所属コード設定!G24="","",所属コード設定!G24)</f>
        <v>学校法人石川高等学校</v>
      </c>
      <c r="C24" s="1" t="str">
        <f>IF(所属コード設定!K24="","",所属コード設定!K24)</f>
        <v/>
      </c>
      <c r="D24" s="1" t="str">
        <f>IF(所属コード設定!F24="","",所属コード設定!F24)</f>
        <v/>
      </c>
      <c r="J24" s="3">
        <v>2015</v>
      </c>
      <c r="K24" s="3" t="s">
        <v>281</v>
      </c>
      <c r="L24" s="3" t="s">
        <v>282</v>
      </c>
    </row>
    <row r="25" spans="1:12">
      <c r="A25" s="1">
        <v>24</v>
      </c>
      <c r="B25" s="1" t="str">
        <f>IF(所属コード設定!G25="","",所属コード設定!G25)</f>
        <v>田村高等学校</v>
      </c>
      <c r="C25" s="1" t="str">
        <f>IF(所属コード設定!K25="","",所属コード設定!K25)</f>
        <v/>
      </c>
      <c r="D25" s="1" t="str">
        <f>IF(所属コード設定!F25="","",所属コード設定!F25)</f>
        <v/>
      </c>
      <c r="J25" s="3">
        <v>2016</v>
      </c>
      <c r="K25" s="3" t="s">
        <v>283</v>
      </c>
      <c r="L25" s="3" t="s">
        <v>284</v>
      </c>
    </row>
    <row r="26" spans="1:12">
      <c r="A26" s="1">
        <v>25</v>
      </c>
      <c r="B26" s="1" t="str">
        <f>IF(所属コード設定!G26="","",所属コード設定!G26)</f>
        <v>船引高等学校</v>
      </c>
      <c r="C26" s="1" t="str">
        <f>IF(所属コード設定!K26="","",所属コード設定!K26)</f>
        <v/>
      </c>
      <c r="D26" s="1" t="str">
        <f>IF(所属コード設定!F26="","",所属コード設定!F26)</f>
        <v/>
      </c>
      <c r="J26" s="3">
        <v>2017</v>
      </c>
      <c r="K26" s="3" t="s">
        <v>285</v>
      </c>
      <c r="L26" s="3" t="s">
        <v>286</v>
      </c>
    </row>
    <row r="27" spans="1:12">
      <c r="A27" s="1">
        <v>26</v>
      </c>
      <c r="B27" s="1" t="str">
        <f>IF(所属コード設定!G27="","",所属コード設定!G27)</f>
        <v>小野高等学校</v>
      </c>
      <c r="C27" s="1" t="str">
        <f>IF(所属コード設定!K27="","",所属コード設定!K27)</f>
        <v/>
      </c>
      <c r="D27" s="1" t="str">
        <f>IF(所属コード設定!F27="","",所属コード設定!F27)</f>
        <v/>
      </c>
      <c r="J27" s="3">
        <v>2018</v>
      </c>
      <c r="K27" s="3" t="s">
        <v>287</v>
      </c>
      <c r="L27" s="3" t="s">
        <v>288</v>
      </c>
    </row>
    <row r="28" spans="1:12">
      <c r="A28" s="1">
        <v>27</v>
      </c>
      <c r="B28" s="1" t="str">
        <f>IF(所属コード設定!G28="","",所属コード設定!G28)</f>
        <v>郡山萌世高等学校</v>
      </c>
      <c r="C28" s="1" t="str">
        <f>IF(所属コード設定!K28="","",所属コード設定!K28)</f>
        <v/>
      </c>
      <c r="D28" s="1" t="str">
        <f>IF(所属コード設定!F28="","",所属コード設定!F28)</f>
        <v/>
      </c>
      <c r="J28" s="3">
        <v>2019</v>
      </c>
      <c r="K28" s="3" t="s">
        <v>289</v>
      </c>
      <c r="L28" s="3" t="s">
        <v>290</v>
      </c>
    </row>
    <row r="29" spans="1:12">
      <c r="A29" s="1">
        <v>28</v>
      </c>
      <c r="B29" s="1" t="str">
        <f>IF(所属コード設定!G29="","",所属コード設定!G29)</f>
        <v/>
      </c>
      <c r="C29" s="1" t="str">
        <f>IF(所属コード設定!K29="","",所属コード設定!K29)</f>
        <v/>
      </c>
      <c r="D29" s="1" t="str">
        <f>IF(所属コード設定!F29="","",所属コード設定!F29)</f>
        <v/>
      </c>
      <c r="J29" s="3">
        <v>2020</v>
      </c>
      <c r="K29" s="3" t="s">
        <v>291</v>
      </c>
      <c r="L29" s="3" t="s">
        <v>292</v>
      </c>
    </row>
    <row r="30" spans="1:12">
      <c r="A30" s="1">
        <v>29</v>
      </c>
      <c r="B30" s="1" t="str">
        <f>IF(所属コード設定!G30="","",所属コード設定!G30)</f>
        <v/>
      </c>
      <c r="C30" s="1" t="str">
        <f>IF(所属コード設定!K30="","",所属コード設定!K30)</f>
        <v/>
      </c>
      <c r="D30" s="1" t="str">
        <f>IF(所属コード設定!F30="","",所属コード設定!F30)</f>
        <v/>
      </c>
      <c r="J30" s="3">
        <v>2021</v>
      </c>
      <c r="K30" s="3" t="s">
        <v>293</v>
      </c>
      <c r="L30" s="3" t="s">
        <v>294</v>
      </c>
    </row>
    <row r="31" spans="1:12">
      <c r="A31" s="1">
        <v>30</v>
      </c>
      <c r="B31" s="1" t="str">
        <f>IF(所属コード設定!G31="","",所属コード設定!G31)</f>
        <v/>
      </c>
      <c r="C31" s="1" t="str">
        <f>IF(所属コード設定!K31="","",所属コード設定!K31)</f>
        <v/>
      </c>
      <c r="D31" s="1" t="str">
        <f>IF(所属コード設定!F31="","",所属コード設定!F31)</f>
        <v/>
      </c>
      <c r="J31" s="3">
        <v>2022</v>
      </c>
      <c r="K31" s="3" t="s">
        <v>295</v>
      </c>
      <c r="L31" s="3" t="s">
        <v>296</v>
      </c>
    </row>
    <row r="32" spans="1:12">
      <c r="A32" s="1">
        <v>31</v>
      </c>
      <c r="B32" s="1" t="str">
        <f>IF(所属コード設定!G32="","",所属コード設定!G32)</f>
        <v/>
      </c>
      <c r="C32" s="1" t="str">
        <f>IF(所属コード設定!K32="","",所属コード設定!K32)</f>
        <v/>
      </c>
      <c r="D32" s="1" t="str">
        <f>IF(所属コード設定!F32="","",所属コード設定!F32)</f>
        <v/>
      </c>
      <c r="J32" s="3">
        <v>2023</v>
      </c>
      <c r="K32" s="3" t="s">
        <v>297</v>
      </c>
      <c r="L32" s="3" t="s">
        <v>298</v>
      </c>
    </row>
    <row r="33" spans="1:12">
      <c r="A33" s="1">
        <v>32</v>
      </c>
      <c r="B33" s="1" t="str">
        <f>IF(所属コード設定!G33="","",所属コード設定!G33)</f>
        <v/>
      </c>
      <c r="C33" s="1" t="str">
        <f>IF(所属コード設定!K33="","",所属コード設定!K33)</f>
        <v/>
      </c>
      <c r="D33" s="1" t="str">
        <f>IF(所属コード設定!F33="","",所属コード設定!F33)</f>
        <v/>
      </c>
      <c r="J33" s="3">
        <v>2024</v>
      </c>
      <c r="K33" s="3" t="s">
        <v>299</v>
      </c>
      <c r="L33" s="3" t="s">
        <v>300</v>
      </c>
    </row>
    <row r="34" spans="1:12">
      <c r="A34" s="1">
        <v>33</v>
      </c>
      <c r="B34" s="1" t="str">
        <f>IF(所属コード設定!G34="","",所属コード設定!G34)</f>
        <v/>
      </c>
      <c r="C34" s="1" t="str">
        <f>IF(所属コード設定!K34="","",所属コード設定!K34)</f>
        <v/>
      </c>
      <c r="D34" s="1" t="str">
        <f>IF(所属コード設定!F34="","",所属コード設定!F34)</f>
        <v/>
      </c>
      <c r="J34" s="3">
        <v>2025</v>
      </c>
      <c r="K34" s="3" t="s">
        <v>301</v>
      </c>
      <c r="L34" s="3" t="s">
        <v>302</v>
      </c>
    </row>
    <row r="35" spans="1:12">
      <c r="A35" s="1">
        <v>34</v>
      </c>
      <c r="B35" s="1" t="str">
        <f>IF(所属コード設定!G35="","",所属コード設定!G35)</f>
        <v/>
      </c>
      <c r="C35" s="1" t="str">
        <f>IF(所属コード設定!K35="","",所属コード設定!K35)</f>
        <v/>
      </c>
      <c r="D35" s="1" t="str">
        <f>IF(所属コード設定!F35="","",所属コード設定!F35)</f>
        <v/>
      </c>
      <c r="J35" s="3">
        <v>2026</v>
      </c>
      <c r="K35" s="3" t="s">
        <v>303</v>
      </c>
      <c r="L35" s="3" t="s">
        <v>304</v>
      </c>
    </row>
    <row r="36" spans="1:12">
      <c r="A36" s="1">
        <v>35</v>
      </c>
      <c r="B36" s="1" t="str">
        <f>IF(所属コード設定!G36="","",所属コード設定!G36)</f>
        <v/>
      </c>
      <c r="C36" s="1" t="str">
        <f>IF(所属コード設定!K36="","",所属コード設定!K36)</f>
        <v/>
      </c>
      <c r="D36" s="1" t="str">
        <f>IF(所属コード設定!F36="","",所属コード設定!F36)</f>
        <v/>
      </c>
      <c r="J36" s="3">
        <v>2027</v>
      </c>
      <c r="K36" s="3" t="s">
        <v>305</v>
      </c>
      <c r="L36" s="3" t="s">
        <v>306</v>
      </c>
    </row>
    <row r="37" spans="1:12">
      <c r="A37" s="1">
        <v>36</v>
      </c>
      <c r="B37" s="1" t="str">
        <f>IF(所属コード設定!G37="","",所属コード設定!G37)</f>
        <v/>
      </c>
      <c r="C37" s="1" t="str">
        <f>IF(所属コード設定!K37="","",所属コード設定!K37)</f>
        <v/>
      </c>
      <c r="D37" s="1" t="str">
        <f>IF(所属コード設定!F37="","",所属コード設定!F37)</f>
        <v/>
      </c>
      <c r="J37" s="3">
        <v>2028</v>
      </c>
      <c r="K37" s="3" t="s">
        <v>307</v>
      </c>
      <c r="L37" s="3" t="s">
        <v>308</v>
      </c>
    </row>
    <row r="38" spans="1:12">
      <c r="A38" s="1">
        <v>37</v>
      </c>
      <c r="B38" s="1" t="str">
        <f>IF(所属コード設定!G38="","",所属コード設定!G38)</f>
        <v/>
      </c>
      <c r="C38" s="1" t="str">
        <f>IF(所属コード設定!K38="","",所属コード設定!K38)</f>
        <v/>
      </c>
      <c r="D38" s="1" t="str">
        <f>IF(所属コード設定!F38="","",所属コード設定!F38)</f>
        <v/>
      </c>
    </row>
    <row r="39" spans="1:12">
      <c r="A39" s="1">
        <v>38</v>
      </c>
      <c r="B39" s="1" t="str">
        <f>IF(所属コード設定!G39="","",所属コード設定!G39)</f>
        <v/>
      </c>
      <c r="C39" s="1" t="str">
        <f>IF(所属コード設定!K39="","",所属コード設定!K39)</f>
        <v/>
      </c>
      <c r="D39" s="1" t="str">
        <f>IF(所属コード設定!F39="","",所属コード設定!F39)</f>
        <v/>
      </c>
    </row>
    <row r="40" spans="1:12">
      <c r="A40" s="1">
        <v>39</v>
      </c>
      <c r="B40" s="1" t="str">
        <f>IF(所属コード設定!G40="","",所属コード設定!G40)</f>
        <v/>
      </c>
      <c r="C40" s="1" t="str">
        <f>IF(所属コード設定!K40="","",所属コード設定!K40)</f>
        <v/>
      </c>
      <c r="D40" s="1" t="str">
        <f>IF(所属コード設定!F40="","",所属コード設定!F40)</f>
        <v/>
      </c>
    </row>
    <row r="41" spans="1:12">
      <c r="A41" s="1">
        <v>40</v>
      </c>
      <c r="B41" s="1" t="str">
        <f>IF(所属コード設定!G41="","",所属コード設定!G41)</f>
        <v/>
      </c>
      <c r="C41" s="1" t="str">
        <f>IF(所属コード設定!K41="","",所属コード設定!K41)</f>
        <v/>
      </c>
      <c r="D41" s="1" t="str">
        <f>IF(所属コード設定!F41="","",所属コード設定!F41)</f>
        <v/>
      </c>
    </row>
    <row r="42" spans="1:12">
      <c r="A42" s="1">
        <v>41</v>
      </c>
      <c r="B42" s="1" t="str">
        <f>IF(所属コード設定!G42="","",所属コード設定!G42)</f>
        <v/>
      </c>
      <c r="C42" s="1" t="str">
        <f>IF(所属コード設定!K42="","",所属コード設定!K42)</f>
        <v/>
      </c>
      <c r="D42" s="1" t="str">
        <f>IF(所属コード設定!F42="","",所属コード設定!F42)</f>
        <v/>
      </c>
    </row>
    <row r="43" spans="1:12">
      <c r="A43" s="1">
        <v>42</v>
      </c>
      <c r="B43" s="1" t="str">
        <f>IF(所属コード設定!G43="","",所属コード設定!G43)</f>
        <v/>
      </c>
      <c r="C43" s="1" t="str">
        <f>IF(所属コード設定!K43="","",所属コード設定!K43)</f>
        <v/>
      </c>
      <c r="D43" s="1" t="str">
        <f>IF(所属コード設定!F43="","",所属コード設定!F43)</f>
        <v/>
      </c>
    </row>
    <row r="44" spans="1:12">
      <c r="A44" s="1">
        <v>43</v>
      </c>
      <c r="B44" s="1" t="str">
        <f>IF(所属コード設定!G44="","",所属コード設定!G44)</f>
        <v/>
      </c>
      <c r="C44" s="1" t="str">
        <f>IF(所属コード設定!K44="","",所属コード設定!K44)</f>
        <v/>
      </c>
      <c r="D44" s="1" t="str">
        <f>IF(所属コード設定!F44="","",所属コード設定!F44)</f>
        <v/>
      </c>
    </row>
    <row r="45" spans="1:12">
      <c r="A45" s="1">
        <v>44</v>
      </c>
      <c r="B45" s="1" t="str">
        <f>IF(所属コード設定!G45="","",所属コード設定!G45)</f>
        <v/>
      </c>
      <c r="C45" s="1" t="str">
        <f>IF(所属コード設定!K45="","",所属コード設定!K45)</f>
        <v/>
      </c>
      <c r="D45" s="1" t="str">
        <f>IF(所属コード設定!F45="","",所属コード設定!F45)</f>
        <v/>
      </c>
    </row>
    <row r="46" spans="1:12">
      <c r="A46" s="1">
        <v>45</v>
      </c>
      <c r="B46" s="1" t="str">
        <f>IF(所属コード設定!G46="","",所属コード設定!G46)</f>
        <v/>
      </c>
      <c r="C46" s="1" t="str">
        <f>IF(所属コード設定!K46="","",所属コード設定!K46)</f>
        <v/>
      </c>
      <c r="D46" s="1" t="str">
        <f>IF(所属コード設定!F46="","",所属コード設定!F46)</f>
        <v/>
      </c>
    </row>
    <row r="47" spans="1:12">
      <c r="A47" s="1">
        <v>46</v>
      </c>
      <c r="B47" s="1" t="str">
        <f>IF(所属コード設定!G47="","",所属コード設定!G47)</f>
        <v/>
      </c>
      <c r="C47" s="1" t="str">
        <f>IF(所属コード設定!K47="","",所属コード設定!K47)</f>
        <v/>
      </c>
      <c r="D47" s="1" t="str">
        <f>IF(所属コード設定!F47="","",所属コード設定!F47)</f>
        <v/>
      </c>
    </row>
    <row r="48" spans="1:12">
      <c r="A48" s="1">
        <v>47</v>
      </c>
      <c r="B48" s="1" t="str">
        <f>IF(所属コード設定!G48="","",所属コード設定!G48)</f>
        <v/>
      </c>
      <c r="C48" s="1" t="str">
        <f>IF(所属コード設定!K48="","",所属コード設定!K48)</f>
        <v/>
      </c>
      <c r="D48" s="1" t="str">
        <f>IF(所属コード設定!F48="","",所属コード設定!F48)</f>
        <v/>
      </c>
    </row>
    <row r="49" spans="1:15">
      <c r="A49" s="1">
        <v>48</v>
      </c>
      <c r="B49" s="1" t="str">
        <f>IF(所属コード設定!G49="","",所属コード設定!G49)</f>
        <v/>
      </c>
      <c r="C49" s="1" t="str">
        <f>IF(所属コード設定!K49="","",所属コード設定!K49)</f>
        <v/>
      </c>
      <c r="D49" s="1" t="str">
        <f>IF(所属コード設定!F49="","",所属コード設定!F49)</f>
        <v/>
      </c>
    </row>
    <row r="50" spans="1:15">
      <c r="A50" s="1">
        <v>49</v>
      </c>
      <c r="B50" s="1" t="str">
        <f>IF(所属コード設定!G50="","",所属コード設定!G50)</f>
        <v/>
      </c>
      <c r="C50" s="1" t="str">
        <f>IF(所属コード設定!K50="","",所属コード設定!K50)</f>
        <v/>
      </c>
      <c r="D50" s="1" t="str">
        <f>IF(所属コード設定!F50="","",所属コード設定!F50)</f>
        <v/>
      </c>
    </row>
    <row r="51" spans="1:15">
      <c r="A51" s="1">
        <v>50</v>
      </c>
      <c r="B51" s="1" t="str">
        <f>IF(所属コード設定!G51="","",所属コード設定!G51)</f>
        <v/>
      </c>
      <c r="C51" s="1" t="str">
        <f>IF(所属コード設定!K51="","",所属コード設定!K51)</f>
        <v/>
      </c>
      <c r="D51" s="1" t="str">
        <f>IF(所属コード設定!F51="","",所属コード設定!F51)</f>
        <v/>
      </c>
    </row>
    <row r="53" spans="1:15" ht="15" thickBot="1"/>
    <row r="54" spans="1:15">
      <c r="F54" s="413"/>
      <c r="G54" s="423" t="s">
        <v>349</v>
      </c>
      <c r="H54" s="414" t="s">
        <v>350</v>
      </c>
      <c r="I54" s="414" t="s">
        <v>351</v>
      </c>
      <c r="J54" s="414" t="s">
        <v>352</v>
      </c>
      <c r="K54" s="414" t="s">
        <v>353</v>
      </c>
      <c r="L54" s="415" t="s">
        <v>354</v>
      </c>
      <c r="N54" s="421" t="s">
        <v>350</v>
      </c>
      <c r="O54">
        <v>2</v>
      </c>
    </row>
    <row r="55" spans="1:15">
      <c r="F55" s="416"/>
      <c r="G55" s="159" t="s">
        <v>355</v>
      </c>
      <c r="H55" s="159" t="s">
        <v>356</v>
      </c>
      <c r="I55" s="159" t="s">
        <v>356</v>
      </c>
      <c r="J55" s="159" t="s">
        <v>356</v>
      </c>
      <c r="K55" s="159" t="s">
        <v>356</v>
      </c>
      <c r="L55" s="417" t="s">
        <v>356</v>
      </c>
      <c r="N55" s="421" t="s">
        <v>351</v>
      </c>
      <c r="O55">
        <v>3</v>
      </c>
    </row>
    <row r="56" spans="1:15">
      <c r="F56" s="630" t="s">
        <v>347</v>
      </c>
      <c r="G56" s="159" t="s">
        <v>168</v>
      </c>
      <c r="H56" s="159">
        <v>2</v>
      </c>
      <c r="I56" s="159"/>
      <c r="J56" s="159"/>
      <c r="K56" s="159">
        <v>2</v>
      </c>
      <c r="L56" s="417"/>
      <c r="N56" s="422" t="s">
        <v>357</v>
      </c>
      <c r="O56">
        <v>4</v>
      </c>
    </row>
    <row r="57" spans="1:15">
      <c r="F57" s="631"/>
      <c r="G57" s="159" t="s">
        <v>169</v>
      </c>
      <c r="H57" s="159">
        <v>2</v>
      </c>
      <c r="I57" s="159"/>
      <c r="J57" s="159"/>
      <c r="K57" s="159">
        <v>2</v>
      </c>
      <c r="L57" s="417"/>
      <c r="N57" s="422" t="s">
        <v>358</v>
      </c>
      <c r="O57">
        <v>5</v>
      </c>
    </row>
    <row r="58" spans="1:15">
      <c r="F58" s="631"/>
      <c r="G58" s="159" t="s">
        <v>170</v>
      </c>
      <c r="H58" s="159">
        <v>2</v>
      </c>
      <c r="I58" s="159"/>
      <c r="J58" s="159"/>
      <c r="K58" s="159">
        <v>2</v>
      </c>
      <c r="L58" s="417"/>
      <c r="N58" s="422" t="s">
        <v>354</v>
      </c>
      <c r="O58">
        <v>6</v>
      </c>
    </row>
    <row r="59" spans="1:15">
      <c r="F59" s="631"/>
      <c r="G59" s="159" t="s">
        <v>171</v>
      </c>
      <c r="H59" s="159">
        <v>2</v>
      </c>
      <c r="I59" s="159"/>
      <c r="J59" s="159"/>
      <c r="K59" s="159">
        <v>2</v>
      </c>
      <c r="L59" s="417"/>
    </row>
    <row r="60" spans="1:15">
      <c r="F60" s="631"/>
      <c r="G60" s="159" t="s">
        <v>172</v>
      </c>
      <c r="H60" s="159">
        <v>2</v>
      </c>
      <c r="I60" s="159"/>
      <c r="J60" s="159"/>
      <c r="K60" s="159">
        <v>2</v>
      </c>
      <c r="L60" s="417"/>
    </row>
    <row r="61" spans="1:15">
      <c r="F61" s="631"/>
      <c r="G61" s="159" t="s">
        <v>173</v>
      </c>
      <c r="H61" s="159">
        <v>3</v>
      </c>
      <c r="I61" s="159"/>
      <c r="J61" s="159"/>
      <c r="K61" s="159">
        <v>3</v>
      </c>
      <c r="L61" s="417"/>
    </row>
    <row r="62" spans="1:15">
      <c r="F62" s="631"/>
      <c r="G62" s="159" t="s">
        <v>174</v>
      </c>
      <c r="H62" s="159">
        <v>4</v>
      </c>
      <c r="I62" s="159"/>
      <c r="J62" s="159"/>
      <c r="K62" s="159">
        <v>3</v>
      </c>
      <c r="L62" s="417"/>
    </row>
    <row r="63" spans="1:15">
      <c r="F63" s="631"/>
      <c r="G63" s="159" t="s">
        <v>175</v>
      </c>
      <c r="H63" s="159">
        <v>4</v>
      </c>
      <c r="I63" s="159"/>
      <c r="J63" s="159"/>
      <c r="K63" s="159">
        <v>3</v>
      </c>
      <c r="L63" s="417"/>
    </row>
    <row r="64" spans="1:15">
      <c r="F64" s="631"/>
      <c r="G64" s="159" t="s">
        <v>176</v>
      </c>
      <c r="H64" s="159">
        <v>4</v>
      </c>
      <c r="I64" s="159"/>
      <c r="J64" s="159"/>
      <c r="K64" s="159">
        <v>3</v>
      </c>
      <c r="L64" s="417"/>
    </row>
    <row r="65" spans="6:12">
      <c r="F65" s="631"/>
      <c r="G65" s="159" t="s">
        <v>177</v>
      </c>
      <c r="H65" s="159">
        <v>2</v>
      </c>
      <c r="I65" s="159"/>
      <c r="J65" s="159"/>
      <c r="K65" s="159">
        <v>2</v>
      </c>
      <c r="L65" s="417"/>
    </row>
    <row r="66" spans="6:12">
      <c r="F66" s="631"/>
      <c r="G66" s="159" t="s">
        <v>178</v>
      </c>
      <c r="H66" s="159">
        <v>2</v>
      </c>
      <c r="I66" s="159"/>
      <c r="J66" s="159"/>
      <c r="K66" s="159">
        <v>2</v>
      </c>
      <c r="L66" s="417"/>
    </row>
    <row r="67" spans="6:12">
      <c r="F67" s="631"/>
      <c r="G67" s="159" t="s">
        <v>179</v>
      </c>
      <c r="H67" s="159">
        <v>4</v>
      </c>
      <c r="I67" s="159"/>
      <c r="J67" s="159"/>
      <c r="K67" s="159">
        <v>2</v>
      </c>
      <c r="L67" s="417"/>
    </row>
    <row r="68" spans="6:12">
      <c r="F68" s="631"/>
      <c r="G68" s="159" t="s">
        <v>180</v>
      </c>
      <c r="H68" s="159">
        <v>2</v>
      </c>
      <c r="I68" s="159"/>
      <c r="J68" s="159"/>
      <c r="K68" s="159">
        <v>2</v>
      </c>
      <c r="L68" s="417"/>
    </row>
    <row r="69" spans="6:12">
      <c r="F69" s="631"/>
      <c r="G69" s="159" t="s">
        <v>181</v>
      </c>
      <c r="H69" s="159">
        <v>2</v>
      </c>
      <c r="I69" s="159"/>
      <c r="J69" s="159"/>
      <c r="K69" s="159">
        <v>2</v>
      </c>
      <c r="L69" s="417"/>
    </row>
    <row r="70" spans="6:12">
      <c r="F70" s="631"/>
      <c r="G70" s="412" t="s">
        <v>182</v>
      </c>
      <c r="H70" s="412">
        <v>2</v>
      </c>
      <c r="I70" s="412"/>
      <c r="J70" s="412"/>
      <c r="K70" s="412">
        <v>2</v>
      </c>
      <c r="L70" s="418"/>
    </row>
    <row r="71" spans="6:12">
      <c r="F71" s="631"/>
      <c r="G71" s="412" t="s">
        <v>183</v>
      </c>
      <c r="H71" s="412">
        <v>6</v>
      </c>
      <c r="I71" s="412"/>
      <c r="J71" s="412"/>
      <c r="K71" s="412">
        <v>6</v>
      </c>
      <c r="L71" s="418"/>
    </row>
    <row r="72" spans="6:12">
      <c r="F72" s="631"/>
      <c r="G72" s="412" t="s">
        <v>184</v>
      </c>
      <c r="H72" s="412">
        <v>6</v>
      </c>
      <c r="I72" s="412"/>
      <c r="J72" s="412"/>
      <c r="K72" s="412">
        <v>6</v>
      </c>
      <c r="L72" s="418"/>
    </row>
    <row r="73" spans="6:12">
      <c r="F73" s="631"/>
      <c r="G73" s="412"/>
      <c r="H73" s="412"/>
      <c r="I73" s="412"/>
      <c r="J73" s="412"/>
      <c r="K73" s="412"/>
      <c r="L73" s="418"/>
    </row>
    <row r="74" spans="6:12">
      <c r="F74" s="631"/>
      <c r="G74" s="159"/>
      <c r="H74" s="159"/>
      <c r="I74" s="159"/>
      <c r="J74" s="159"/>
      <c r="K74" s="159"/>
      <c r="L74" s="417"/>
    </row>
    <row r="75" spans="6:12">
      <c r="F75" s="631"/>
      <c r="G75" s="159"/>
      <c r="H75" s="159"/>
      <c r="I75" s="159"/>
      <c r="J75" s="159"/>
      <c r="K75" s="159"/>
      <c r="L75" s="417"/>
    </row>
    <row r="76" spans="6:12">
      <c r="F76" s="631"/>
      <c r="G76" s="159"/>
      <c r="H76" s="159"/>
      <c r="I76" s="159"/>
      <c r="J76" s="159"/>
      <c r="K76" s="159"/>
      <c r="L76" s="417"/>
    </row>
    <row r="77" spans="6:12">
      <c r="F77" s="631"/>
      <c r="G77" s="159"/>
      <c r="H77" s="159"/>
      <c r="I77" s="159"/>
      <c r="J77" s="159"/>
      <c r="K77" s="159"/>
      <c r="L77" s="417"/>
    </row>
    <row r="78" spans="6:12">
      <c r="F78" s="631"/>
      <c r="G78" s="159"/>
      <c r="H78" s="159"/>
      <c r="I78" s="159"/>
      <c r="J78" s="159"/>
      <c r="K78" s="159"/>
      <c r="L78" s="417"/>
    </row>
    <row r="79" spans="6:12">
      <c r="F79" s="631"/>
      <c r="G79" s="159"/>
      <c r="H79" s="159"/>
      <c r="I79" s="159"/>
      <c r="J79" s="159"/>
      <c r="K79" s="159"/>
      <c r="L79" s="417"/>
    </row>
    <row r="80" spans="6:12" ht="15" thickBot="1">
      <c r="F80" s="632"/>
      <c r="G80" s="419"/>
      <c r="H80" s="419"/>
      <c r="I80" s="419"/>
      <c r="J80" s="419"/>
      <c r="K80" s="419"/>
      <c r="L80" s="420"/>
    </row>
    <row r="81" spans="6:12">
      <c r="F81" s="633" t="s">
        <v>348</v>
      </c>
      <c r="G81" s="414" t="s">
        <v>168</v>
      </c>
      <c r="H81" s="414">
        <v>2</v>
      </c>
      <c r="I81" s="414"/>
      <c r="J81" s="414"/>
      <c r="K81" s="414">
        <v>2</v>
      </c>
      <c r="L81" s="415"/>
    </row>
    <row r="82" spans="6:12">
      <c r="F82" s="631"/>
      <c r="G82" s="159" t="s">
        <v>169</v>
      </c>
      <c r="H82" s="159">
        <v>2</v>
      </c>
      <c r="I82" s="159"/>
      <c r="J82" s="159"/>
      <c r="K82" s="159">
        <v>2</v>
      </c>
      <c r="L82" s="417"/>
    </row>
    <row r="83" spans="6:12">
      <c r="F83" s="631"/>
      <c r="G83" s="159" t="s">
        <v>170</v>
      </c>
      <c r="H83" s="159">
        <v>2</v>
      </c>
      <c r="I83" s="159"/>
      <c r="J83" s="159"/>
      <c r="K83" s="159">
        <v>2</v>
      </c>
      <c r="L83" s="417"/>
    </row>
    <row r="84" spans="6:12">
      <c r="F84" s="631"/>
      <c r="G84" s="159" t="s">
        <v>171</v>
      </c>
      <c r="H84" s="159">
        <v>2</v>
      </c>
      <c r="I84" s="159"/>
      <c r="J84" s="159"/>
      <c r="K84" s="159">
        <v>2</v>
      </c>
      <c r="L84" s="417"/>
    </row>
    <row r="85" spans="6:12">
      <c r="F85" s="631"/>
      <c r="G85" s="159" t="s">
        <v>173</v>
      </c>
      <c r="H85" s="159">
        <v>3</v>
      </c>
      <c r="I85" s="159"/>
      <c r="J85" s="159"/>
      <c r="K85" s="159">
        <v>3</v>
      </c>
      <c r="L85" s="417"/>
    </row>
    <row r="86" spans="6:12">
      <c r="F86" s="631"/>
      <c r="G86" s="159" t="s">
        <v>174</v>
      </c>
      <c r="H86" s="159">
        <v>4</v>
      </c>
      <c r="I86" s="159"/>
      <c r="J86" s="159"/>
      <c r="K86" s="159">
        <v>3</v>
      </c>
      <c r="L86" s="417"/>
    </row>
    <row r="87" spans="6:12">
      <c r="F87" s="631"/>
      <c r="G87" s="159" t="s">
        <v>185</v>
      </c>
      <c r="H87" s="159">
        <v>4</v>
      </c>
      <c r="I87" s="159"/>
      <c r="J87" s="159"/>
      <c r="K87" s="159">
        <v>3</v>
      </c>
      <c r="L87" s="417"/>
    </row>
    <row r="88" spans="6:12">
      <c r="F88" s="631"/>
      <c r="G88" s="159" t="s">
        <v>186</v>
      </c>
      <c r="H88" s="159">
        <v>2</v>
      </c>
      <c r="I88" s="159"/>
      <c r="J88" s="159"/>
      <c r="K88" s="159">
        <v>2</v>
      </c>
      <c r="L88" s="417"/>
    </row>
    <row r="89" spans="6:12">
      <c r="F89" s="631"/>
      <c r="G89" s="159" t="s">
        <v>178</v>
      </c>
      <c r="H89" s="159">
        <v>2</v>
      </c>
      <c r="I89" s="159"/>
      <c r="J89" s="159"/>
      <c r="K89" s="159">
        <v>2</v>
      </c>
      <c r="L89" s="417"/>
    </row>
    <row r="90" spans="6:12">
      <c r="F90" s="631"/>
      <c r="G90" s="159" t="s">
        <v>180</v>
      </c>
      <c r="H90" s="159">
        <v>2</v>
      </c>
      <c r="I90" s="159"/>
      <c r="J90" s="159"/>
      <c r="K90" s="159">
        <v>2</v>
      </c>
      <c r="L90" s="417"/>
    </row>
    <row r="91" spans="6:12">
      <c r="F91" s="631"/>
      <c r="G91" s="159" t="s">
        <v>181</v>
      </c>
      <c r="H91" s="159">
        <v>2</v>
      </c>
      <c r="I91" s="159"/>
      <c r="J91" s="159"/>
      <c r="K91" s="159">
        <v>2</v>
      </c>
      <c r="L91" s="417"/>
    </row>
    <row r="92" spans="6:12">
      <c r="F92" s="631"/>
      <c r="G92" s="159" t="s">
        <v>182</v>
      </c>
      <c r="H92" s="159">
        <v>2</v>
      </c>
      <c r="I92" s="159"/>
      <c r="J92" s="159"/>
      <c r="K92" s="159">
        <v>2</v>
      </c>
      <c r="L92" s="417"/>
    </row>
    <row r="93" spans="6:12">
      <c r="F93" s="631"/>
      <c r="G93" s="159" t="s">
        <v>183</v>
      </c>
      <c r="H93" s="159">
        <v>6</v>
      </c>
      <c r="I93" s="159"/>
      <c r="J93" s="159"/>
      <c r="K93" s="159">
        <v>6</v>
      </c>
      <c r="L93" s="417"/>
    </row>
    <row r="94" spans="6:12">
      <c r="F94" s="631"/>
      <c r="G94" s="159" t="s">
        <v>184</v>
      </c>
      <c r="H94" s="159">
        <v>6</v>
      </c>
      <c r="I94" s="159"/>
      <c r="J94" s="159"/>
      <c r="K94" s="159">
        <v>6</v>
      </c>
      <c r="L94" s="417"/>
    </row>
    <row r="95" spans="6:12">
      <c r="F95" s="631"/>
      <c r="G95" s="159"/>
      <c r="H95" s="159"/>
      <c r="I95" s="159"/>
      <c r="J95" s="159"/>
      <c r="K95" s="159"/>
      <c r="L95" s="417"/>
    </row>
    <row r="96" spans="6:12">
      <c r="F96" s="631"/>
      <c r="G96" s="159"/>
      <c r="H96" s="159"/>
      <c r="I96" s="159"/>
      <c r="J96" s="159"/>
      <c r="K96" s="159"/>
      <c r="L96" s="417"/>
    </row>
    <row r="97" spans="6:12">
      <c r="F97" s="631"/>
      <c r="G97" s="159"/>
      <c r="H97" s="159"/>
      <c r="I97" s="159"/>
      <c r="J97" s="159"/>
      <c r="K97" s="159"/>
      <c r="L97" s="417"/>
    </row>
    <row r="98" spans="6:12">
      <c r="F98" s="631"/>
      <c r="G98" s="159"/>
      <c r="H98" s="159"/>
      <c r="I98" s="159"/>
      <c r="J98" s="159"/>
      <c r="K98" s="159"/>
      <c r="L98" s="417"/>
    </row>
    <row r="99" spans="6:12">
      <c r="F99" s="631"/>
      <c r="G99" s="159"/>
      <c r="H99" s="159"/>
      <c r="I99" s="159"/>
      <c r="J99" s="159"/>
      <c r="K99" s="159"/>
      <c r="L99" s="417"/>
    </row>
    <row r="100" spans="6:12">
      <c r="F100" s="631"/>
      <c r="G100" s="159"/>
      <c r="H100" s="159"/>
      <c r="I100" s="159"/>
      <c r="J100" s="159"/>
      <c r="K100" s="159"/>
      <c r="L100" s="417"/>
    </row>
    <row r="101" spans="6:12">
      <c r="F101" s="631"/>
      <c r="G101" s="159"/>
      <c r="H101" s="159"/>
      <c r="I101" s="159"/>
      <c r="J101" s="159"/>
      <c r="K101" s="159"/>
      <c r="L101" s="417"/>
    </row>
    <row r="102" spans="6:12">
      <c r="F102" s="631"/>
      <c r="G102" s="159"/>
      <c r="H102" s="159"/>
      <c r="I102" s="159"/>
      <c r="J102" s="159"/>
      <c r="K102" s="159"/>
      <c r="L102" s="417"/>
    </row>
    <row r="103" spans="6:12">
      <c r="F103" s="631"/>
      <c r="G103" s="159"/>
      <c r="H103" s="159"/>
      <c r="I103" s="159"/>
      <c r="J103" s="159"/>
      <c r="K103" s="159"/>
      <c r="L103" s="417"/>
    </row>
    <row r="104" spans="6:12">
      <c r="F104" s="631"/>
      <c r="G104" s="159"/>
      <c r="H104" s="159"/>
      <c r="I104" s="159"/>
      <c r="J104" s="159"/>
      <c r="K104" s="159"/>
      <c r="L104" s="417"/>
    </row>
    <row r="105" spans="6:12" ht="15" thickBot="1">
      <c r="F105" s="632"/>
      <c r="G105" s="419"/>
      <c r="H105" s="419"/>
      <c r="I105" s="419"/>
      <c r="J105" s="419"/>
      <c r="K105" s="419"/>
      <c r="L105" s="420"/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T1202"/>
  <sheetViews>
    <sheetView topLeftCell="H1" workbookViewId="0">
      <selection activeCell="K3" sqref="K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1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 t="shared" ref="B3:B34" si="0">IF(C3="","",VLOOKUP(A$1,学校名コード,2,FALSE))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12</v>
      </c>
      <c r="Q3" s="21">
        <f>男子記録入力!BB4</f>
        <v>5221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 t="shared" si="0"/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 t="shared" si="0"/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 t="shared" si="0"/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 t="shared" si="0"/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 t="shared" si="0"/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 t="shared" si="0"/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 t="shared" si="0"/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 t="shared" si="0"/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 t="shared" si="0"/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 t="shared" si="0"/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 t="shared" si="0"/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 t="shared" si="0"/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 t="shared" si="0"/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 t="shared" si="0"/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 t="shared" si="0"/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 t="shared" si="0"/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 t="shared" si="0"/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 t="shared" si="0"/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 t="shared" si="0"/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 t="shared" si="0"/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 t="shared" si="0"/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 t="shared" si="0"/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 t="shared" si="0"/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 t="shared" si="0"/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 t="shared" si="0"/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 t="shared" si="0"/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 t="shared" si="0"/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 t="shared" si="0"/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 t="shared" si="0"/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 t="shared" si="0"/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 t="shared" si="0"/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 t="shared" ref="B35:B66" si="1">IF(C35="","",VLOOKUP(A$1,学校名コード,2,FALSE))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 t="shared" si="1"/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 t="shared" si="1"/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 t="shared" si="1"/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 t="shared" si="1"/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 t="shared" si="1"/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 t="shared" si="1"/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 t="shared" si="1"/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 t="shared" si="1"/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 t="shared" si="1"/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 t="shared" si="1"/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 t="shared" si="1"/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 t="shared" si="1"/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 t="shared" si="1"/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 t="shared" si="1"/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 t="shared" si="1"/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 t="shared" si="1"/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 t="shared" si="1"/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 t="shared" si="1"/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 t="shared" si="1"/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 t="shared" si="1"/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 t="shared" si="1"/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 t="shared" si="1"/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 t="shared" si="1"/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 t="shared" si="1"/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 t="shared" si="1"/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 t="shared" si="1"/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 t="shared" si="1"/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 t="shared" si="1"/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 t="shared" si="1"/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 t="shared" si="1"/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 t="shared" si="1"/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 t="shared" ref="B67:B98" si="2">IF(C67="","",VLOOKUP(A$1,学校名コード,2,FALSE))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 t="shared" si="2"/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 t="shared" si="2"/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 t="shared" si="2"/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 t="shared" si="2"/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 t="shared" si="2"/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 t="shared" si="2"/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 t="shared" si="2"/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 t="shared" si="2"/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 t="shared" si="2"/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 t="shared" si="2"/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 t="shared" si="2"/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 t="shared" si="2"/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 t="shared" si="2"/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 t="shared" si="2"/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 t="shared" si="2"/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 t="shared" si="2"/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 t="shared" si="2"/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 t="shared" si="2"/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 t="shared" si="2"/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 t="shared" si="2"/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 t="shared" si="2"/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 t="shared" si="2"/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 t="shared" si="2"/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 t="shared" si="2"/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 t="shared" si="2"/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 t="shared" si="2"/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 t="shared" si="2"/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 t="shared" si="2"/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 t="shared" si="2"/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 t="shared" si="2"/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 t="shared" si="2"/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 t="shared" ref="B99:B130" si="3">IF(C99="","",VLOOKUP(A$1,学校名コード,2,FALSE))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 t="shared" si="3"/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 t="shared" si="3"/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 t="shared" si="3"/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 t="shared" si="3"/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 t="shared" si="3"/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 t="shared" si="3"/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 t="shared" si="3"/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 t="shared" si="3"/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 t="shared" si="3"/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 t="shared" si="3"/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 t="shared" si="3"/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 t="shared" si="3"/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 t="shared" si="3"/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 t="shared" si="3"/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 t="shared" si="3"/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 t="shared" si="3"/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 t="shared" si="3"/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 t="shared" si="3"/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 t="shared" si="3"/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 t="shared" si="3"/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 t="shared" si="3"/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 t="shared" si="3"/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 t="shared" si="3"/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 t="shared" si="3"/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 t="shared" si="3"/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 t="shared" si="3"/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 t="shared" si="3"/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 t="shared" si="3"/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 t="shared" si="3"/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 t="shared" si="3"/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 t="shared" si="3"/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 t="shared" ref="B131:B162" si="4">IF(C131="","",VLOOKUP(A$1,学校名コード,2,FALSE))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 t="shared" si="4"/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 t="shared" si="4"/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 t="shared" si="4"/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 t="shared" si="4"/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 t="shared" si="4"/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 t="shared" si="4"/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 t="shared" si="4"/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 t="shared" si="4"/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 t="shared" si="4"/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 t="shared" si="4"/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 t="shared" si="4"/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 t="shared" si="4"/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 t="shared" si="4"/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 t="shared" si="4"/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 t="shared" si="4"/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 t="shared" si="4"/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 t="shared" si="4"/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 t="shared" si="4"/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 t="shared" si="4"/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 t="shared" si="4"/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 t="shared" si="4"/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 t="shared" si="4"/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 t="shared" si="4"/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 t="shared" si="4"/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 t="shared" si="4"/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 t="shared" si="4"/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 t="shared" si="4"/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 t="shared" si="4"/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 t="shared" si="4"/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 t="shared" si="4"/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 t="shared" si="4"/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 t="shared" ref="B163:B194" si="5">IF(C163="","",VLOOKUP(A$1,学校名コード,2,FALSE))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 t="shared" si="5"/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 t="shared" si="5"/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 t="shared" si="5"/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 t="shared" si="5"/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 t="shared" si="5"/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 t="shared" si="5"/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 t="shared" si="5"/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 t="shared" si="5"/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 t="shared" si="5"/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 t="shared" si="5"/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 t="shared" si="5"/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 t="shared" si="5"/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 t="shared" si="5"/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 t="shared" si="5"/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 t="shared" si="5"/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 t="shared" si="5"/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 t="shared" si="5"/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 t="shared" si="5"/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 t="shared" si="5"/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 t="shared" si="5"/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 t="shared" si="5"/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 t="shared" si="5"/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 t="shared" si="5"/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 t="shared" si="5"/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 t="shared" si="5"/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 t="shared" si="5"/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 t="shared" si="5"/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 t="shared" si="5"/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 t="shared" si="5"/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 t="shared" si="5"/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 t="shared" si="5"/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 t="shared" ref="B195:B202" si="6">IF(C195="","",VLOOKUP(A$1,学校名コード,2,FALSE))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 t="shared" si="6"/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 t="shared" si="6"/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 t="shared" si="6"/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 t="shared" si="6"/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 t="shared" si="6"/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 t="shared" si="6"/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 t="shared" si="6"/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7">C3</f>
        <v/>
      </c>
      <c r="H203" s="18" t="str">
        <f t="shared" ref="H203:I218" si="8">D3</f>
        <v/>
      </c>
      <c r="I203" s="18" t="str">
        <f t="shared" si="8"/>
        <v/>
      </c>
    </row>
    <row r="204" spans="1:20">
      <c r="A204" s="18">
        <v>2</v>
      </c>
      <c r="C204" s="18" t="str">
        <f t="shared" ref="C204:C267" si="9">K4</f>
        <v/>
      </c>
      <c r="D204" s="18">
        <f>COUNTIF(C$203:C204,C204)</f>
        <v>2</v>
      </c>
      <c r="F204" s="18" t="str">
        <f t="shared" ref="F204:F267" si="10">IF(C204="","",CONCATENATE(C204,D204)*1)</f>
        <v/>
      </c>
      <c r="G204" s="18" t="str">
        <f t="shared" si="7"/>
        <v/>
      </c>
      <c r="H204" s="18" t="str">
        <f t="shared" si="8"/>
        <v/>
      </c>
      <c r="I204" s="18" t="str">
        <f t="shared" si="8"/>
        <v/>
      </c>
    </row>
    <row r="205" spans="1:20">
      <c r="A205" s="18">
        <v>3</v>
      </c>
      <c r="C205" s="18" t="str">
        <f t="shared" si="9"/>
        <v/>
      </c>
      <c r="D205" s="18">
        <f>COUNTIF(C$203:C205,C205)</f>
        <v>3</v>
      </c>
      <c r="F205" s="18" t="str">
        <f t="shared" si="10"/>
        <v/>
      </c>
      <c r="G205" s="18" t="str">
        <f t="shared" si="7"/>
        <v/>
      </c>
      <c r="H205" s="18" t="str">
        <f t="shared" si="8"/>
        <v/>
      </c>
      <c r="I205" s="18" t="str">
        <f t="shared" si="8"/>
        <v/>
      </c>
    </row>
    <row r="206" spans="1:20">
      <c r="A206" s="18">
        <v>4</v>
      </c>
      <c r="C206" s="18" t="str">
        <f t="shared" si="9"/>
        <v/>
      </c>
      <c r="D206" s="18">
        <f>COUNTIF(C$203:C206,C206)</f>
        <v>4</v>
      </c>
      <c r="F206" s="18" t="str">
        <f t="shared" si="10"/>
        <v/>
      </c>
      <c r="G206" s="18" t="str">
        <f t="shared" si="7"/>
        <v/>
      </c>
      <c r="H206" s="18" t="str">
        <f t="shared" si="8"/>
        <v/>
      </c>
      <c r="I206" s="18" t="str">
        <f t="shared" si="8"/>
        <v/>
      </c>
    </row>
    <row r="207" spans="1:20">
      <c r="A207" s="18">
        <v>5</v>
      </c>
      <c r="C207" s="18" t="str">
        <f t="shared" si="9"/>
        <v/>
      </c>
      <c r="D207" s="18">
        <f>COUNTIF(C$203:C207,C207)</f>
        <v>5</v>
      </c>
      <c r="F207" s="18" t="str">
        <f t="shared" si="10"/>
        <v/>
      </c>
      <c r="G207" s="18" t="str">
        <f t="shared" si="7"/>
        <v/>
      </c>
      <c r="H207" s="18" t="str">
        <f t="shared" si="8"/>
        <v/>
      </c>
      <c r="I207" s="18" t="str">
        <f t="shared" si="8"/>
        <v/>
      </c>
    </row>
    <row r="208" spans="1:20">
      <c r="A208" s="18">
        <v>6</v>
      </c>
      <c r="C208" s="18" t="str">
        <f t="shared" si="9"/>
        <v/>
      </c>
      <c r="D208" s="18">
        <f>COUNTIF(C$203:C208,C208)</f>
        <v>6</v>
      </c>
      <c r="F208" s="18" t="str">
        <f t="shared" si="10"/>
        <v/>
      </c>
      <c r="G208" s="18" t="str">
        <f t="shared" si="7"/>
        <v/>
      </c>
      <c r="H208" s="18" t="str">
        <f t="shared" si="8"/>
        <v/>
      </c>
      <c r="I208" s="18" t="str">
        <f t="shared" si="8"/>
        <v/>
      </c>
    </row>
    <row r="209" spans="1:9">
      <c r="A209" s="18">
        <v>7</v>
      </c>
      <c r="C209" s="18" t="str">
        <f t="shared" si="9"/>
        <v/>
      </c>
      <c r="D209" s="18">
        <f>COUNTIF(C$203:C209,C209)</f>
        <v>7</v>
      </c>
      <c r="F209" s="18" t="str">
        <f t="shared" si="10"/>
        <v/>
      </c>
      <c r="G209" s="18" t="str">
        <f t="shared" si="7"/>
        <v/>
      </c>
      <c r="H209" s="18" t="str">
        <f t="shared" si="8"/>
        <v/>
      </c>
      <c r="I209" s="18" t="str">
        <f t="shared" si="8"/>
        <v/>
      </c>
    </row>
    <row r="210" spans="1:9">
      <c r="A210" s="18">
        <v>8</v>
      </c>
      <c r="C210" s="18" t="str">
        <f t="shared" si="9"/>
        <v/>
      </c>
      <c r="D210" s="18">
        <f>COUNTIF(C$203:C210,C210)</f>
        <v>8</v>
      </c>
      <c r="F210" s="18" t="str">
        <f t="shared" si="10"/>
        <v/>
      </c>
      <c r="G210" s="18" t="str">
        <f t="shared" si="7"/>
        <v/>
      </c>
      <c r="H210" s="18" t="str">
        <f t="shared" si="8"/>
        <v/>
      </c>
      <c r="I210" s="18" t="str">
        <f t="shared" si="8"/>
        <v/>
      </c>
    </row>
    <row r="211" spans="1:9">
      <c r="A211" s="18">
        <v>9</v>
      </c>
      <c r="C211" s="18" t="str">
        <f t="shared" si="9"/>
        <v/>
      </c>
      <c r="D211" s="18">
        <f>COUNTIF(C$203:C211,C211)</f>
        <v>9</v>
      </c>
      <c r="F211" s="18" t="str">
        <f t="shared" si="10"/>
        <v/>
      </c>
      <c r="G211" s="18" t="str">
        <f t="shared" si="7"/>
        <v/>
      </c>
      <c r="H211" s="18" t="str">
        <f t="shared" si="8"/>
        <v/>
      </c>
      <c r="I211" s="18" t="str">
        <f t="shared" si="8"/>
        <v/>
      </c>
    </row>
    <row r="212" spans="1:9">
      <c r="A212" s="18">
        <v>10</v>
      </c>
      <c r="C212" s="18" t="str">
        <f t="shared" si="9"/>
        <v/>
      </c>
      <c r="D212" s="18">
        <f>COUNTIF(C$203:C212,C212)</f>
        <v>10</v>
      </c>
      <c r="F212" s="18" t="str">
        <f t="shared" si="10"/>
        <v/>
      </c>
      <c r="G212" s="18" t="str">
        <f t="shared" si="7"/>
        <v/>
      </c>
      <c r="H212" s="18" t="str">
        <f t="shared" si="8"/>
        <v/>
      </c>
      <c r="I212" s="18" t="str">
        <f t="shared" si="8"/>
        <v/>
      </c>
    </row>
    <row r="213" spans="1:9">
      <c r="A213" s="18">
        <v>11</v>
      </c>
      <c r="C213" s="18" t="str">
        <f t="shared" si="9"/>
        <v/>
      </c>
      <c r="D213" s="18">
        <f>COUNTIF(C$203:C213,C213)</f>
        <v>11</v>
      </c>
      <c r="F213" s="18" t="str">
        <f t="shared" si="10"/>
        <v/>
      </c>
      <c r="G213" s="18" t="str">
        <f t="shared" si="7"/>
        <v/>
      </c>
      <c r="H213" s="18" t="str">
        <f t="shared" si="8"/>
        <v/>
      </c>
      <c r="I213" s="18" t="str">
        <f t="shared" si="8"/>
        <v/>
      </c>
    </row>
    <row r="214" spans="1:9">
      <c r="A214" s="18">
        <v>12</v>
      </c>
      <c r="C214" s="18" t="str">
        <f t="shared" si="9"/>
        <v/>
      </c>
      <c r="D214" s="18">
        <f>COUNTIF(C$203:C214,C214)</f>
        <v>12</v>
      </c>
      <c r="F214" s="18" t="str">
        <f t="shared" si="10"/>
        <v/>
      </c>
      <c r="G214" s="18" t="str">
        <f t="shared" si="7"/>
        <v/>
      </c>
      <c r="H214" s="18" t="str">
        <f t="shared" si="8"/>
        <v/>
      </c>
      <c r="I214" s="18" t="str">
        <f t="shared" si="8"/>
        <v/>
      </c>
    </row>
    <row r="215" spans="1:9">
      <c r="A215" s="18">
        <v>13</v>
      </c>
      <c r="C215" s="18" t="str">
        <f t="shared" si="9"/>
        <v/>
      </c>
      <c r="D215" s="18">
        <f>COUNTIF(C$203:C215,C215)</f>
        <v>13</v>
      </c>
      <c r="F215" s="18" t="str">
        <f t="shared" si="10"/>
        <v/>
      </c>
      <c r="G215" s="18" t="str">
        <f t="shared" si="7"/>
        <v/>
      </c>
      <c r="H215" s="18" t="str">
        <f t="shared" si="8"/>
        <v/>
      </c>
      <c r="I215" s="18" t="str">
        <f t="shared" si="8"/>
        <v/>
      </c>
    </row>
    <row r="216" spans="1:9">
      <c r="A216" s="18">
        <v>14</v>
      </c>
      <c r="C216" s="18" t="str">
        <f t="shared" si="9"/>
        <v/>
      </c>
      <c r="D216" s="18">
        <f>COUNTIF(C$203:C216,C216)</f>
        <v>14</v>
      </c>
      <c r="F216" s="18" t="str">
        <f t="shared" si="10"/>
        <v/>
      </c>
      <c r="G216" s="18" t="str">
        <f t="shared" si="7"/>
        <v/>
      </c>
      <c r="H216" s="18" t="str">
        <f t="shared" si="8"/>
        <v/>
      </c>
      <c r="I216" s="18" t="str">
        <f t="shared" si="8"/>
        <v/>
      </c>
    </row>
    <row r="217" spans="1:9">
      <c r="A217" s="18">
        <v>15</v>
      </c>
      <c r="C217" s="18" t="str">
        <f t="shared" si="9"/>
        <v/>
      </c>
      <c r="D217" s="18">
        <f>COUNTIF(C$203:C217,C217)</f>
        <v>15</v>
      </c>
      <c r="F217" s="18" t="str">
        <f t="shared" si="10"/>
        <v/>
      </c>
      <c r="G217" s="18" t="str">
        <f t="shared" si="7"/>
        <v/>
      </c>
      <c r="H217" s="18" t="str">
        <f t="shared" si="8"/>
        <v/>
      </c>
      <c r="I217" s="18" t="str">
        <f t="shared" si="8"/>
        <v/>
      </c>
    </row>
    <row r="218" spans="1:9">
      <c r="A218" s="18">
        <v>16</v>
      </c>
      <c r="C218" s="18" t="str">
        <f t="shared" si="9"/>
        <v/>
      </c>
      <c r="D218" s="18">
        <f>COUNTIF(C$203:C218,C218)</f>
        <v>16</v>
      </c>
      <c r="F218" s="18" t="str">
        <f t="shared" si="10"/>
        <v/>
      </c>
      <c r="G218" s="18" t="str">
        <f t="shared" si="7"/>
        <v/>
      </c>
      <c r="H218" s="18" t="str">
        <f t="shared" si="8"/>
        <v/>
      </c>
      <c r="I218" s="18" t="str">
        <f t="shared" si="8"/>
        <v/>
      </c>
    </row>
    <row r="219" spans="1:9">
      <c r="A219" s="18">
        <v>17</v>
      </c>
      <c r="C219" s="18" t="str">
        <f t="shared" si="9"/>
        <v/>
      </c>
      <c r="D219" s="18">
        <f>COUNTIF(C$203:C219,C219)</f>
        <v>17</v>
      </c>
      <c r="F219" s="18" t="str">
        <f t="shared" si="10"/>
        <v/>
      </c>
      <c r="G219" s="18" t="str">
        <f t="shared" si="7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C220" s="18" t="str">
        <f t="shared" si="9"/>
        <v/>
      </c>
      <c r="D220" s="18">
        <f>COUNTIF(C$203:C220,C220)</f>
        <v>18</v>
      </c>
      <c r="F220" s="18" t="str">
        <f t="shared" si="10"/>
        <v/>
      </c>
      <c r="G220" s="18" t="str">
        <f t="shared" ref="G220:I235" si="11">C20</f>
        <v/>
      </c>
      <c r="H220" s="18" t="str">
        <f t="shared" si="11"/>
        <v/>
      </c>
      <c r="I220" s="18" t="str">
        <f t="shared" si="11"/>
        <v/>
      </c>
    </row>
    <row r="221" spans="1:9">
      <c r="A221" s="18">
        <v>19</v>
      </c>
      <c r="C221" s="18" t="str">
        <f t="shared" si="9"/>
        <v/>
      </c>
      <c r="D221" s="18">
        <f>COUNTIF(C$203:C221,C221)</f>
        <v>19</v>
      </c>
      <c r="F221" s="18" t="str">
        <f t="shared" si="10"/>
        <v/>
      </c>
      <c r="G221" s="18" t="str">
        <f t="shared" si="11"/>
        <v/>
      </c>
      <c r="H221" s="18" t="str">
        <f t="shared" si="11"/>
        <v/>
      </c>
      <c r="I221" s="18" t="str">
        <f t="shared" si="11"/>
        <v/>
      </c>
    </row>
    <row r="222" spans="1:9">
      <c r="A222" s="18">
        <v>20</v>
      </c>
      <c r="C222" s="18" t="str">
        <f t="shared" si="9"/>
        <v/>
      </c>
      <c r="D222" s="18">
        <f>COUNTIF(C$203:C222,C222)</f>
        <v>20</v>
      </c>
      <c r="F222" s="18" t="str">
        <f t="shared" si="10"/>
        <v/>
      </c>
      <c r="G222" s="18" t="str">
        <f t="shared" si="11"/>
        <v/>
      </c>
      <c r="H222" s="18" t="str">
        <f t="shared" si="11"/>
        <v/>
      </c>
      <c r="I222" s="18" t="str">
        <f t="shared" si="11"/>
        <v/>
      </c>
    </row>
    <row r="223" spans="1:9">
      <c r="A223" s="18">
        <v>21</v>
      </c>
      <c r="C223" s="18" t="str">
        <f t="shared" si="9"/>
        <v/>
      </c>
      <c r="D223" s="18">
        <f>COUNTIF(C$203:C223,C223)</f>
        <v>21</v>
      </c>
      <c r="F223" s="18" t="str">
        <f t="shared" si="10"/>
        <v/>
      </c>
      <c r="G223" s="18" t="str">
        <f t="shared" si="11"/>
        <v/>
      </c>
      <c r="H223" s="18" t="str">
        <f t="shared" si="11"/>
        <v/>
      </c>
      <c r="I223" s="18" t="str">
        <f t="shared" si="11"/>
        <v/>
      </c>
    </row>
    <row r="224" spans="1:9">
      <c r="A224" s="18">
        <v>22</v>
      </c>
      <c r="C224" s="18" t="str">
        <f t="shared" si="9"/>
        <v/>
      </c>
      <c r="D224" s="18">
        <f>COUNTIF(C$203:C224,C224)</f>
        <v>22</v>
      </c>
      <c r="F224" s="18" t="str">
        <f t="shared" si="10"/>
        <v/>
      </c>
      <c r="G224" s="18" t="str">
        <f t="shared" si="11"/>
        <v/>
      </c>
      <c r="H224" s="18" t="str">
        <f t="shared" si="11"/>
        <v/>
      </c>
      <c r="I224" s="18" t="str">
        <f t="shared" si="11"/>
        <v/>
      </c>
    </row>
    <row r="225" spans="1:9">
      <c r="A225" s="18">
        <v>23</v>
      </c>
      <c r="C225" s="18" t="str">
        <f t="shared" si="9"/>
        <v/>
      </c>
      <c r="D225" s="18">
        <f>COUNTIF(C$203:C225,C225)</f>
        <v>23</v>
      </c>
      <c r="F225" s="18" t="str">
        <f t="shared" si="10"/>
        <v/>
      </c>
      <c r="G225" s="18" t="str">
        <f t="shared" si="11"/>
        <v/>
      </c>
      <c r="H225" s="18" t="str">
        <f t="shared" si="11"/>
        <v/>
      </c>
      <c r="I225" s="18" t="str">
        <f t="shared" si="11"/>
        <v/>
      </c>
    </row>
    <row r="226" spans="1:9">
      <c r="A226" s="18">
        <v>24</v>
      </c>
      <c r="C226" s="18" t="str">
        <f t="shared" si="9"/>
        <v/>
      </c>
      <c r="D226" s="18">
        <f>COUNTIF(C$203:C226,C226)</f>
        <v>24</v>
      </c>
      <c r="F226" s="18" t="str">
        <f t="shared" si="10"/>
        <v/>
      </c>
      <c r="G226" s="18" t="str">
        <f t="shared" si="11"/>
        <v/>
      </c>
      <c r="H226" s="18" t="str">
        <f t="shared" si="11"/>
        <v/>
      </c>
      <c r="I226" s="18" t="str">
        <f t="shared" si="11"/>
        <v/>
      </c>
    </row>
    <row r="227" spans="1:9">
      <c r="A227" s="18">
        <v>25</v>
      </c>
      <c r="C227" s="18" t="str">
        <f t="shared" si="9"/>
        <v/>
      </c>
      <c r="D227" s="18">
        <f>COUNTIF(C$203:C227,C227)</f>
        <v>25</v>
      </c>
      <c r="F227" s="18" t="str">
        <f t="shared" si="10"/>
        <v/>
      </c>
      <c r="G227" s="18" t="str">
        <f t="shared" si="11"/>
        <v/>
      </c>
      <c r="H227" s="18" t="str">
        <f t="shared" si="11"/>
        <v/>
      </c>
      <c r="I227" s="18" t="str">
        <f t="shared" si="11"/>
        <v/>
      </c>
    </row>
    <row r="228" spans="1:9">
      <c r="A228" s="18">
        <v>26</v>
      </c>
      <c r="C228" s="18" t="str">
        <f t="shared" si="9"/>
        <v/>
      </c>
      <c r="D228" s="18">
        <f>COUNTIF(C$203:C228,C228)</f>
        <v>26</v>
      </c>
      <c r="F228" s="18" t="str">
        <f t="shared" si="10"/>
        <v/>
      </c>
      <c r="G228" s="18" t="str">
        <f t="shared" si="11"/>
        <v/>
      </c>
      <c r="H228" s="18" t="str">
        <f t="shared" si="11"/>
        <v/>
      </c>
      <c r="I228" s="18" t="str">
        <f t="shared" si="11"/>
        <v/>
      </c>
    </row>
    <row r="229" spans="1:9">
      <c r="A229" s="18">
        <v>27</v>
      </c>
      <c r="C229" s="18" t="str">
        <f t="shared" si="9"/>
        <v/>
      </c>
      <c r="D229" s="18">
        <f>COUNTIF(C$203:C229,C229)</f>
        <v>27</v>
      </c>
      <c r="F229" s="18" t="str">
        <f t="shared" si="10"/>
        <v/>
      </c>
      <c r="G229" s="18" t="str">
        <f t="shared" si="11"/>
        <v/>
      </c>
      <c r="H229" s="18" t="str">
        <f t="shared" si="11"/>
        <v/>
      </c>
      <c r="I229" s="18" t="str">
        <f t="shared" si="11"/>
        <v/>
      </c>
    </row>
    <row r="230" spans="1:9">
      <c r="A230" s="18">
        <v>28</v>
      </c>
      <c r="C230" s="18" t="str">
        <f t="shared" si="9"/>
        <v/>
      </c>
      <c r="D230" s="18">
        <f>COUNTIF(C$203:C230,C230)</f>
        <v>28</v>
      </c>
      <c r="F230" s="18" t="str">
        <f t="shared" si="10"/>
        <v/>
      </c>
      <c r="G230" s="18" t="str">
        <f t="shared" si="11"/>
        <v/>
      </c>
      <c r="H230" s="18" t="str">
        <f t="shared" si="11"/>
        <v/>
      </c>
      <c r="I230" s="18" t="str">
        <f t="shared" si="11"/>
        <v/>
      </c>
    </row>
    <row r="231" spans="1:9">
      <c r="A231" s="18">
        <v>29</v>
      </c>
      <c r="C231" s="18" t="str">
        <f t="shared" si="9"/>
        <v/>
      </c>
      <c r="D231" s="18">
        <f>COUNTIF(C$203:C231,C231)</f>
        <v>29</v>
      </c>
      <c r="F231" s="18" t="str">
        <f t="shared" si="10"/>
        <v/>
      </c>
      <c r="G231" s="18" t="str">
        <f t="shared" si="11"/>
        <v/>
      </c>
      <c r="H231" s="18" t="str">
        <f t="shared" si="11"/>
        <v/>
      </c>
      <c r="I231" s="18" t="str">
        <f t="shared" si="11"/>
        <v/>
      </c>
    </row>
    <row r="232" spans="1:9">
      <c r="A232" s="18">
        <v>30</v>
      </c>
      <c r="C232" s="18" t="str">
        <f t="shared" si="9"/>
        <v/>
      </c>
      <c r="D232" s="18">
        <f>COUNTIF(C$203:C232,C232)</f>
        <v>30</v>
      </c>
      <c r="F232" s="18" t="str">
        <f t="shared" si="10"/>
        <v/>
      </c>
      <c r="G232" s="18" t="str">
        <f t="shared" si="11"/>
        <v/>
      </c>
      <c r="H232" s="18" t="str">
        <f t="shared" si="11"/>
        <v/>
      </c>
      <c r="I232" s="18" t="str">
        <f t="shared" si="11"/>
        <v/>
      </c>
    </row>
    <row r="233" spans="1:9">
      <c r="A233" s="18">
        <v>31</v>
      </c>
      <c r="C233" s="18" t="str">
        <f t="shared" si="9"/>
        <v/>
      </c>
      <c r="D233" s="18">
        <f>COUNTIF(C$203:C233,C233)</f>
        <v>31</v>
      </c>
      <c r="F233" s="18" t="str">
        <f t="shared" si="10"/>
        <v/>
      </c>
      <c r="G233" s="18" t="str">
        <f t="shared" si="11"/>
        <v/>
      </c>
      <c r="H233" s="18" t="str">
        <f t="shared" si="11"/>
        <v/>
      </c>
      <c r="I233" s="18" t="str">
        <f t="shared" si="11"/>
        <v/>
      </c>
    </row>
    <row r="234" spans="1:9">
      <c r="A234" s="18">
        <v>32</v>
      </c>
      <c r="C234" s="18" t="str">
        <f t="shared" si="9"/>
        <v/>
      </c>
      <c r="D234" s="18">
        <f>COUNTIF(C$203:C234,C234)</f>
        <v>32</v>
      </c>
      <c r="F234" s="18" t="str">
        <f t="shared" si="10"/>
        <v/>
      </c>
      <c r="G234" s="18" t="str">
        <f t="shared" si="11"/>
        <v/>
      </c>
      <c r="H234" s="18" t="str">
        <f t="shared" si="11"/>
        <v/>
      </c>
      <c r="I234" s="18" t="str">
        <f t="shared" si="11"/>
        <v/>
      </c>
    </row>
    <row r="235" spans="1:9">
      <c r="A235" s="18">
        <v>33</v>
      </c>
      <c r="C235" s="18" t="str">
        <f t="shared" si="9"/>
        <v/>
      </c>
      <c r="D235" s="18">
        <f>COUNTIF(C$203:C235,C235)</f>
        <v>33</v>
      </c>
      <c r="F235" s="18" t="str">
        <f t="shared" si="10"/>
        <v/>
      </c>
      <c r="G235" s="18" t="str">
        <f t="shared" si="11"/>
        <v/>
      </c>
      <c r="H235" s="18" t="str">
        <f t="shared" si="11"/>
        <v/>
      </c>
      <c r="I235" s="18" t="str">
        <f t="shared" si="11"/>
        <v/>
      </c>
    </row>
    <row r="236" spans="1:9">
      <c r="A236" s="18">
        <v>34</v>
      </c>
      <c r="C236" s="18" t="str">
        <f t="shared" si="9"/>
        <v/>
      </c>
      <c r="D236" s="18">
        <f>COUNTIF(C$203:C236,C236)</f>
        <v>34</v>
      </c>
      <c r="F236" s="18" t="str">
        <f t="shared" si="10"/>
        <v/>
      </c>
      <c r="G236" s="18" t="str">
        <f t="shared" ref="G236:I251" si="12">C36</f>
        <v/>
      </c>
      <c r="H236" s="18" t="str">
        <f t="shared" si="12"/>
        <v/>
      </c>
      <c r="I236" s="18" t="str">
        <f t="shared" si="12"/>
        <v/>
      </c>
    </row>
    <row r="237" spans="1:9">
      <c r="A237" s="18">
        <v>35</v>
      </c>
      <c r="C237" s="18" t="str">
        <f t="shared" si="9"/>
        <v/>
      </c>
      <c r="D237" s="18">
        <f>COUNTIF(C$203:C237,C237)</f>
        <v>35</v>
      </c>
      <c r="F237" s="18" t="str">
        <f t="shared" si="10"/>
        <v/>
      </c>
      <c r="G237" s="18" t="str">
        <f t="shared" si="12"/>
        <v/>
      </c>
      <c r="H237" s="18" t="str">
        <f t="shared" si="12"/>
        <v/>
      </c>
      <c r="I237" s="18" t="str">
        <f t="shared" si="12"/>
        <v/>
      </c>
    </row>
    <row r="238" spans="1:9">
      <c r="A238" s="18">
        <v>36</v>
      </c>
      <c r="C238" s="18" t="str">
        <f t="shared" si="9"/>
        <v/>
      </c>
      <c r="D238" s="18">
        <f>COUNTIF(C$203:C238,C238)</f>
        <v>36</v>
      </c>
      <c r="F238" s="18" t="str">
        <f t="shared" si="10"/>
        <v/>
      </c>
      <c r="G238" s="18" t="str">
        <f t="shared" si="12"/>
        <v/>
      </c>
      <c r="H238" s="18" t="str">
        <f t="shared" si="12"/>
        <v/>
      </c>
      <c r="I238" s="18" t="str">
        <f t="shared" si="12"/>
        <v/>
      </c>
    </row>
    <row r="239" spans="1:9">
      <c r="A239" s="18">
        <v>37</v>
      </c>
      <c r="C239" s="18" t="str">
        <f t="shared" si="9"/>
        <v/>
      </c>
      <c r="D239" s="18">
        <f>COUNTIF(C$203:C239,C239)</f>
        <v>37</v>
      </c>
      <c r="F239" s="18" t="str">
        <f t="shared" si="10"/>
        <v/>
      </c>
      <c r="G239" s="18" t="str">
        <f t="shared" si="12"/>
        <v/>
      </c>
      <c r="H239" s="18" t="str">
        <f t="shared" si="12"/>
        <v/>
      </c>
      <c r="I239" s="18" t="str">
        <f t="shared" si="12"/>
        <v/>
      </c>
    </row>
    <row r="240" spans="1:9">
      <c r="A240" s="18">
        <v>38</v>
      </c>
      <c r="C240" s="18" t="str">
        <f t="shared" si="9"/>
        <v/>
      </c>
      <c r="D240" s="18">
        <f>COUNTIF(C$203:C240,C240)</f>
        <v>38</v>
      </c>
      <c r="F240" s="18" t="str">
        <f t="shared" si="10"/>
        <v/>
      </c>
      <c r="G240" s="18" t="str">
        <f t="shared" si="12"/>
        <v/>
      </c>
      <c r="H240" s="18" t="str">
        <f t="shared" si="12"/>
        <v/>
      </c>
      <c r="I240" s="18" t="str">
        <f t="shared" si="12"/>
        <v/>
      </c>
    </row>
    <row r="241" spans="1:9">
      <c r="A241" s="18">
        <v>39</v>
      </c>
      <c r="C241" s="18" t="str">
        <f t="shared" si="9"/>
        <v/>
      </c>
      <c r="D241" s="18">
        <f>COUNTIF(C$203:C241,C241)</f>
        <v>39</v>
      </c>
      <c r="F241" s="18" t="str">
        <f t="shared" si="10"/>
        <v/>
      </c>
      <c r="G241" s="18" t="str">
        <f t="shared" si="12"/>
        <v/>
      </c>
      <c r="H241" s="18" t="str">
        <f t="shared" si="12"/>
        <v/>
      </c>
      <c r="I241" s="18" t="str">
        <f t="shared" si="12"/>
        <v/>
      </c>
    </row>
    <row r="242" spans="1:9">
      <c r="A242" s="18">
        <v>40</v>
      </c>
      <c r="C242" s="18" t="str">
        <f t="shared" si="9"/>
        <v/>
      </c>
      <c r="D242" s="18">
        <f>COUNTIF(C$203:C242,C242)</f>
        <v>40</v>
      </c>
      <c r="F242" s="18" t="str">
        <f t="shared" si="10"/>
        <v/>
      </c>
      <c r="G242" s="18" t="str">
        <f t="shared" si="12"/>
        <v/>
      </c>
      <c r="H242" s="18" t="str">
        <f t="shared" si="12"/>
        <v/>
      </c>
      <c r="I242" s="18" t="str">
        <f t="shared" si="12"/>
        <v/>
      </c>
    </row>
    <row r="243" spans="1:9">
      <c r="A243" s="18">
        <v>41</v>
      </c>
      <c r="C243" s="18" t="str">
        <f t="shared" si="9"/>
        <v/>
      </c>
      <c r="D243" s="18">
        <f>COUNTIF(C$203:C243,C243)</f>
        <v>41</v>
      </c>
      <c r="F243" s="18" t="str">
        <f t="shared" si="10"/>
        <v/>
      </c>
      <c r="G243" s="18" t="str">
        <f t="shared" si="12"/>
        <v/>
      </c>
      <c r="H243" s="18" t="str">
        <f t="shared" si="12"/>
        <v/>
      </c>
      <c r="I243" s="18" t="str">
        <f t="shared" si="12"/>
        <v/>
      </c>
    </row>
    <row r="244" spans="1:9">
      <c r="A244" s="18">
        <v>42</v>
      </c>
      <c r="C244" s="18" t="str">
        <f t="shared" si="9"/>
        <v/>
      </c>
      <c r="D244" s="18">
        <f>COUNTIF(C$203:C244,C244)</f>
        <v>42</v>
      </c>
      <c r="F244" s="18" t="str">
        <f t="shared" si="10"/>
        <v/>
      </c>
      <c r="G244" s="18" t="str">
        <f t="shared" si="12"/>
        <v/>
      </c>
      <c r="H244" s="18" t="str">
        <f t="shared" si="12"/>
        <v/>
      </c>
      <c r="I244" s="18" t="str">
        <f t="shared" si="12"/>
        <v/>
      </c>
    </row>
    <row r="245" spans="1:9">
      <c r="A245" s="18">
        <v>43</v>
      </c>
      <c r="C245" s="18" t="str">
        <f t="shared" si="9"/>
        <v/>
      </c>
      <c r="D245" s="18">
        <f>COUNTIF(C$203:C245,C245)</f>
        <v>43</v>
      </c>
      <c r="F245" s="18" t="str">
        <f t="shared" si="10"/>
        <v/>
      </c>
      <c r="G245" s="18" t="str">
        <f t="shared" si="12"/>
        <v/>
      </c>
      <c r="H245" s="18" t="str">
        <f t="shared" si="12"/>
        <v/>
      </c>
      <c r="I245" s="18" t="str">
        <f t="shared" si="12"/>
        <v/>
      </c>
    </row>
    <row r="246" spans="1:9">
      <c r="A246" s="18">
        <v>44</v>
      </c>
      <c r="C246" s="18" t="str">
        <f t="shared" si="9"/>
        <v/>
      </c>
      <c r="D246" s="18">
        <f>COUNTIF(C$203:C246,C246)</f>
        <v>44</v>
      </c>
      <c r="F246" s="18" t="str">
        <f t="shared" si="10"/>
        <v/>
      </c>
      <c r="G246" s="18" t="str">
        <f t="shared" si="12"/>
        <v/>
      </c>
      <c r="H246" s="18" t="str">
        <f t="shared" si="12"/>
        <v/>
      </c>
      <c r="I246" s="18" t="str">
        <f t="shared" si="12"/>
        <v/>
      </c>
    </row>
    <row r="247" spans="1:9">
      <c r="A247" s="18">
        <v>45</v>
      </c>
      <c r="C247" s="18" t="str">
        <f t="shared" si="9"/>
        <v/>
      </c>
      <c r="D247" s="18">
        <f>COUNTIF(C$203:C247,C247)</f>
        <v>45</v>
      </c>
      <c r="F247" s="18" t="str">
        <f t="shared" si="10"/>
        <v/>
      </c>
      <c r="G247" s="18" t="str">
        <f t="shared" si="12"/>
        <v/>
      </c>
      <c r="H247" s="18" t="str">
        <f t="shared" si="12"/>
        <v/>
      </c>
      <c r="I247" s="18" t="str">
        <f t="shared" si="12"/>
        <v/>
      </c>
    </row>
    <row r="248" spans="1:9">
      <c r="A248" s="18">
        <v>46</v>
      </c>
      <c r="C248" s="18" t="str">
        <f t="shared" si="9"/>
        <v/>
      </c>
      <c r="D248" s="18">
        <f>COUNTIF(C$203:C248,C248)</f>
        <v>46</v>
      </c>
      <c r="F248" s="18" t="str">
        <f t="shared" si="10"/>
        <v/>
      </c>
      <c r="G248" s="18" t="str">
        <f t="shared" si="12"/>
        <v/>
      </c>
      <c r="H248" s="18" t="str">
        <f t="shared" si="12"/>
        <v/>
      </c>
      <c r="I248" s="18" t="str">
        <f t="shared" si="12"/>
        <v/>
      </c>
    </row>
    <row r="249" spans="1:9">
      <c r="A249" s="18">
        <v>47</v>
      </c>
      <c r="C249" s="18" t="str">
        <f t="shared" si="9"/>
        <v/>
      </c>
      <c r="D249" s="18">
        <f>COUNTIF(C$203:C249,C249)</f>
        <v>47</v>
      </c>
      <c r="F249" s="18" t="str">
        <f t="shared" si="10"/>
        <v/>
      </c>
      <c r="G249" s="18" t="str">
        <f t="shared" si="12"/>
        <v/>
      </c>
      <c r="H249" s="18" t="str">
        <f t="shared" si="12"/>
        <v/>
      </c>
      <c r="I249" s="18" t="str">
        <f t="shared" si="12"/>
        <v/>
      </c>
    </row>
    <row r="250" spans="1:9">
      <c r="A250" s="18">
        <v>48</v>
      </c>
      <c r="C250" s="18" t="str">
        <f t="shared" si="9"/>
        <v/>
      </c>
      <c r="D250" s="18">
        <f>COUNTIF(C$203:C250,C250)</f>
        <v>48</v>
      </c>
      <c r="F250" s="18" t="str">
        <f t="shared" si="10"/>
        <v/>
      </c>
      <c r="G250" s="18" t="str">
        <f t="shared" si="12"/>
        <v/>
      </c>
      <c r="H250" s="18" t="str">
        <f t="shared" si="12"/>
        <v/>
      </c>
      <c r="I250" s="18" t="str">
        <f t="shared" si="12"/>
        <v/>
      </c>
    </row>
    <row r="251" spans="1:9">
      <c r="A251" s="18">
        <v>49</v>
      </c>
      <c r="C251" s="18" t="str">
        <f t="shared" si="9"/>
        <v/>
      </c>
      <c r="D251" s="18">
        <f>COUNTIF(C$203:C251,C251)</f>
        <v>49</v>
      </c>
      <c r="F251" s="18" t="str">
        <f t="shared" si="10"/>
        <v/>
      </c>
      <c r="G251" s="18" t="str">
        <f t="shared" si="12"/>
        <v/>
      </c>
      <c r="H251" s="18" t="str">
        <f t="shared" si="12"/>
        <v/>
      </c>
      <c r="I251" s="18" t="str">
        <f t="shared" si="12"/>
        <v/>
      </c>
    </row>
    <row r="252" spans="1:9">
      <c r="A252" s="18">
        <v>50</v>
      </c>
      <c r="C252" s="18" t="str">
        <f t="shared" si="9"/>
        <v/>
      </c>
      <c r="D252" s="18">
        <f>COUNTIF(C$203:C252,C252)</f>
        <v>50</v>
      </c>
      <c r="F252" s="18" t="str">
        <f t="shared" si="10"/>
        <v/>
      </c>
      <c r="G252" s="18" t="str">
        <f t="shared" ref="G252:I267" si="13">C52</f>
        <v/>
      </c>
      <c r="H252" s="18" t="str">
        <f t="shared" si="13"/>
        <v/>
      </c>
      <c r="I252" s="18" t="str">
        <f t="shared" si="13"/>
        <v/>
      </c>
    </row>
    <row r="253" spans="1:9">
      <c r="A253" s="18">
        <v>51</v>
      </c>
      <c r="C253" s="18" t="str">
        <f t="shared" si="9"/>
        <v/>
      </c>
      <c r="D253" s="18">
        <f>COUNTIF(C$203:C253,C253)</f>
        <v>51</v>
      </c>
      <c r="F253" s="18" t="str">
        <f t="shared" si="10"/>
        <v/>
      </c>
      <c r="G253" s="18" t="str">
        <f t="shared" si="13"/>
        <v/>
      </c>
      <c r="H253" s="18" t="str">
        <f t="shared" si="13"/>
        <v/>
      </c>
      <c r="I253" s="18" t="str">
        <f t="shared" si="13"/>
        <v/>
      </c>
    </row>
    <row r="254" spans="1:9">
      <c r="A254" s="18">
        <v>52</v>
      </c>
      <c r="C254" s="18" t="str">
        <f t="shared" si="9"/>
        <v/>
      </c>
      <c r="D254" s="18">
        <f>COUNTIF(C$203:C254,C254)</f>
        <v>52</v>
      </c>
      <c r="F254" s="18" t="str">
        <f t="shared" si="10"/>
        <v/>
      </c>
      <c r="G254" s="18" t="str">
        <f t="shared" si="13"/>
        <v/>
      </c>
      <c r="H254" s="18" t="str">
        <f t="shared" si="13"/>
        <v/>
      </c>
      <c r="I254" s="18" t="str">
        <f t="shared" si="13"/>
        <v/>
      </c>
    </row>
    <row r="255" spans="1:9">
      <c r="A255" s="18">
        <v>53</v>
      </c>
      <c r="C255" s="18" t="str">
        <f t="shared" si="9"/>
        <v/>
      </c>
      <c r="D255" s="18">
        <f>COUNTIF(C$203:C255,C255)</f>
        <v>53</v>
      </c>
      <c r="F255" s="18" t="str">
        <f t="shared" si="10"/>
        <v/>
      </c>
      <c r="G255" s="18" t="str">
        <f t="shared" si="13"/>
        <v/>
      </c>
      <c r="H255" s="18" t="str">
        <f t="shared" si="13"/>
        <v/>
      </c>
      <c r="I255" s="18" t="str">
        <f t="shared" si="13"/>
        <v/>
      </c>
    </row>
    <row r="256" spans="1:9">
      <c r="A256" s="18">
        <v>54</v>
      </c>
      <c r="C256" s="18" t="str">
        <f t="shared" si="9"/>
        <v/>
      </c>
      <c r="D256" s="18">
        <f>COUNTIF(C$203:C256,C256)</f>
        <v>54</v>
      </c>
      <c r="F256" s="18" t="str">
        <f t="shared" si="10"/>
        <v/>
      </c>
      <c r="G256" s="18" t="str">
        <f t="shared" si="13"/>
        <v/>
      </c>
      <c r="H256" s="18" t="str">
        <f t="shared" si="13"/>
        <v/>
      </c>
      <c r="I256" s="18" t="str">
        <f t="shared" si="13"/>
        <v/>
      </c>
    </row>
    <row r="257" spans="1:9">
      <c r="A257" s="18">
        <v>55</v>
      </c>
      <c r="C257" s="18" t="str">
        <f t="shared" si="9"/>
        <v/>
      </c>
      <c r="D257" s="18">
        <f>COUNTIF(C$203:C257,C257)</f>
        <v>55</v>
      </c>
      <c r="F257" s="18" t="str">
        <f t="shared" si="10"/>
        <v/>
      </c>
      <c r="G257" s="18" t="str">
        <f t="shared" si="13"/>
        <v/>
      </c>
      <c r="H257" s="18" t="str">
        <f t="shared" si="13"/>
        <v/>
      </c>
      <c r="I257" s="18" t="str">
        <f t="shared" si="13"/>
        <v/>
      </c>
    </row>
    <row r="258" spans="1:9">
      <c r="A258" s="18">
        <v>56</v>
      </c>
      <c r="C258" s="18" t="str">
        <f t="shared" si="9"/>
        <v/>
      </c>
      <c r="D258" s="18">
        <f>COUNTIF(C$203:C258,C258)</f>
        <v>56</v>
      </c>
      <c r="F258" s="18" t="str">
        <f t="shared" si="10"/>
        <v/>
      </c>
      <c r="G258" s="18" t="str">
        <f t="shared" si="13"/>
        <v/>
      </c>
      <c r="H258" s="18" t="str">
        <f t="shared" si="13"/>
        <v/>
      </c>
      <c r="I258" s="18" t="str">
        <f t="shared" si="13"/>
        <v/>
      </c>
    </row>
    <row r="259" spans="1:9">
      <c r="A259" s="18">
        <v>57</v>
      </c>
      <c r="C259" s="18" t="str">
        <f t="shared" si="9"/>
        <v/>
      </c>
      <c r="D259" s="18">
        <f>COUNTIF(C$203:C259,C259)</f>
        <v>57</v>
      </c>
      <c r="F259" s="18" t="str">
        <f t="shared" si="10"/>
        <v/>
      </c>
      <c r="G259" s="18" t="str">
        <f t="shared" si="13"/>
        <v/>
      </c>
      <c r="H259" s="18" t="str">
        <f t="shared" si="13"/>
        <v/>
      </c>
      <c r="I259" s="18" t="str">
        <f t="shared" si="13"/>
        <v/>
      </c>
    </row>
    <row r="260" spans="1:9">
      <c r="A260" s="18">
        <v>58</v>
      </c>
      <c r="C260" s="18" t="str">
        <f t="shared" si="9"/>
        <v/>
      </c>
      <c r="D260" s="18">
        <f>COUNTIF(C$203:C260,C260)</f>
        <v>58</v>
      </c>
      <c r="F260" s="18" t="str">
        <f t="shared" si="10"/>
        <v/>
      </c>
      <c r="G260" s="18" t="str">
        <f t="shared" si="13"/>
        <v/>
      </c>
      <c r="H260" s="18" t="str">
        <f t="shared" si="13"/>
        <v/>
      </c>
      <c r="I260" s="18" t="str">
        <f t="shared" si="13"/>
        <v/>
      </c>
    </row>
    <row r="261" spans="1:9">
      <c r="A261" s="18">
        <v>59</v>
      </c>
      <c r="C261" s="18" t="str">
        <f t="shared" si="9"/>
        <v/>
      </c>
      <c r="D261" s="18">
        <f>COUNTIF(C$203:C261,C261)</f>
        <v>59</v>
      </c>
      <c r="F261" s="18" t="str">
        <f t="shared" si="10"/>
        <v/>
      </c>
      <c r="G261" s="18" t="str">
        <f t="shared" si="13"/>
        <v/>
      </c>
      <c r="H261" s="18" t="str">
        <f t="shared" si="13"/>
        <v/>
      </c>
      <c r="I261" s="18" t="str">
        <f t="shared" si="13"/>
        <v/>
      </c>
    </row>
    <row r="262" spans="1:9">
      <c r="A262" s="18">
        <v>60</v>
      </c>
      <c r="C262" s="18" t="str">
        <f t="shared" si="9"/>
        <v/>
      </c>
      <c r="D262" s="18">
        <f>COUNTIF(C$203:C262,C262)</f>
        <v>60</v>
      </c>
      <c r="F262" s="18" t="str">
        <f t="shared" si="10"/>
        <v/>
      </c>
      <c r="G262" s="18" t="str">
        <f t="shared" si="13"/>
        <v/>
      </c>
      <c r="H262" s="18" t="str">
        <f t="shared" si="13"/>
        <v/>
      </c>
      <c r="I262" s="18" t="str">
        <f t="shared" si="13"/>
        <v/>
      </c>
    </row>
    <row r="263" spans="1:9">
      <c r="A263" s="18">
        <v>61</v>
      </c>
      <c r="C263" s="18" t="str">
        <f t="shared" si="9"/>
        <v/>
      </c>
      <c r="D263" s="18">
        <f>COUNTIF(C$203:C263,C263)</f>
        <v>61</v>
      </c>
      <c r="F263" s="18" t="str">
        <f t="shared" si="10"/>
        <v/>
      </c>
      <c r="G263" s="18" t="str">
        <f t="shared" si="13"/>
        <v/>
      </c>
      <c r="H263" s="18" t="str">
        <f t="shared" si="13"/>
        <v/>
      </c>
      <c r="I263" s="18" t="str">
        <f t="shared" si="13"/>
        <v/>
      </c>
    </row>
    <row r="264" spans="1:9">
      <c r="A264" s="18">
        <v>62</v>
      </c>
      <c r="C264" s="18" t="str">
        <f t="shared" si="9"/>
        <v/>
      </c>
      <c r="D264" s="18">
        <f>COUNTIF(C$203:C264,C264)</f>
        <v>62</v>
      </c>
      <c r="F264" s="18" t="str">
        <f t="shared" si="10"/>
        <v/>
      </c>
      <c r="G264" s="18" t="str">
        <f t="shared" si="13"/>
        <v/>
      </c>
      <c r="H264" s="18" t="str">
        <f t="shared" si="13"/>
        <v/>
      </c>
      <c r="I264" s="18" t="str">
        <f t="shared" si="13"/>
        <v/>
      </c>
    </row>
    <row r="265" spans="1:9">
      <c r="A265" s="18">
        <v>63</v>
      </c>
      <c r="C265" s="18" t="str">
        <f t="shared" si="9"/>
        <v/>
      </c>
      <c r="D265" s="18">
        <f>COUNTIF(C$203:C265,C265)</f>
        <v>63</v>
      </c>
      <c r="F265" s="18" t="str">
        <f t="shared" si="10"/>
        <v/>
      </c>
      <c r="G265" s="18" t="str">
        <f t="shared" si="13"/>
        <v/>
      </c>
      <c r="H265" s="18" t="str">
        <f t="shared" si="13"/>
        <v/>
      </c>
      <c r="I265" s="18" t="str">
        <f t="shared" si="13"/>
        <v/>
      </c>
    </row>
    <row r="266" spans="1:9">
      <c r="A266" s="18">
        <v>64</v>
      </c>
      <c r="C266" s="18" t="str">
        <f t="shared" si="9"/>
        <v/>
      </c>
      <c r="D266" s="18">
        <f>COUNTIF(C$203:C266,C266)</f>
        <v>64</v>
      </c>
      <c r="F266" s="18" t="str">
        <f t="shared" si="10"/>
        <v/>
      </c>
      <c r="G266" s="18" t="str">
        <f t="shared" si="13"/>
        <v/>
      </c>
      <c r="H266" s="18" t="str">
        <f t="shared" si="13"/>
        <v/>
      </c>
      <c r="I266" s="18" t="str">
        <f t="shared" si="13"/>
        <v/>
      </c>
    </row>
    <row r="267" spans="1:9">
      <c r="A267" s="18">
        <v>65</v>
      </c>
      <c r="C267" s="18" t="str">
        <f t="shared" si="9"/>
        <v/>
      </c>
      <c r="D267" s="18">
        <f>COUNTIF(C$203:C267,C267)</f>
        <v>65</v>
      </c>
      <c r="F267" s="18" t="str">
        <f t="shared" si="10"/>
        <v/>
      </c>
      <c r="G267" s="18" t="str">
        <f t="shared" si="13"/>
        <v/>
      </c>
      <c r="H267" s="18" t="str">
        <f t="shared" si="13"/>
        <v/>
      </c>
      <c r="I267" s="18" t="str">
        <f t="shared" si="13"/>
        <v/>
      </c>
    </row>
    <row r="268" spans="1:9">
      <c r="A268" s="18">
        <v>66</v>
      </c>
      <c r="C268" s="18" t="str">
        <f t="shared" ref="C268:C331" si="14">K68</f>
        <v/>
      </c>
      <c r="D268" s="18">
        <f>COUNTIF(C$203:C268,C268)</f>
        <v>66</v>
      </c>
      <c r="F268" s="18" t="str">
        <f t="shared" ref="F268:F331" si="15">IF(C268="","",CONCATENATE(C268,D268)*1)</f>
        <v/>
      </c>
      <c r="G268" s="18" t="str">
        <f t="shared" ref="G268:I283" si="16">C68</f>
        <v/>
      </c>
      <c r="H268" s="18" t="str">
        <f t="shared" si="16"/>
        <v/>
      </c>
      <c r="I268" s="18" t="str">
        <f t="shared" si="16"/>
        <v/>
      </c>
    </row>
    <row r="269" spans="1:9">
      <c r="A269" s="18">
        <v>67</v>
      </c>
      <c r="C269" s="18" t="str">
        <f t="shared" si="14"/>
        <v/>
      </c>
      <c r="D269" s="18">
        <f>COUNTIF(C$203:C269,C269)</f>
        <v>67</v>
      </c>
      <c r="F269" s="18" t="str">
        <f t="shared" si="15"/>
        <v/>
      </c>
      <c r="G269" s="18" t="str">
        <f t="shared" si="16"/>
        <v/>
      </c>
      <c r="H269" s="18" t="str">
        <f t="shared" si="16"/>
        <v/>
      </c>
      <c r="I269" s="18" t="str">
        <f t="shared" si="16"/>
        <v/>
      </c>
    </row>
    <row r="270" spans="1:9">
      <c r="A270" s="18">
        <v>68</v>
      </c>
      <c r="C270" s="18" t="str">
        <f t="shared" si="14"/>
        <v/>
      </c>
      <c r="D270" s="18">
        <f>COUNTIF(C$203:C270,C270)</f>
        <v>68</v>
      </c>
      <c r="F270" s="18" t="str">
        <f t="shared" si="15"/>
        <v/>
      </c>
      <c r="G270" s="18" t="str">
        <f t="shared" si="16"/>
        <v/>
      </c>
      <c r="H270" s="18" t="str">
        <f t="shared" si="16"/>
        <v/>
      </c>
      <c r="I270" s="18" t="str">
        <f t="shared" si="16"/>
        <v/>
      </c>
    </row>
    <row r="271" spans="1:9">
      <c r="A271" s="18">
        <v>69</v>
      </c>
      <c r="C271" s="18" t="str">
        <f t="shared" si="14"/>
        <v/>
      </c>
      <c r="D271" s="18">
        <f>COUNTIF(C$203:C271,C271)</f>
        <v>69</v>
      </c>
      <c r="F271" s="18" t="str">
        <f t="shared" si="15"/>
        <v/>
      </c>
      <c r="G271" s="18" t="str">
        <f t="shared" si="16"/>
        <v/>
      </c>
      <c r="H271" s="18" t="str">
        <f t="shared" si="16"/>
        <v/>
      </c>
      <c r="I271" s="18" t="str">
        <f t="shared" si="16"/>
        <v/>
      </c>
    </row>
    <row r="272" spans="1:9">
      <c r="A272" s="18">
        <v>70</v>
      </c>
      <c r="C272" s="18" t="str">
        <f t="shared" si="14"/>
        <v/>
      </c>
      <c r="D272" s="18">
        <f>COUNTIF(C$203:C272,C272)</f>
        <v>70</v>
      </c>
      <c r="F272" s="18" t="str">
        <f t="shared" si="15"/>
        <v/>
      </c>
      <c r="G272" s="18" t="str">
        <f t="shared" si="16"/>
        <v/>
      </c>
      <c r="H272" s="18" t="str">
        <f t="shared" si="16"/>
        <v/>
      </c>
      <c r="I272" s="18" t="str">
        <f t="shared" si="16"/>
        <v/>
      </c>
    </row>
    <row r="273" spans="1:9">
      <c r="A273" s="18">
        <v>71</v>
      </c>
      <c r="C273" s="18" t="str">
        <f t="shared" si="14"/>
        <v/>
      </c>
      <c r="D273" s="18">
        <f>COUNTIF(C$203:C273,C273)</f>
        <v>71</v>
      </c>
      <c r="F273" s="18" t="str">
        <f t="shared" si="15"/>
        <v/>
      </c>
      <c r="G273" s="18" t="str">
        <f t="shared" si="16"/>
        <v/>
      </c>
      <c r="H273" s="18" t="str">
        <f t="shared" si="16"/>
        <v/>
      </c>
      <c r="I273" s="18" t="str">
        <f t="shared" si="16"/>
        <v/>
      </c>
    </row>
    <row r="274" spans="1:9">
      <c r="A274" s="18">
        <v>72</v>
      </c>
      <c r="C274" s="18" t="str">
        <f t="shared" si="14"/>
        <v/>
      </c>
      <c r="D274" s="18">
        <f>COUNTIF(C$203:C274,C274)</f>
        <v>72</v>
      </c>
      <c r="F274" s="18" t="str">
        <f t="shared" si="15"/>
        <v/>
      </c>
      <c r="G274" s="18" t="str">
        <f t="shared" si="16"/>
        <v/>
      </c>
      <c r="H274" s="18" t="str">
        <f t="shared" si="16"/>
        <v/>
      </c>
      <c r="I274" s="18" t="str">
        <f t="shared" si="16"/>
        <v/>
      </c>
    </row>
    <row r="275" spans="1:9">
      <c r="A275" s="18">
        <v>73</v>
      </c>
      <c r="C275" s="18" t="str">
        <f t="shared" si="14"/>
        <v/>
      </c>
      <c r="D275" s="18">
        <f>COUNTIF(C$203:C275,C275)</f>
        <v>73</v>
      </c>
      <c r="F275" s="18" t="str">
        <f t="shared" si="15"/>
        <v/>
      </c>
      <c r="G275" s="18" t="str">
        <f t="shared" si="16"/>
        <v/>
      </c>
      <c r="H275" s="18" t="str">
        <f t="shared" si="16"/>
        <v/>
      </c>
      <c r="I275" s="18" t="str">
        <f t="shared" si="16"/>
        <v/>
      </c>
    </row>
    <row r="276" spans="1:9">
      <c r="A276" s="18">
        <v>74</v>
      </c>
      <c r="C276" s="18" t="str">
        <f t="shared" si="14"/>
        <v/>
      </c>
      <c r="D276" s="18">
        <f>COUNTIF(C$203:C276,C276)</f>
        <v>74</v>
      </c>
      <c r="F276" s="18" t="str">
        <f t="shared" si="15"/>
        <v/>
      </c>
      <c r="G276" s="18" t="str">
        <f t="shared" si="16"/>
        <v/>
      </c>
      <c r="H276" s="18" t="str">
        <f t="shared" si="16"/>
        <v/>
      </c>
      <c r="I276" s="18" t="str">
        <f t="shared" si="16"/>
        <v/>
      </c>
    </row>
    <row r="277" spans="1:9">
      <c r="A277" s="18">
        <v>75</v>
      </c>
      <c r="C277" s="18" t="str">
        <f t="shared" si="14"/>
        <v/>
      </c>
      <c r="D277" s="18">
        <f>COUNTIF(C$203:C277,C277)</f>
        <v>75</v>
      </c>
      <c r="F277" s="18" t="str">
        <f t="shared" si="15"/>
        <v/>
      </c>
      <c r="G277" s="18" t="str">
        <f t="shared" si="16"/>
        <v/>
      </c>
      <c r="H277" s="18" t="str">
        <f t="shared" si="16"/>
        <v/>
      </c>
      <c r="I277" s="18" t="str">
        <f t="shared" si="16"/>
        <v/>
      </c>
    </row>
    <row r="278" spans="1:9">
      <c r="A278" s="18">
        <v>76</v>
      </c>
      <c r="C278" s="18" t="str">
        <f t="shared" si="14"/>
        <v/>
      </c>
      <c r="D278" s="18">
        <f>COUNTIF(C$203:C278,C278)</f>
        <v>76</v>
      </c>
      <c r="F278" s="18" t="str">
        <f t="shared" si="15"/>
        <v/>
      </c>
      <c r="G278" s="18" t="str">
        <f t="shared" si="16"/>
        <v/>
      </c>
      <c r="H278" s="18" t="str">
        <f t="shared" si="16"/>
        <v/>
      </c>
      <c r="I278" s="18" t="str">
        <f t="shared" si="16"/>
        <v/>
      </c>
    </row>
    <row r="279" spans="1:9">
      <c r="A279" s="18">
        <v>77</v>
      </c>
      <c r="C279" s="18" t="str">
        <f t="shared" si="14"/>
        <v/>
      </c>
      <c r="D279" s="18">
        <f>COUNTIF(C$203:C279,C279)</f>
        <v>77</v>
      </c>
      <c r="F279" s="18" t="str">
        <f t="shared" si="15"/>
        <v/>
      </c>
      <c r="G279" s="18" t="str">
        <f t="shared" si="16"/>
        <v/>
      </c>
      <c r="H279" s="18" t="str">
        <f t="shared" si="16"/>
        <v/>
      </c>
      <c r="I279" s="18" t="str">
        <f t="shared" si="16"/>
        <v/>
      </c>
    </row>
    <row r="280" spans="1:9">
      <c r="A280" s="18">
        <v>78</v>
      </c>
      <c r="C280" s="18" t="str">
        <f t="shared" si="14"/>
        <v/>
      </c>
      <c r="D280" s="18">
        <f>COUNTIF(C$203:C280,C280)</f>
        <v>78</v>
      </c>
      <c r="F280" s="18" t="str">
        <f t="shared" si="15"/>
        <v/>
      </c>
      <c r="G280" s="18" t="str">
        <f t="shared" si="16"/>
        <v/>
      </c>
      <c r="H280" s="18" t="str">
        <f t="shared" si="16"/>
        <v/>
      </c>
      <c r="I280" s="18" t="str">
        <f t="shared" si="16"/>
        <v/>
      </c>
    </row>
    <row r="281" spans="1:9">
      <c r="A281" s="18">
        <v>79</v>
      </c>
      <c r="C281" s="18" t="str">
        <f t="shared" si="14"/>
        <v/>
      </c>
      <c r="D281" s="18">
        <f>COUNTIF(C$203:C281,C281)</f>
        <v>79</v>
      </c>
      <c r="F281" s="18" t="str">
        <f t="shared" si="15"/>
        <v/>
      </c>
      <c r="G281" s="18" t="str">
        <f t="shared" si="16"/>
        <v/>
      </c>
      <c r="H281" s="18" t="str">
        <f t="shared" si="16"/>
        <v/>
      </c>
      <c r="I281" s="18" t="str">
        <f t="shared" si="16"/>
        <v/>
      </c>
    </row>
    <row r="282" spans="1:9">
      <c r="A282" s="18">
        <v>80</v>
      </c>
      <c r="C282" s="18" t="str">
        <f t="shared" si="14"/>
        <v/>
      </c>
      <c r="D282" s="18">
        <f>COUNTIF(C$203:C282,C282)</f>
        <v>80</v>
      </c>
      <c r="F282" s="18" t="str">
        <f t="shared" si="15"/>
        <v/>
      </c>
      <c r="G282" s="18" t="str">
        <f t="shared" si="16"/>
        <v/>
      </c>
      <c r="H282" s="18" t="str">
        <f t="shared" si="16"/>
        <v/>
      </c>
      <c r="I282" s="18" t="str">
        <f t="shared" si="16"/>
        <v/>
      </c>
    </row>
    <row r="283" spans="1:9">
      <c r="A283" s="18">
        <v>81</v>
      </c>
      <c r="C283" s="18" t="str">
        <f t="shared" si="14"/>
        <v/>
      </c>
      <c r="D283" s="18">
        <f>COUNTIF(C$203:C283,C283)</f>
        <v>81</v>
      </c>
      <c r="F283" s="18" t="str">
        <f t="shared" si="15"/>
        <v/>
      </c>
      <c r="G283" s="18" t="str">
        <f t="shared" si="16"/>
        <v/>
      </c>
      <c r="H283" s="18" t="str">
        <f t="shared" si="16"/>
        <v/>
      </c>
      <c r="I283" s="18" t="str">
        <f t="shared" si="16"/>
        <v/>
      </c>
    </row>
    <row r="284" spans="1:9">
      <c r="A284" s="18">
        <v>82</v>
      </c>
      <c r="C284" s="18" t="str">
        <f t="shared" si="14"/>
        <v/>
      </c>
      <c r="D284" s="18">
        <f>COUNTIF(C$203:C284,C284)</f>
        <v>82</v>
      </c>
      <c r="F284" s="18" t="str">
        <f t="shared" si="15"/>
        <v/>
      </c>
      <c r="G284" s="18" t="str">
        <f t="shared" ref="G284:I299" si="17">C84</f>
        <v/>
      </c>
      <c r="H284" s="18" t="str">
        <f t="shared" si="17"/>
        <v/>
      </c>
      <c r="I284" s="18" t="str">
        <f t="shared" si="17"/>
        <v/>
      </c>
    </row>
    <row r="285" spans="1:9">
      <c r="A285" s="18">
        <v>83</v>
      </c>
      <c r="C285" s="18" t="str">
        <f t="shared" si="14"/>
        <v/>
      </c>
      <c r="D285" s="18">
        <f>COUNTIF(C$203:C285,C285)</f>
        <v>83</v>
      </c>
      <c r="F285" s="18" t="str">
        <f t="shared" si="15"/>
        <v/>
      </c>
      <c r="G285" s="18" t="str">
        <f t="shared" si="17"/>
        <v/>
      </c>
      <c r="H285" s="18" t="str">
        <f t="shared" si="17"/>
        <v/>
      </c>
      <c r="I285" s="18" t="str">
        <f t="shared" si="17"/>
        <v/>
      </c>
    </row>
    <row r="286" spans="1:9">
      <c r="A286" s="18">
        <v>84</v>
      </c>
      <c r="C286" s="18" t="str">
        <f t="shared" si="14"/>
        <v/>
      </c>
      <c r="D286" s="18">
        <f>COUNTIF(C$203:C286,C286)</f>
        <v>84</v>
      </c>
      <c r="F286" s="18" t="str">
        <f t="shared" si="15"/>
        <v/>
      </c>
      <c r="G286" s="18" t="str">
        <f t="shared" si="17"/>
        <v/>
      </c>
      <c r="H286" s="18" t="str">
        <f t="shared" si="17"/>
        <v/>
      </c>
      <c r="I286" s="18" t="str">
        <f t="shared" si="17"/>
        <v/>
      </c>
    </row>
    <row r="287" spans="1:9">
      <c r="A287" s="18">
        <v>85</v>
      </c>
      <c r="C287" s="18" t="str">
        <f t="shared" si="14"/>
        <v/>
      </c>
      <c r="D287" s="18">
        <f>COUNTIF(C$203:C287,C287)</f>
        <v>85</v>
      </c>
      <c r="F287" s="18" t="str">
        <f t="shared" si="15"/>
        <v/>
      </c>
      <c r="G287" s="18" t="str">
        <f t="shared" si="17"/>
        <v/>
      </c>
      <c r="H287" s="18" t="str">
        <f t="shared" si="17"/>
        <v/>
      </c>
      <c r="I287" s="18" t="str">
        <f t="shared" si="17"/>
        <v/>
      </c>
    </row>
    <row r="288" spans="1:9">
      <c r="A288" s="18">
        <v>86</v>
      </c>
      <c r="C288" s="18" t="str">
        <f t="shared" si="14"/>
        <v/>
      </c>
      <c r="D288" s="18">
        <f>COUNTIF(C$203:C288,C288)</f>
        <v>86</v>
      </c>
      <c r="F288" s="18" t="str">
        <f t="shared" si="15"/>
        <v/>
      </c>
      <c r="G288" s="18" t="str">
        <f t="shared" si="17"/>
        <v/>
      </c>
      <c r="H288" s="18" t="str">
        <f t="shared" si="17"/>
        <v/>
      </c>
      <c r="I288" s="18" t="str">
        <f t="shared" si="17"/>
        <v/>
      </c>
    </row>
    <row r="289" spans="1:9">
      <c r="A289" s="18">
        <v>87</v>
      </c>
      <c r="C289" s="18" t="str">
        <f t="shared" si="14"/>
        <v/>
      </c>
      <c r="D289" s="18">
        <f>COUNTIF(C$203:C289,C289)</f>
        <v>87</v>
      </c>
      <c r="F289" s="18" t="str">
        <f t="shared" si="15"/>
        <v/>
      </c>
      <c r="G289" s="18" t="str">
        <f t="shared" si="17"/>
        <v/>
      </c>
      <c r="H289" s="18" t="str">
        <f t="shared" si="17"/>
        <v/>
      </c>
      <c r="I289" s="18" t="str">
        <f t="shared" si="17"/>
        <v/>
      </c>
    </row>
    <row r="290" spans="1:9">
      <c r="A290" s="18">
        <v>88</v>
      </c>
      <c r="C290" s="18" t="str">
        <f t="shared" si="14"/>
        <v/>
      </c>
      <c r="D290" s="18">
        <f>COUNTIF(C$203:C290,C290)</f>
        <v>88</v>
      </c>
      <c r="F290" s="18" t="str">
        <f t="shared" si="15"/>
        <v/>
      </c>
      <c r="G290" s="18" t="str">
        <f t="shared" si="17"/>
        <v/>
      </c>
      <c r="H290" s="18" t="str">
        <f t="shared" si="17"/>
        <v/>
      </c>
      <c r="I290" s="18" t="str">
        <f t="shared" si="17"/>
        <v/>
      </c>
    </row>
    <row r="291" spans="1:9">
      <c r="A291" s="18">
        <v>89</v>
      </c>
      <c r="C291" s="18" t="str">
        <f t="shared" si="14"/>
        <v/>
      </c>
      <c r="D291" s="18">
        <f>COUNTIF(C$203:C291,C291)</f>
        <v>89</v>
      </c>
      <c r="F291" s="18" t="str">
        <f t="shared" si="15"/>
        <v/>
      </c>
      <c r="G291" s="18" t="str">
        <f t="shared" si="17"/>
        <v/>
      </c>
      <c r="H291" s="18" t="str">
        <f t="shared" si="17"/>
        <v/>
      </c>
      <c r="I291" s="18" t="str">
        <f t="shared" si="17"/>
        <v/>
      </c>
    </row>
    <row r="292" spans="1:9">
      <c r="A292" s="18">
        <v>90</v>
      </c>
      <c r="C292" s="18" t="str">
        <f t="shared" si="14"/>
        <v/>
      </c>
      <c r="D292" s="18">
        <f>COUNTIF(C$203:C292,C292)</f>
        <v>90</v>
      </c>
      <c r="F292" s="18" t="str">
        <f t="shared" si="15"/>
        <v/>
      </c>
      <c r="G292" s="18" t="str">
        <f t="shared" si="17"/>
        <v/>
      </c>
      <c r="H292" s="18" t="str">
        <f t="shared" si="17"/>
        <v/>
      </c>
      <c r="I292" s="18" t="str">
        <f t="shared" si="17"/>
        <v/>
      </c>
    </row>
    <row r="293" spans="1:9">
      <c r="A293" s="18">
        <v>91</v>
      </c>
      <c r="C293" s="18" t="str">
        <f t="shared" si="14"/>
        <v/>
      </c>
      <c r="D293" s="18">
        <f>COUNTIF(C$203:C293,C293)</f>
        <v>91</v>
      </c>
      <c r="F293" s="18" t="str">
        <f t="shared" si="15"/>
        <v/>
      </c>
      <c r="G293" s="18" t="str">
        <f t="shared" si="17"/>
        <v/>
      </c>
      <c r="H293" s="18" t="str">
        <f t="shared" si="17"/>
        <v/>
      </c>
      <c r="I293" s="18" t="str">
        <f t="shared" si="17"/>
        <v/>
      </c>
    </row>
    <row r="294" spans="1:9">
      <c r="A294" s="18">
        <v>92</v>
      </c>
      <c r="C294" s="18" t="str">
        <f t="shared" si="14"/>
        <v/>
      </c>
      <c r="D294" s="18">
        <f>COUNTIF(C$203:C294,C294)</f>
        <v>92</v>
      </c>
      <c r="F294" s="18" t="str">
        <f t="shared" si="15"/>
        <v/>
      </c>
      <c r="G294" s="18" t="str">
        <f t="shared" si="17"/>
        <v/>
      </c>
      <c r="H294" s="18" t="str">
        <f t="shared" si="17"/>
        <v/>
      </c>
      <c r="I294" s="18" t="str">
        <f t="shared" si="17"/>
        <v/>
      </c>
    </row>
    <row r="295" spans="1:9">
      <c r="A295" s="18">
        <v>93</v>
      </c>
      <c r="C295" s="18" t="str">
        <f t="shared" si="14"/>
        <v/>
      </c>
      <c r="D295" s="18">
        <f>COUNTIF(C$203:C295,C295)</f>
        <v>93</v>
      </c>
      <c r="F295" s="18" t="str">
        <f t="shared" si="15"/>
        <v/>
      </c>
      <c r="G295" s="18" t="str">
        <f t="shared" si="17"/>
        <v/>
      </c>
      <c r="H295" s="18" t="str">
        <f t="shared" si="17"/>
        <v/>
      </c>
      <c r="I295" s="18" t="str">
        <f t="shared" si="17"/>
        <v/>
      </c>
    </row>
    <row r="296" spans="1:9">
      <c r="A296" s="18">
        <v>94</v>
      </c>
      <c r="C296" s="18" t="str">
        <f t="shared" si="14"/>
        <v/>
      </c>
      <c r="D296" s="18">
        <f>COUNTIF(C$203:C296,C296)</f>
        <v>94</v>
      </c>
      <c r="F296" s="18" t="str">
        <f t="shared" si="15"/>
        <v/>
      </c>
      <c r="G296" s="18" t="str">
        <f t="shared" si="17"/>
        <v/>
      </c>
      <c r="H296" s="18" t="str">
        <f t="shared" si="17"/>
        <v/>
      </c>
      <c r="I296" s="18" t="str">
        <f t="shared" si="17"/>
        <v/>
      </c>
    </row>
    <row r="297" spans="1:9">
      <c r="A297" s="18">
        <v>95</v>
      </c>
      <c r="C297" s="18" t="str">
        <f t="shared" si="14"/>
        <v/>
      </c>
      <c r="D297" s="18">
        <f>COUNTIF(C$203:C297,C297)</f>
        <v>95</v>
      </c>
      <c r="F297" s="18" t="str">
        <f t="shared" si="15"/>
        <v/>
      </c>
      <c r="G297" s="18" t="str">
        <f t="shared" si="17"/>
        <v/>
      </c>
      <c r="H297" s="18" t="str">
        <f t="shared" si="17"/>
        <v/>
      </c>
      <c r="I297" s="18" t="str">
        <f t="shared" si="17"/>
        <v/>
      </c>
    </row>
    <row r="298" spans="1:9">
      <c r="A298" s="18">
        <v>96</v>
      </c>
      <c r="C298" s="18" t="str">
        <f t="shared" si="14"/>
        <v/>
      </c>
      <c r="D298" s="18">
        <f>COUNTIF(C$203:C298,C298)</f>
        <v>96</v>
      </c>
      <c r="F298" s="18" t="str">
        <f t="shared" si="15"/>
        <v/>
      </c>
      <c r="G298" s="18" t="str">
        <f t="shared" si="17"/>
        <v/>
      </c>
      <c r="H298" s="18" t="str">
        <f t="shared" si="17"/>
        <v/>
      </c>
      <c r="I298" s="18" t="str">
        <f t="shared" si="17"/>
        <v/>
      </c>
    </row>
    <row r="299" spans="1:9">
      <c r="A299" s="18">
        <v>97</v>
      </c>
      <c r="C299" s="18" t="str">
        <f t="shared" si="14"/>
        <v/>
      </c>
      <c r="D299" s="18">
        <f>COUNTIF(C$203:C299,C299)</f>
        <v>97</v>
      </c>
      <c r="F299" s="18" t="str">
        <f t="shared" si="15"/>
        <v/>
      </c>
      <c r="G299" s="18" t="str">
        <f t="shared" si="17"/>
        <v/>
      </c>
      <c r="H299" s="18" t="str">
        <f t="shared" si="17"/>
        <v/>
      </c>
      <c r="I299" s="18" t="str">
        <f t="shared" si="17"/>
        <v/>
      </c>
    </row>
    <row r="300" spans="1:9">
      <c r="A300" s="18">
        <v>98</v>
      </c>
      <c r="C300" s="18" t="str">
        <f t="shared" si="14"/>
        <v/>
      </c>
      <c r="D300" s="18">
        <f>COUNTIF(C$203:C300,C300)</f>
        <v>98</v>
      </c>
      <c r="F300" s="18" t="str">
        <f t="shared" si="15"/>
        <v/>
      </c>
      <c r="G300" s="18" t="str">
        <f t="shared" ref="G300:I315" si="18">C100</f>
        <v/>
      </c>
      <c r="H300" s="18" t="str">
        <f t="shared" si="18"/>
        <v/>
      </c>
      <c r="I300" s="18" t="str">
        <f t="shared" si="18"/>
        <v/>
      </c>
    </row>
    <row r="301" spans="1:9">
      <c r="A301" s="18">
        <v>99</v>
      </c>
      <c r="C301" s="18" t="str">
        <f t="shared" si="14"/>
        <v/>
      </c>
      <c r="D301" s="18">
        <f>COUNTIF(C$203:C301,C301)</f>
        <v>99</v>
      </c>
      <c r="F301" s="18" t="str">
        <f t="shared" si="15"/>
        <v/>
      </c>
      <c r="G301" s="18" t="str">
        <f t="shared" si="18"/>
        <v/>
      </c>
      <c r="H301" s="18" t="str">
        <f t="shared" si="18"/>
        <v/>
      </c>
      <c r="I301" s="18" t="str">
        <f t="shared" si="18"/>
        <v/>
      </c>
    </row>
    <row r="302" spans="1:9">
      <c r="A302" s="18">
        <v>100</v>
      </c>
      <c r="C302" s="18" t="str">
        <f t="shared" si="14"/>
        <v/>
      </c>
      <c r="D302" s="18">
        <f>COUNTIF(C$203:C302,C302)</f>
        <v>100</v>
      </c>
      <c r="F302" s="18" t="str">
        <f t="shared" si="15"/>
        <v/>
      </c>
      <c r="G302" s="18" t="str">
        <f t="shared" si="18"/>
        <v/>
      </c>
      <c r="H302" s="18" t="str">
        <f t="shared" si="18"/>
        <v/>
      </c>
      <c r="I302" s="18" t="str">
        <f t="shared" si="18"/>
        <v/>
      </c>
    </row>
    <row r="303" spans="1:9">
      <c r="A303" s="18">
        <v>101</v>
      </c>
      <c r="C303" s="18" t="str">
        <f t="shared" si="14"/>
        <v/>
      </c>
      <c r="D303" s="18">
        <f>COUNTIF(C$203:C303,C303)</f>
        <v>101</v>
      </c>
      <c r="F303" s="18" t="str">
        <f t="shared" si="15"/>
        <v/>
      </c>
      <c r="G303" s="18" t="str">
        <f t="shared" si="18"/>
        <v/>
      </c>
      <c r="H303" s="18" t="str">
        <f t="shared" si="18"/>
        <v/>
      </c>
      <c r="I303" s="18" t="str">
        <f t="shared" si="18"/>
        <v/>
      </c>
    </row>
    <row r="304" spans="1:9">
      <c r="A304" s="18">
        <v>102</v>
      </c>
      <c r="C304" s="18" t="str">
        <f t="shared" si="14"/>
        <v/>
      </c>
      <c r="D304" s="18">
        <f>COUNTIF(C$203:C304,C304)</f>
        <v>102</v>
      </c>
      <c r="F304" s="18" t="str">
        <f t="shared" si="15"/>
        <v/>
      </c>
      <c r="G304" s="18" t="str">
        <f t="shared" si="18"/>
        <v/>
      </c>
      <c r="H304" s="18" t="str">
        <f t="shared" si="18"/>
        <v/>
      </c>
      <c r="I304" s="18" t="str">
        <f t="shared" si="18"/>
        <v/>
      </c>
    </row>
    <row r="305" spans="1:9">
      <c r="A305" s="18">
        <v>103</v>
      </c>
      <c r="C305" s="18" t="str">
        <f t="shared" si="14"/>
        <v/>
      </c>
      <c r="D305" s="18">
        <f>COUNTIF(C$203:C305,C305)</f>
        <v>103</v>
      </c>
      <c r="F305" s="18" t="str">
        <f t="shared" si="15"/>
        <v/>
      </c>
      <c r="G305" s="18" t="str">
        <f t="shared" si="18"/>
        <v/>
      </c>
      <c r="H305" s="18" t="str">
        <f t="shared" si="18"/>
        <v/>
      </c>
      <c r="I305" s="18" t="str">
        <f t="shared" si="18"/>
        <v/>
      </c>
    </row>
    <row r="306" spans="1:9">
      <c r="A306" s="18">
        <v>104</v>
      </c>
      <c r="C306" s="18" t="str">
        <f t="shared" si="14"/>
        <v/>
      </c>
      <c r="D306" s="18">
        <f>COUNTIF(C$203:C306,C306)</f>
        <v>104</v>
      </c>
      <c r="F306" s="18" t="str">
        <f t="shared" si="15"/>
        <v/>
      </c>
      <c r="G306" s="18" t="str">
        <f t="shared" si="18"/>
        <v/>
      </c>
      <c r="H306" s="18" t="str">
        <f t="shared" si="18"/>
        <v/>
      </c>
      <c r="I306" s="18" t="str">
        <f t="shared" si="18"/>
        <v/>
      </c>
    </row>
    <row r="307" spans="1:9">
      <c r="A307" s="18">
        <v>105</v>
      </c>
      <c r="C307" s="18" t="str">
        <f t="shared" si="14"/>
        <v/>
      </c>
      <c r="D307" s="18">
        <f>COUNTIF(C$203:C307,C307)</f>
        <v>105</v>
      </c>
      <c r="F307" s="18" t="str">
        <f t="shared" si="15"/>
        <v/>
      </c>
      <c r="G307" s="18" t="str">
        <f t="shared" si="18"/>
        <v/>
      </c>
      <c r="H307" s="18" t="str">
        <f t="shared" si="18"/>
        <v/>
      </c>
      <c r="I307" s="18" t="str">
        <f t="shared" si="18"/>
        <v/>
      </c>
    </row>
    <row r="308" spans="1:9">
      <c r="A308" s="18">
        <v>106</v>
      </c>
      <c r="C308" s="18" t="str">
        <f t="shared" si="14"/>
        <v/>
      </c>
      <c r="D308" s="18">
        <f>COUNTIF(C$203:C308,C308)</f>
        <v>106</v>
      </c>
      <c r="F308" s="18" t="str">
        <f t="shared" si="15"/>
        <v/>
      </c>
      <c r="G308" s="18" t="str">
        <f t="shared" si="18"/>
        <v/>
      </c>
      <c r="H308" s="18" t="str">
        <f t="shared" si="18"/>
        <v/>
      </c>
      <c r="I308" s="18" t="str">
        <f t="shared" si="18"/>
        <v/>
      </c>
    </row>
    <row r="309" spans="1:9">
      <c r="A309" s="18">
        <v>107</v>
      </c>
      <c r="C309" s="18" t="str">
        <f t="shared" si="14"/>
        <v/>
      </c>
      <c r="D309" s="18">
        <f>COUNTIF(C$203:C309,C309)</f>
        <v>107</v>
      </c>
      <c r="F309" s="18" t="str">
        <f t="shared" si="15"/>
        <v/>
      </c>
      <c r="G309" s="18" t="str">
        <f t="shared" si="18"/>
        <v/>
      </c>
      <c r="H309" s="18" t="str">
        <f t="shared" si="18"/>
        <v/>
      </c>
      <c r="I309" s="18" t="str">
        <f t="shared" si="18"/>
        <v/>
      </c>
    </row>
    <row r="310" spans="1:9">
      <c r="A310" s="18">
        <v>108</v>
      </c>
      <c r="C310" s="18" t="str">
        <f t="shared" si="14"/>
        <v/>
      </c>
      <c r="D310" s="18">
        <f>COUNTIF(C$203:C310,C310)</f>
        <v>108</v>
      </c>
      <c r="F310" s="18" t="str">
        <f t="shared" si="15"/>
        <v/>
      </c>
      <c r="G310" s="18" t="str">
        <f t="shared" si="18"/>
        <v/>
      </c>
      <c r="H310" s="18" t="str">
        <f t="shared" si="18"/>
        <v/>
      </c>
      <c r="I310" s="18" t="str">
        <f t="shared" si="18"/>
        <v/>
      </c>
    </row>
    <row r="311" spans="1:9">
      <c r="A311" s="18">
        <v>109</v>
      </c>
      <c r="C311" s="18" t="str">
        <f t="shared" si="14"/>
        <v/>
      </c>
      <c r="D311" s="18">
        <f>COUNTIF(C$203:C311,C311)</f>
        <v>109</v>
      </c>
      <c r="F311" s="18" t="str">
        <f t="shared" si="15"/>
        <v/>
      </c>
      <c r="G311" s="18" t="str">
        <f t="shared" si="18"/>
        <v/>
      </c>
      <c r="H311" s="18" t="str">
        <f t="shared" si="18"/>
        <v/>
      </c>
      <c r="I311" s="18" t="str">
        <f t="shared" si="18"/>
        <v/>
      </c>
    </row>
    <row r="312" spans="1:9">
      <c r="A312" s="18">
        <v>110</v>
      </c>
      <c r="C312" s="18" t="str">
        <f t="shared" si="14"/>
        <v/>
      </c>
      <c r="D312" s="18">
        <f>COUNTIF(C$203:C312,C312)</f>
        <v>110</v>
      </c>
      <c r="F312" s="18" t="str">
        <f t="shared" si="15"/>
        <v/>
      </c>
      <c r="G312" s="18" t="str">
        <f t="shared" si="18"/>
        <v/>
      </c>
      <c r="H312" s="18" t="str">
        <f t="shared" si="18"/>
        <v/>
      </c>
      <c r="I312" s="18" t="str">
        <f t="shared" si="18"/>
        <v/>
      </c>
    </row>
    <row r="313" spans="1:9">
      <c r="A313" s="18">
        <v>111</v>
      </c>
      <c r="C313" s="18" t="str">
        <f t="shared" si="14"/>
        <v/>
      </c>
      <c r="D313" s="18">
        <f>COUNTIF(C$203:C313,C313)</f>
        <v>111</v>
      </c>
      <c r="F313" s="18" t="str">
        <f t="shared" si="15"/>
        <v/>
      </c>
      <c r="G313" s="18" t="str">
        <f t="shared" si="18"/>
        <v/>
      </c>
      <c r="H313" s="18" t="str">
        <f t="shared" si="18"/>
        <v/>
      </c>
      <c r="I313" s="18" t="str">
        <f t="shared" si="18"/>
        <v/>
      </c>
    </row>
    <row r="314" spans="1:9">
      <c r="A314" s="18">
        <v>112</v>
      </c>
      <c r="C314" s="18" t="str">
        <f t="shared" si="14"/>
        <v/>
      </c>
      <c r="D314" s="18">
        <f>COUNTIF(C$203:C314,C314)</f>
        <v>112</v>
      </c>
      <c r="F314" s="18" t="str">
        <f t="shared" si="15"/>
        <v/>
      </c>
      <c r="G314" s="18" t="str">
        <f t="shared" si="18"/>
        <v/>
      </c>
      <c r="H314" s="18" t="str">
        <f t="shared" si="18"/>
        <v/>
      </c>
      <c r="I314" s="18" t="str">
        <f t="shared" si="18"/>
        <v/>
      </c>
    </row>
    <row r="315" spans="1:9">
      <c r="A315" s="18">
        <v>113</v>
      </c>
      <c r="C315" s="18" t="str">
        <f t="shared" si="14"/>
        <v/>
      </c>
      <c r="D315" s="18">
        <f>COUNTIF(C$203:C315,C315)</f>
        <v>113</v>
      </c>
      <c r="F315" s="18" t="str">
        <f t="shared" si="15"/>
        <v/>
      </c>
      <c r="G315" s="18" t="str">
        <f t="shared" si="18"/>
        <v/>
      </c>
      <c r="H315" s="18" t="str">
        <f t="shared" si="18"/>
        <v/>
      </c>
      <c r="I315" s="18" t="str">
        <f t="shared" si="18"/>
        <v/>
      </c>
    </row>
    <row r="316" spans="1:9">
      <c r="A316" s="18">
        <v>114</v>
      </c>
      <c r="C316" s="18" t="str">
        <f t="shared" si="14"/>
        <v/>
      </c>
      <c r="D316" s="18">
        <f>COUNTIF(C$203:C316,C316)</f>
        <v>114</v>
      </c>
      <c r="F316" s="18" t="str">
        <f t="shared" si="15"/>
        <v/>
      </c>
      <c r="G316" s="18" t="str">
        <f t="shared" ref="G316:I331" si="19">C116</f>
        <v/>
      </c>
      <c r="H316" s="18" t="str">
        <f t="shared" si="19"/>
        <v/>
      </c>
      <c r="I316" s="18" t="str">
        <f t="shared" si="19"/>
        <v/>
      </c>
    </row>
    <row r="317" spans="1:9">
      <c r="A317" s="18">
        <v>115</v>
      </c>
      <c r="C317" s="18" t="str">
        <f t="shared" si="14"/>
        <v/>
      </c>
      <c r="D317" s="18">
        <f>COUNTIF(C$203:C317,C317)</f>
        <v>115</v>
      </c>
      <c r="F317" s="18" t="str">
        <f t="shared" si="15"/>
        <v/>
      </c>
      <c r="G317" s="18" t="str">
        <f t="shared" si="19"/>
        <v/>
      </c>
      <c r="H317" s="18" t="str">
        <f t="shared" si="19"/>
        <v/>
      </c>
      <c r="I317" s="18" t="str">
        <f t="shared" si="19"/>
        <v/>
      </c>
    </row>
    <row r="318" spans="1:9">
      <c r="A318" s="18">
        <v>116</v>
      </c>
      <c r="C318" s="18" t="str">
        <f t="shared" si="14"/>
        <v/>
      </c>
      <c r="D318" s="18">
        <f>COUNTIF(C$203:C318,C318)</f>
        <v>116</v>
      </c>
      <c r="F318" s="18" t="str">
        <f t="shared" si="15"/>
        <v/>
      </c>
      <c r="G318" s="18" t="str">
        <f t="shared" si="19"/>
        <v/>
      </c>
      <c r="H318" s="18" t="str">
        <f t="shared" si="19"/>
        <v/>
      </c>
      <c r="I318" s="18" t="str">
        <f t="shared" si="19"/>
        <v/>
      </c>
    </row>
    <row r="319" spans="1:9">
      <c r="A319" s="18">
        <v>117</v>
      </c>
      <c r="C319" s="18" t="str">
        <f t="shared" si="14"/>
        <v/>
      </c>
      <c r="D319" s="18">
        <f>COUNTIF(C$203:C319,C319)</f>
        <v>117</v>
      </c>
      <c r="F319" s="18" t="str">
        <f t="shared" si="15"/>
        <v/>
      </c>
      <c r="G319" s="18" t="str">
        <f t="shared" si="19"/>
        <v/>
      </c>
      <c r="H319" s="18" t="str">
        <f t="shared" si="19"/>
        <v/>
      </c>
      <c r="I319" s="18" t="str">
        <f t="shared" si="19"/>
        <v/>
      </c>
    </row>
    <row r="320" spans="1:9">
      <c r="A320" s="18">
        <v>118</v>
      </c>
      <c r="C320" s="18" t="str">
        <f t="shared" si="14"/>
        <v/>
      </c>
      <c r="D320" s="18">
        <f>COUNTIF(C$203:C320,C320)</f>
        <v>118</v>
      </c>
      <c r="F320" s="18" t="str">
        <f t="shared" si="15"/>
        <v/>
      </c>
      <c r="G320" s="18" t="str">
        <f t="shared" si="19"/>
        <v/>
      </c>
      <c r="H320" s="18" t="str">
        <f t="shared" si="19"/>
        <v/>
      </c>
      <c r="I320" s="18" t="str">
        <f t="shared" si="19"/>
        <v/>
      </c>
    </row>
    <row r="321" spans="1:9">
      <c r="A321" s="18">
        <v>119</v>
      </c>
      <c r="C321" s="18" t="str">
        <f t="shared" si="14"/>
        <v/>
      </c>
      <c r="D321" s="18">
        <f>COUNTIF(C$203:C321,C321)</f>
        <v>119</v>
      </c>
      <c r="F321" s="18" t="str">
        <f t="shared" si="15"/>
        <v/>
      </c>
      <c r="G321" s="18" t="str">
        <f t="shared" si="19"/>
        <v/>
      </c>
      <c r="H321" s="18" t="str">
        <f t="shared" si="19"/>
        <v/>
      </c>
      <c r="I321" s="18" t="str">
        <f t="shared" si="19"/>
        <v/>
      </c>
    </row>
    <row r="322" spans="1:9">
      <c r="A322" s="18">
        <v>120</v>
      </c>
      <c r="C322" s="18" t="str">
        <f t="shared" si="14"/>
        <v/>
      </c>
      <c r="D322" s="18">
        <f>COUNTIF(C$203:C322,C322)</f>
        <v>120</v>
      </c>
      <c r="F322" s="18" t="str">
        <f t="shared" si="15"/>
        <v/>
      </c>
      <c r="G322" s="18" t="str">
        <f t="shared" si="19"/>
        <v/>
      </c>
      <c r="H322" s="18" t="str">
        <f t="shared" si="19"/>
        <v/>
      </c>
      <c r="I322" s="18" t="str">
        <f t="shared" si="19"/>
        <v/>
      </c>
    </row>
    <row r="323" spans="1:9">
      <c r="A323" s="18">
        <v>121</v>
      </c>
      <c r="C323" s="18" t="str">
        <f t="shared" si="14"/>
        <v/>
      </c>
      <c r="D323" s="18">
        <f>COUNTIF(C$203:C323,C323)</f>
        <v>121</v>
      </c>
      <c r="F323" s="18" t="str">
        <f t="shared" si="15"/>
        <v/>
      </c>
      <c r="G323" s="18" t="str">
        <f t="shared" si="19"/>
        <v/>
      </c>
      <c r="H323" s="18" t="str">
        <f t="shared" si="19"/>
        <v/>
      </c>
      <c r="I323" s="18" t="str">
        <f t="shared" si="19"/>
        <v/>
      </c>
    </row>
    <row r="324" spans="1:9">
      <c r="A324" s="18">
        <v>122</v>
      </c>
      <c r="C324" s="18" t="str">
        <f t="shared" si="14"/>
        <v/>
      </c>
      <c r="D324" s="18">
        <f>COUNTIF(C$203:C324,C324)</f>
        <v>122</v>
      </c>
      <c r="F324" s="18" t="str">
        <f t="shared" si="15"/>
        <v/>
      </c>
      <c r="G324" s="18" t="str">
        <f t="shared" si="19"/>
        <v/>
      </c>
      <c r="H324" s="18" t="str">
        <f t="shared" si="19"/>
        <v/>
      </c>
      <c r="I324" s="18" t="str">
        <f t="shared" si="19"/>
        <v/>
      </c>
    </row>
    <row r="325" spans="1:9">
      <c r="A325" s="18">
        <v>123</v>
      </c>
      <c r="C325" s="18" t="str">
        <f t="shared" si="14"/>
        <v/>
      </c>
      <c r="D325" s="18">
        <f>COUNTIF(C$203:C325,C325)</f>
        <v>123</v>
      </c>
      <c r="F325" s="18" t="str">
        <f t="shared" si="15"/>
        <v/>
      </c>
      <c r="G325" s="18" t="str">
        <f t="shared" si="19"/>
        <v/>
      </c>
      <c r="H325" s="18" t="str">
        <f t="shared" si="19"/>
        <v/>
      </c>
      <c r="I325" s="18" t="str">
        <f t="shared" si="19"/>
        <v/>
      </c>
    </row>
    <row r="326" spans="1:9">
      <c r="A326" s="18">
        <v>124</v>
      </c>
      <c r="C326" s="18" t="str">
        <f t="shared" si="14"/>
        <v/>
      </c>
      <c r="D326" s="18">
        <f>COUNTIF(C$203:C326,C326)</f>
        <v>124</v>
      </c>
      <c r="F326" s="18" t="str">
        <f t="shared" si="15"/>
        <v/>
      </c>
      <c r="G326" s="18" t="str">
        <f t="shared" si="19"/>
        <v/>
      </c>
      <c r="H326" s="18" t="str">
        <f t="shared" si="19"/>
        <v/>
      </c>
      <c r="I326" s="18" t="str">
        <f t="shared" si="19"/>
        <v/>
      </c>
    </row>
    <row r="327" spans="1:9">
      <c r="A327" s="18">
        <v>125</v>
      </c>
      <c r="C327" s="18" t="str">
        <f t="shared" si="14"/>
        <v/>
      </c>
      <c r="D327" s="18">
        <f>COUNTIF(C$203:C327,C327)</f>
        <v>125</v>
      </c>
      <c r="F327" s="18" t="str">
        <f t="shared" si="15"/>
        <v/>
      </c>
      <c r="G327" s="18" t="str">
        <f t="shared" si="19"/>
        <v/>
      </c>
      <c r="H327" s="18" t="str">
        <f t="shared" si="19"/>
        <v/>
      </c>
      <c r="I327" s="18" t="str">
        <f t="shared" si="19"/>
        <v/>
      </c>
    </row>
    <row r="328" spans="1:9">
      <c r="A328" s="18">
        <v>126</v>
      </c>
      <c r="C328" s="18" t="str">
        <f t="shared" si="14"/>
        <v/>
      </c>
      <c r="D328" s="18">
        <f>COUNTIF(C$203:C328,C328)</f>
        <v>126</v>
      </c>
      <c r="F328" s="18" t="str">
        <f t="shared" si="15"/>
        <v/>
      </c>
      <c r="G328" s="18" t="str">
        <f t="shared" si="19"/>
        <v/>
      </c>
      <c r="H328" s="18" t="str">
        <f t="shared" si="19"/>
        <v/>
      </c>
      <c r="I328" s="18" t="str">
        <f t="shared" si="19"/>
        <v/>
      </c>
    </row>
    <row r="329" spans="1:9">
      <c r="A329" s="18">
        <v>127</v>
      </c>
      <c r="C329" s="18" t="str">
        <f t="shared" si="14"/>
        <v/>
      </c>
      <c r="D329" s="18">
        <f>COUNTIF(C$203:C329,C329)</f>
        <v>127</v>
      </c>
      <c r="F329" s="18" t="str">
        <f t="shared" si="15"/>
        <v/>
      </c>
      <c r="G329" s="18" t="str">
        <f t="shared" si="19"/>
        <v/>
      </c>
      <c r="H329" s="18" t="str">
        <f t="shared" si="19"/>
        <v/>
      </c>
      <c r="I329" s="18" t="str">
        <f t="shared" si="19"/>
        <v/>
      </c>
    </row>
    <row r="330" spans="1:9">
      <c r="A330" s="18">
        <v>128</v>
      </c>
      <c r="C330" s="18" t="str">
        <f t="shared" si="14"/>
        <v/>
      </c>
      <c r="D330" s="18">
        <f>COUNTIF(C$203:C330,C330)</f>
        <v>128</v>
      </c>
      <c r="F330" s="18" t="str">
        <f t="shared" si="15"/>
        <v/>
      </c>
      <c r="G330" s="18" t="str">
        <f t="shared" si="19"/>
        <v/>
      </c>
      <c r="H330" s="18" t="str">
        <f t="shared" si="19"/>
        <v/>
      </c>
      <c r="I330" s="18" t="str">
        <f t="shared" si="19"/>
        <v/>
      </c>
    </row>
    <row r="331" spans="1:9">
      <c r="A331" s="18">
        <v>129</v>
      </c>
      <c r="C331" s="18" t="str">
        <f t="shared" si="14"/>
        <v/>
      </c>
      <c r="D331" s="18">
        <f>COUNTIF(C$203:C331,C331)</f>
        <v>129</v>
      </c>
      <c r="F331" s="18" t="str">
        <f t="shared" si="15"/>
        <v/>
      </c>
      <c r="G331" s="18" t="str">
        <f t="shared" si="19"/>
        <v/>
      </c>
      <c r="H331" s="18" t="str">
        <f t="shared" si="19"/>
        <v/>
      </c>
      <c r="I331" s="18" t="str">
        <f t="shared" si="19"/>
        <v/>
      </c>
    </row>
    <row r="332" spans="1:9">
      <c r="A332" s="18">
        <v>130</v>
      </c>
      <c r="C332" s="18" t="str">
        <f t="shared" ref="C332:C395" si="20">K132</f>
        <v/>
      </c>
      <c r="D332" s="18">
        <f>COUNTIF(C$203:C332,C332)</f>
        <v>130</v>
      </c>
      <c r="F332" s="18" t="str">
        <f t="shared" ref="F332:F395" si="21">IF(C332="","",CONCATENATE(C332,D332)*1)</f>
        <v/>
      </c>
      <c r="G332" s="18" t="str">
        <f t="shared" ref="G332:I347" si="22">C132</f>
        <v/>
      </c>
      <c r="H332" s="18" t="str">
        <f t="shared" si="22"/>
        <v/>
      </c>
      <c r="I332" s="18" t="str">
        <f t="shared" si="22"/>
        <v/>
      </c>
    </row>
    <row r="333" spans="1:9">
      <c r="A333" s="18">
        <v>131</v>
      </c>
      <c r="C333" s="18" t="str">
        <f t="shared" si="20"/>
        <v/>
      </c>
      <c r="D333" s="18">
        <f>COUNTIF(C$203:C333,C333)</f>
        <v>131</v>
      </c>
      <c r="F333" s="18" t="str">
        <f t="shared" si="21"/>
        <v/>
      </c>
      <c r="G333" s="18" t="str">
        <f t="shared" si="22"/>
        <v/>
      </c>
      <c r="H333" s="18" t="str">
        <f t="shared" si="22"/>
        <v/>
      </c>
      <c r="I333" s="18" t="str">
        <f t="shared" si="22"/>
        <v/>
      </c>
    </row>
    <row r="334" spans="1:9">
      <c r="A334" s="18">
        <v>132</v>
      </c>
      <c r="C334" s="18" t="str">
        <f t="shared" si="20"/>
        <v/>
      </c>
      <c r="D334" s="18">
        <f>COUNTIF(C$203:C334,C334)</f>
        <v>132</v>
      </c>
      <c r="F334" s="18" t="str">
        <f t="shared" si="21"/>
        <v/>
      </c>
      <c r="G334" s="18" t="str">
        <f t="shared" si="22"/>
        <v/>
      </c>
      <c r="H334" s="18" t="str">
        <f t="shared" si="22"/>
        <v/>
      </c>
      <c r="I334" s="18" t="str">
        <f t="shared" si="22"/>
        <v/>
      </c>
    </row>
    <row r="335" spans="1:9">
      <c r="A335" s="18">
        <v>133</v>
      </c>
      <c r="C335" s="18" t="str">
        <f t="shared" si="20"/>
        <v/>
      </c>
      <c r="D335" s="18">
        <f>COUNTIF(C$203:C335,C335)</f>
        <v>133</v>
      </c>
      <c r="F335" s="18" t="str">
        <f t="shared" si="21"/>
        <v/>
      </c>
      <c r="G335" s="18" t="str">
        <f t="shared" si="22"/>
        <v/>
      </c>
      <c r="H335" s="18" t="str">
        <f t="shared" si="22"/>
        <v/>
      </c>
      <c r="I335" s="18" t="str">
        <f t="shared" si="22"/>
        <v/>
      </c>
    </row>
    <row r="336" spans="1:9">
      <c r="A336" s="18">
        <v>134</v>
      </c>
      <c r="C336" s="18" t="str">
        <f t="shared" si="20"/>
        <v/>
      </c>
      <c r="D336" s="18">
        <f>COUNTIF(C$203:C336,C336)</f>
        <v>134</v>
      </c>
      <c r="F336" s="18" t="str">
        <f t="shared" si="21"/>
        <v/>
      </c>
      <c r="G336" s="18" t="str">
        <f t="shared" si="22"/>
        <v/>
      </c>
      <c r="H336" s="18" t="str">
        <f t="shared" si="22"/>
        <v/>
      </c>
      <c r="I336" s="18" t="str">
        <f t="shared" si="22"/>
        <v/>
      </c>
    </row>
    <row r="337" spans="1:9">
      <c r="A337" s="18">
        <v>135</v>
      </c>
      <c r="C337" s="18" t="str">
        <f t="shared" si="20"/>
        <v/>
      </c>
      <c r="D337" s="18">
        <f>COUNTIF(C$203:C337,C337)</f>
        <v>135</v>
      </c>
      <c r="F337" s="18" t="str">
        <f t="shared" si="21"/>
        <v/>
      </c>
      <c r="G337" s="18" t="str">
        <f t="shared" si="22"/>
        <v/>
      </c>
      <c r="H337" s="18" t="str">
        <f t="shared" si="22"/>
        <v/>
      </c>
      <c r="I337" s="18" t="str">
        <f t="shared" si="22"/>
        <v/>
      </c>
    </row>
    <row r="338" spans="1:9">
      <c r="A338" s="18">
        <v>136</v>
      </c>
      <c r="C338" s="18" t="str">
        <f t="shared" si="20"/>
        <v/>
      </c>
      <c r="D338" s="18">
        <f>COUNTIF(C$203:C338,C338)</f>
        <v>136</v>
      </c>
      <c r="F338" s="18" t="str">
        <f t="shared" si="21"/>
        <v/>
      </c>
      <c r="G338" s="18" t="str">
        <f t="shared" si="22"/>
        <v/>
      </c>
      <c r="H338" s="18" t="str">
        <f t="shared" si="22"/>
        <v/>
      </c>
      <c r="I338" s="18" t="str">
        <f t="shared" si="22"/>
        <v/>
      </c>
    </row>
    <row r="339" spans="1:9">
      <c r="A339" s="18">
        <v>137</v>
      </c>
      <c r="C339" s="18" t="str">
        <f t="shared" si="20"/>
        <v/>
      </c>
      <c r="D339" s="18">
        <f>COUNTIF(C$203:C339,C339)</f>
        <v>137</v>
      </c>
      <c r="F339" s="18" t="str">
        <f t="shared" si="21"/>
        <v/>
      </c>
      <c r="G339" s="18" t="str">
        <f t="shared" si="22"/>
        <v/>
      </c>
      <c r="H339" s="18" t="str">
        <f t="shared" si="22"/>
        <v/>
      </c>
      <c r="I339" s="18" t="str">
        <f t="shared" si="22"/>
        <v/>
      </c>
    </row>
    <row r="340" spans="1:9">
      <c r="A340" s="18">
        <v>138</v>
      </c>
      <c r="C340" s="18" t="str">
        <f t="shared" si="20"/>
        <v/>
      </c>
      <c r="D340" s="18">
        <f>COUNTIF(C$203:C340,C340)</f>
        <v>138</v>
      </c>
      <c r="F340" s="18" t="str">
        <f t="shared" si="21"/>
        <v/>
      </c>
      <c r="G340" s="18" t="str">
        <f t="shared" si="22"/>
        <v/>
      </c>
      <c r="H340" s="18" t="str">
        <f t="shared" si="22"/>
        <v/>
      </c>
      <c r="I340" s="18" t="str">
        <f t="shared" si="22"/>
        <v/>
      </c>
    </row>
    <row r="341" spans="1:9">
      <c r="A341" s="18">
        <v>139</v>
      </c>
      <c r="C341" s="18" t="str">
        <f t="shared" si="20"/>
        <v/>
      </c>
      <c r="D341" s="18">
        <f>COUNTIF(C$203:C341,C341)</f>
        <v>139</v>
      </c>
      <c r="F341" s="18" t="str">
        <f t="shared" si="21"/>
        <v/>
      </c>
      <c r="G341" s="18" t="str">
        <f t="shared" si="22"/>
        <v/>
      </c>
      <c r="H341" s="18" t="str">
        <f t="shared" si="22"/>
        <v/>
      </c>
      <c r="I341" s="18" t="str">
        <f t="shared" si="22"/>
        <v/>
      </c>
    </row>
    <row r="342" spans="1:9">
      <c r="A342" s="18">
        <v>140</v>
      </c>
      <c r="C342" s="18" t="str">
        <f t="shared" si="20"/>
        <v/>
      </c>
      <c r="D342" s="18">
        <f>COUNTIF(C$203:C342,C342)</f>
        <v>140</v>
      </c>
      <c r="F342" s="18" t="str">
        <f t="shared" si="21"/>
        <v/>
      </c>
      <c r="G342" s="18" t="str">
        <f t="shared" si="22"/>
        <v/>
      </c>
      <c r="H342" s="18" t="str">
        <f t="shared" si="22"/>
        <v/>
      </c>
      <c r="I342" s="18" t="str">
        <f t="shared" si="22"/>
        <v/>
      </c>
    </row>
    <row r="343" spans="1:9">
      <c r="A343" s="18">
        <v>141</v>
      </c>
      <c r="C343" s="18" t="str">
        <f t="shared" si="20"/>
        <v/>
      </c>
      <c r="D343" s="18">
        <f>COUNTIF(C$203:C343,C343)</f>
        <v>141</v>
      </c>
      <c r="F343" s="18" t="str">
        <f t="shared" si="21"/>
        <v/>
      </c>
      <c r="G343" s="18" t="str">
        <f t="shared" si="22"/>
        <v/>
      </c>
      <c r="H343" s="18" t="str">
        <f t="shared" si="22"/>
        <v/>
      </c>
      <c r="I343" s="18" t="str">
        <f t="shared" si="22"/>
        <v/>
      </c>
    </row>
    <row r="344" spans="1:9">
      <c r="A344" s="18">
        <v>142</v>
      </c>
      <c r="C344" s="18" t="str">
        <f t="shared" si="20"/>
        <v/>
      </c>
      <c r="D344" s="18">
        <f>COUNTIF(C$203:C344,C344)</f>
        <v>142</v>
      </c>
      <c r="F344" s="18" t="str">
        <f t="shared" si="21"/>
        <v/>
      </c>
      <c r="G344" s="18" t="str">
        <f t="shared" si="22"/>
        <v/>
      </c>
      <c r="H344" s="18" t="str">
        <f t="shared" si="22"/>
        <v/>
      </c>
      <c r="I344" s="18" t="str">
        <f t="shared" si="22"/>
        <v/>
      </c>
    </row>
    <row r="345" spans="1:9">
      <c r="A345" s="18">
        <v>143</v>
      </c>
      <c r="C345" s="18" t="str">
        <f t="shared" si="20"/>
        <v/>
      </c>
      <c r="D345" s="18">
        <f>COUNTIF(C$203:C345,C345)</f>
        <v>143</v>
      </c>
      <c r="F345" s="18" t="str">
        <f t="shared" si="21"/>
        <v/>
      </c>
      <c r="G345" s="18" t="str">
        <f t="shared" si="22"/>
        <v/>
      </c>
      <c r="H345" s="18" t="str">
        <f t="shared" si="22"/>
        <v/>
      </c>
      <c r="I345" s="18" t="str">
        <f t="shared" si="22"/>
        <v/>
      </c>
    </row>
    <row r="346" spans="1:9">
      <c r="A346" s="18">
        <v>144</v>
      </c>
      <c r="C346" s="18" t="str">
        <f t="shared" si="20"/>
        <v/>
      </c>
      <c r="D346" s="18">
        <f>COUNTIF(C$203:C346,C346)</f>
        <v>144</v>
      </c>
      <c r="F346" s="18" t="str">
        <f t="shared" si="21"/>
        <v/>
      </c>
      <c r="G346" s="18" t="str">
        <f t="shared" si="22"/>
        <v/>
      </c>
      <c r="H346" s="18" t="str">
        <f t="shared" si="22"/>
        <v/>
      </c>
      <c r="I346" s="18" t="str">
        <f t="shared" si="22"/>
        <v/>
      </c>
    </row>
    <row r="347" spans="1:9">
      <c r="A347" s="18">
        <v>145</v>
      </c>
      <c r="C347" s="18" t="str">
        <f t="shared" si="20"/>
        <v/>
      </c>
      <c r="D347" s="18">
        <f>COUNTIF(C$203:C347,C347)</f>
        <v>145</v>
      </c>
      <c r="F347" s="18" t="str">
        <f t="shared" si="21"/>
        <v/>
      </c>
      <c r="G347" s="18" t="str">
        <f t="shared" si="22"/>
        <v/>
      </c>
      <c r="H347" s="18" t="str">
        <f t="shared" si="22"/>
        <v/>
      </c>
      <c r="I347" s="18" t="str">
        <f t="shared" si="22"/>
        <v/>
      </c>
    </row>
    <row r="348" spans="1:9">
      <c r="A348" s="18">
        <v>146</v>
      </c>
      <c r="C348" s="18" t="str">
        <f t="shared" si="20"/>
        <v/>
      </c>
      <c r="D348" s="18">
        <f>COUNTIF(C$203:C348,C348)</f>
        <v>146</v>
      </c>
      <c r="F348" s="18" t="str">
        <f t="shared" si="21"/>
        <v/>
      </c>
      <c r="G348" s="18" t="str">
        <f t="shared" ref="G348:I363" si="23">C148</f>
        <v/>
      </c>
      <c r="H348" s="18" t="str">
        <f t="shared" si="23"/>
        <v/>
      </c>
      <c r="I348" s="18" t="str">
        <f t="shared" si="23"/>
        <v/>
      </c>
    </row>
    <row r="349" spans="1:9">
      <c r="A349" s="18">
        <v>147</v>
      </c>
      <c r="C349" s="18" t="str">
        <f t="shared" si="20"/>
        <v/>
      </c>
      <c r="D349" s="18">
        <f>COUNTIF(C$203:C349,C349)</f>
        <v>147</v>
      </c>
      <c r="F349" s="18" t="str">
        <f t="shared" si="21"/>
        <v/>
      </c>
      <c r="G349" s="18" t="str">
        <f t="shared" si="23"/>
        <v/>
      </c>
      <c r="H349" s="18" t="str">
        <f t="shared" si="23"/>
        <v/>
      </c>
      <c r="I349" s="18" t="str">
        <f t="shared" si="23"/>
        <v/>
      </c>
    </row>
    <row r="350" spans="1:9">
      <c r="A350" s="18">
        <v>148</v>
      </c>
      <c r="C350" s="18" t="str">
        <f t="shared" si="20"/>
        <v/>
      </c>
      <c r="D350" s="18">
        <f>COUNTIF(C$203:C350,C350)</f>
        <v>148</v>
      </c>
      <c r="F350" s="18" t="str">
        <f t="shared" si="21"/>
        <v/>
      </c>
      <c r="G350" s="18" t="str">
        <f t="shared" si="23"/>
        <v/>
      </c>
      <c r="H350" s="18" t="str">
        <f t="shared" si="23"/>
        <v/>
      </c>
      <c r="I350" s="18" t="str">
        <f t="shared" si="23"/>
        <v/>
      </c>
    </row>
    <row r="351" spans="1:9">
      <c r="A351" s="18">
        <v>149</v>
      </c>
      <c r="C351" s="18" t="str">
        <f t="shared" si="20"/>
        <v/>
      </c>
      <c r="D351" s="18">
        <f>COUNTIF(C$203:C351,C351)</f>
        <v>149</v>
      </c>
      <c r="F351" s="18" t="str">
        <f t="shared" si="21"/>
        <v/>
      </c>
      <c r="G351" s="18" t="str">
        <f t="shared" si="23"/>
        <v/>
      </c>
      <c r="H351" s="18" t="str">
        <f t="shared" si="23"/>
        <v/>
      </c>
      <c r="I351" s="18" t="str">
        <f t="shared" si="23"/>
        <v/>
      </c>
    </row>
    <row r="352" spans="1:9">
      <c r="A352" s="18">
        <v>150</v>
      </c>
      <c r="C352" s="18" t="str">
        <f t="shared" si="20"/>
        <v/>
      </c>
      <c r="D352" s="18">
        <f>COUNTIF(C$203:C352,C352)</f>
        <v>150</v>
      </c>
      <c r="F352" s="18" t="str">
        <f t="shared" si="21"/>
        <v/>
      </c>
      <c r="G352" s="18" t="str">
        <f t="shared" si="23"/>
        <v/>
      </c>
      <c r="H352" s="18" t="str">
        <f t="shared" si="23"/>
        <v/>
      </c>
      <c r="I352" s="18" t="str">
        <f t="shared" si="23"/>
        <v/>
      </c>
    </row>
    <row r="353" spans="1:9">
      <c r="A353" s="18">
        <v>151</v>
      </c>
      <c r="C353" s="18" t="str">
        <f t="shared" si="20"/>
        <v/>
      </c>
      <c r="D353" s="18">
        <f>COUNTIF(C$203:C353,C353)</f>
        <v>151</v>
      </c>
      <c r="F353" s="18" t="str">
        <f t="shared" si="21"/>
        <v/>
      </c>
      <c r="G353" s="18" t="str">
        <f t="shared" si="23"/>
        <v/>
      </c>
      <c r="H353" s="18" t="str">
        <f t="shared" si="23"/>
        <v/>
      </c>
      <c r="I353" s="18" t="str">
        <f t="shared" si="23"/>
        <v/>
      </c>
    </row>
    <row r="354" spans="1:9">
      <c r="A354" s="18">
        <v>152</v>
      </c>
      <c r="C354" s="18" t="str">
        <f t="shared" si="20"/>
        <v/>
      </c>
      <c r="D354" s="18">
        <f>COUNTIF(C$203:C354,C354)</f>
        <v>152</v>
      </c>
      <c r="F354" s="18" t="str">
        <f t="shared" si="21"/>
        <v/>
      </c>
      <c r="G354" s="18" t="str">
        <f t="shared" si="23"/>
        <v/>
      </c>
      <c r="H354" s="18" t="str">
        <f t="shared" si="23"/>
        <v/>
      </c>
      <c r="I354" s="18" t="str">
        <f t="shared" si="23"/>
        <v/>
      </c>
    </row>
    <row r="355" spans="1:9">
      <c r="A355" s="18">
        <v>153</v>
      </c>
      <c r="C355" s="18" t="str">
        <f t="shared" si="20"/>
        <v/>
      </c>
      <c r="D355" s="18">
        <f>COUNTIF(C$203:C355,C355)</f>
        <v>153</v>
      </c>
      <c r="F355" s="18" t="str">
        <f t="shared" si="21"/>
        <v/>
      </c>
      <c r="G355" s="18" t="str">
        <f t="shared" si="23"/>
        <v/>
      </c>
      <c r="H355" s="18" t="str">
        <f t="shared" si="23"/>
        <v/>
      </c>
      <c r="I355" s="18" t="str">
        <f t="shared" si="23"/>
        <v/>
      </c>
    </row>
    <row r="356" spans="1:9">
      <c r="A356" s="18">
        <v>154</v>
      </c>
      <c r="C356" s="18" t="str">
        <f t="shared" si="20"/>
        <v/>
      </c>
      <c r="D356" s="18">
        <f>COUNTIF(C$203:C356,C356)</f>
        <v>154</v>
      </c>
      <c r="F356" s="18" t="str">
        <f t="shared" si="21"/>
        <v/>
      </c>
      <c r="G356" s="18" t="str">
        <f t="shared" si="23"/>
        <v/>
      </c>
      <c r="H356" s="18" t="str">
        <f t="shared" si="23"/>
        <v/>
      </c>
      <c r="I356" s="18" t="str">
        <f t="shared" si="23"/>
        <v/>
      </c>
    </row>
    <row r="357" spans="1:9">
      <c r="A357" s="18">
        <v>155</v>
      </c>
      <c r="C357" s="18" t="str">
        <f t="shared" si="20"/>
        <v/>
      </c>
      <c r="D357" s="18">
        <f>COUNTIF(C$203:C357,C357)</f>
        <v>155</v>
      </c>
      <c r="F357" s="18" t="str">
        <f t="shared" si="21"/>
        <v/>
      </c>
      <c r="G357" s="18" t="str">
        <f t="shared" si="23"/>
        <v/>
      </c>
      <c r="H357" s="18" t="str">
        <f t="shared" si="23"/>
        <v/>
      </c>
      <c r="I357" s="18" t="str">
        <f t="shared" si="23"/>
        <v/>
      </c>
    </row>
    <row r="358" spans="1:9">
      <c r="A358" s="18">
        <v>156</v>
      </c>
      <c r="C358" s="18" t="str">
        <f t="shared" si="20"/>
        <v/>
      </c>
      <c r="D358" s="18">
        <f>COUNTIF(C$203:C358,C358)</f>
        <v>156</v>
      </c>
      <c r="F358" s="18" t="str">
        <f t="shared" si="21"/>
        <v/>
      </c>
      <c r="G358" s="18" t="str">
        <f t="shared" si="23"/>
        <v/>
      </c>
      <c r="H358" s="18" t="str">
        <f t="shared" si="23"/>
        <v/>
      </c>
      <c r="I358" s="18" t="str">
        <f t="shared" si="23"/>
        <v/>
      </c>
    </row>
    <row r="359" spans="1:9">
      <c r="A359" s="18">
        <v>157</v>
      </c>
      <c r="C359" s="18" t="str">
        <f t="shared" si="20"/>
        <v/>
      </c>
      <c r="D359" s="18">
        <f>COUNTIF(C$203:C359,C359)</f>
        <v>157</v>
      </c>
      <c r="F359" s="18" t="str">
        <f t="shared" si="21"/>
        <v/>
      </c>
      <c r="G359" s="18" t="str">
        <f t="shared" si="23"/>
        <v/>
      </c>
      <c r="H359" s="18" t="str">
        <f t="shared" si="23"/>
        <v/>
      </c>
      <c r="I359" s="18" t="str">
        <f t="shared" si="23"/>
        <v/>
      </c>
    </row>
    <row r="360" spans="1:9">
      <c r="A360" s="18">
        <v>158</v>
      </c>
      <c r="C360" s="18" t="str">
        <f t="shared" si="20"/>
        <v/>
      </c>
      <c r="D360" s="18">
        <f>COUNTIF(C$203:C360,C360)</f>
        <v>158</v>
      </c>
      <c r="F360" s="18" t="str">
        <f t="shared" si="21"/>
        <v/>
      </c>
      <c r="G360" s="18" t="str">
        <f t="shared" si="23"/>
        <v/>
      </c>
      <c r="H360" s="18" t="str">
        <f t="shared" si="23"/>
        <v/>
      </c>
      <c r="I360" s="18" t="str">
        <f t="shared" si="23"/>
        <v/>
      </c>
    </row>
    <row r="361" spans="1:9">
      <c r="A361" s="18">
        <v>159</v>
      </c>
      <c r="C361" s="18" t="str">
        <f t="shared" si="20"/>
        <v/>
      </c>
      <c r="D361" s="18">
        <f>COUNTIF(C$203:C361,C361)</f>
        <v>159</v>
      </c>
      <c r="F361" s="18" t="str">
        <f t="shared" si="21"/>
        <v/>
      </c>
      <c r="G361" s="18" t="str">
        <f t="shared" si="23"/>
        <v/>
      </c>
      <c r="H361" s="18" t="str">
        <f t="shared" si="23"/>
        <v/>
      </c>
      <c r="I361" s="18" t="str">
        <f t="shared" si="23"/>
        <v/>
      </c>
    </row>
    <row r="362" spans="1:9">
      <c r="A362" s="18">
        <v>160</v>
      </c>
      <c r="C362" s="18" t="str">
        <f t="shared" si="20"/>
        <v/>
      </c>
      <c r="D362" s="18">
        <f>COUNTIF(C$203:C362,C362)</f>
        <v>160</v>
      </c>
      <c r="F362" s="18" t="str">
        <f t="shared" si="21"/>
        <v/>
      </c>
      <c r="G362" s="18" t="str">
        <f t="shared" si="23"/>
        <v/>
      </c>
      <c r="H362" s="18" t="str">
        <f t="shared" si="23"/>
        <v/>
      </c>
      <c r="I362" s="18" t="str">
        <f t="shared" si="23"/>
        <v/>
      </c>
    </row>
    <row r="363" spans="1:9">
      <c r="A363" s="18">
        <v>161</v>
      </c>
      <c r="C363" s="18" t="str">
        <f t="shared" si="20"/>
        <v/>
      </c>
      <c r="D363" s="18">
        <f>COUNTIF(C$203:C363,C363)</f>
        <v>161</v>
      </c>
      <c r="F363" s="18" t="str">
        <f t="shared" si="21"/>
        <v/>
      </c>
      <c r="G363" s="18" t="str">
        <f t="shared" si="23"/>
        <v/>
      </c>
      <c r="H363" s="18" t="str">
        <f t="shared" si="23"/>
        <v/>
      </c>
      <c r="I363" s="18" t="str">
        <f t="shared" si="23"/>
        <v/>
      </c>
    </row>
    <row r="364" spans="1:9">
      <c r="A364" s="18">
        <v>162</v>
      </c>
      <c r="C364" s="18" t="str">
        <f t="shared" si="20"/>
        <v/>
      </c>
      <c r="D364" s="18">
        <f>COUNTIF(C$203:C364,C364)</f>
        <v>162</v>
      </c>
      <c r="F364" s="18" t="str">
        <f t="shared" si="21"/>
        <v/>
      </c>
      <c r="G364" s="18" t="str">
        <f t="shared" ref="G364:I379" si="24">C164</f>
        <v/>
      </c>
      <c r="H364" s="18" t="str">
        <f t="shared" si="24"/>
        <v/>
      </c>
      <c r="I364" s="18" t="str">
        <f t="shared" si="24"/>
        <v/>
      </c>
    </row>
    <row r="365" spans="1:9">
      <c r="A365" s="18">
        <v>163</v>
      </c>
      <c r="C365" s="18" t="str">
        <f t="shared" si="20"/>
        <v/>
      </c>
      <c r="D365" s="18">
        <f>COUNTIF(C$203:C365,C365)</f>
        <v>163</v>
      </c>
      <c r="F365" s="18" t="str">
        <f t="shared" si="21"/>
        <v/>
      </c>
      <c r="G365" s="18" t="str">
        <f t="shared" si="24"/>
        <v/>
      </c>
      <c r="H365" s="18" t="str">
        <f t="shared" si="24"/>
        <v/>
      </c>
      <c r="I365" s="18" t="str">
        <f t="shared" si="24"/>
        <v/>
      </c>
    </row>
    <row r="366" spans="1:9">
      <c r="A366" s="18">
        <v>164</v>
      </c>
      <c r="C366" s="18" t="str">
        <f t="shared" si="20"/>
        <v/>
      </c>
      <c r="D366" s="18">
        <f>COUNTIF(C$203:C366,C366)</f>
        <v>164</v>
      </c>
      <c r="F366" s="18" t="str">
        <f t="shared" si="21"/>
        <v/>
      </c>
      <c r="G366" s="18" t="str">
        <f t="shared" si="24"/>
        <v/>
      </c>
      <c r="H366" s="18" t="str">
        <f t="shared" si="24"/>
        <v/>
      </c>
      <c r="I366" s="18" t="str">
        <f t="shared" si="24"/>
        <v/>
      </c>
    </row>
    <row r="367" spans="1:9">
      <c r="A367" s="18">
        <v>165</v>
      </c>
      <c r="C367" s="18" t="str">
        <f t="shared" si="20"/>
        <v/>
      </c>
      <c r="D367" s="18">
        <f>COUNTIF(C$203:C367,C367)</f>
        <v>165</v>
      </c>
      <c r="F367" s="18" t="str">
        <f t="shared" si="21"/>
        <v/>
      </c>
      <c r="G367" s="18" t="str">
        <f t="shared" si="24"/>
        <v/>
      </c>
      <c r="H367" s="18" t="str">
        <f t="shared" si="24"/>
        <v/>
      </c>
      <c r="I367" s="18" t="str">
        <f t="shared" si="24"/>
        <v/>
      </c>
    </row>
    <row r="368" spans="1:9">
      <c r="A368" s="18">
        <v>166</v>
      </c>
      <c r="C368" s="18" t="str">
        <f t="shared" si="20"/>
        <v/>
      </c>
      <c r="D368" s="18">
        <f>COUNTIF(C$203:C368,C368)</f>
        <v>166</v>
      </c>
      <c r="F368" s="18" t="str">
        <f t="shared" si="21"/>
        <v/>
      </c>
      <c r="G368" s="18" t="str">
        <f t="shared" si="24"/>
        <v/>
      </c>
      <c r="H368" s="18" t="str">
        <f t="shared" si="24"/>
        <v/>
      </c>
      <c r="I368" s="18" t="str">
        <f t="shared" si="24"/>
        <v/>
      </c>
    </row>
    <row r="369" spans="1:9">
      <c r="A369" s="18">
        <v>167</v>
      </c>
      <c r="C369" s="18" t="str">
        <f t="shared" si="20"/>
        <v/>
      </c>
      <c r="D369" s="18">
        <f>COUNTIF(C$203:C369,C369)</f>
        <v>167</v>
      </c>
      <c r="F369" s="18" t="str">
        <f t="shared" si="21"/>
        <v/>
      </c>
      <c r="G369" s="18" t="str">
        <f t="shared" si="24"/>
        <v/>
      </c>
      <c r="H369" s="18" t="str">
        <f t="shared" si="24"/>
        <v/>
      </c>
      <c r="I369" s="18" t="str">
        <f t="shared" si="24"/>
        <v/>
      </c>
    </row>
    <row r="370" spans="1:9">
      <c r="A370" s="18">
        <v>168</v>
      </c>
      <c r="C370" s="18" t="str">
        <f t="shared" si="20"/>
        <v/>
      </c>
      <c r="D370" s="18">
        <f>COUNTIF(C$203:C370,C370)</f>
        <v>168</v>
      </c>
      <c r="F370" s="18" t="str">
        <f t="shared" si="21"/>
        <v/>
      </c>
      <c r="G370" s="18" t="str">
        <f t="shared" si="24"/>
        <v/>
      </c>
      <c r="H370" s="18" t="str">
        <f t="shared" si="24"/>
        <v/>
      </c>
      <c r="I370" s="18" t="str">
        <f t="shared" si="24"/>
        <v/>
      </c>
    </row>
    <row r="371" spans="1:9">
      <c r="A371" s="18">
        <v>169</v>
      </c>
      <c r="C371" s="18" t="str">
        <f t="shared" si="20"/>
        <v/>
      </c>
      <c r="D371" s="18">
        <f>COUNTIF(C$203:C371,C371)</f>
        <v>169</v>
      </c>
      <c r="F371" s="18" t="str">
        <f t="shared" si="21"/>
        <v/>
      </c>
      <c r="G371" s="18" t="str">
        <f t="shared" si="24"/>
        <v/>
      </c>
      <c r="H371" s="18" t="str">
        <f t="shared" si="24"/>
        <v/>
      </c>
      <c r="I371" s="18" t="str">
        <f t="shared" si="24"/>
        <v/>
      </c>
    </row>
    <row r="372" spans="1:9">
      <c r="A372" s="18">
        <v>170</v>
      </c>
      <c r="C372" s="18" t="str">
        <f t="shared" si="20"/>
        <v/>
      </c>
      <c r="D372" s="18">
        <f>COUNTIF(C$203:C372,C372)</f>
        <v>170</v>
      </c>
      <c r="F372" s="18" t="str">
        <f t="shared" si="21"/>
        <v/>
      </c>
      <c r="G372" s="18" t="str">
        <f t="shared" si="24"/>
        <v/>
      </c>
      <c r="H372" s="18" t="str">
        <f t="shared" si="24"/>
        <v/>
      </c>
      <c r="I372" s="18" t="str">
        <f t="shared" si="24"/>
        <v/>
      </c>
    </row>
    <row r="373" spans="1:9">
      <c r="A373" s="18">
        <v>171</v>
      </c>
      <c r="C373" s="18" t="str">
        <f t="shared" si="20"/>
        <v/>
      </c>
      <c r="D373" s="18">
        <f>COUNTIF(C$203:C373,C373)</f>
        <v>171</v>
      </c>
      <c r="F373" s="18" t="str">
        <f t="shared" si="21"/>
        <v/>
      </c>
      <c r="G373" s="18" t="str">
        <f t="shared" si="24"/>
        <v/>
      </c>
      <c r="H373" s="18" t="str">
        <f t="shared" si="24"/>
        <v/>
      </c>
      <c r="I373" s="18" t="str">
        <f t="shared" si="24"/>
        <v/>
      </c>
    </row>
    <row r="374" spans="1:9">
      <c r="A374" s="18">
        <v>172</v>
      </c>
      <c r="C374" s="18" t="str">
        <f t="shared" si="20"/>
        <v/>
      </c>
      <c r="D374" s="18">
        <f>COUNTIF(C$203:C374,C374)</f>
        <v>172</v>
      </c>
      <c r="F374" s="18" t="str">
        <f t="shared" si="21"/>
        <v/>
      </c>
      <c r="G374" s="18" t="str">
        <f t="shared" si="24"/>
        <v/>
      </c>
      <c r="H374" s="18" t="str">
        <f t="shared" si="24"/>
        <v/>
      </c>
      <c r="I374" s="18" t="str">
        <f t="shared" si="24"/>
        <v/>
      </c>
    </row>
    <row r="375" spans="1:9">
      <c r="A375" s="18">
        <v>173</v>
      </c>
      <c r="C375" s="18" t="str">
        <f t="shared" si="20"/>
        <v/>
      </c>
      <c r="D375" s="18">
        <f>COUNTIF(C$203:C375,C375)</f>
        <v>173</v>
      </c>
      <c r="F375" s="18" t="str">
        <f t="shared" si="21"/>
        <v/>
      </c>
      <c r="G375" s="18" t="str">
        <f t="shared" si="24"/>
        <v/>
      </c>
      <c r="H375" s="18" t="str">
        <f t="shared" si="24"/>
        <v/>
      </c>
      <c r="I375" s="18" t="str">
        <f t="shared" si="24"/>
        <v/>
      </c>
    </row>
    <row r="376" spans="1:9">
      <c r="A376" s="18">
        <v>174</v>
      </c>
      <c r="C376" s="18" t="str">
        <f t="shared" si="20"/>
        <v/>
      </c>
      <c r="D376" s="18">
        <f>COUNTIF(C$203:C376,C376)</f>
        <v>174</v>
      </c>
      <c r="F376" s="18" t="str">
        <f t="shared" si="21"/>
        <v/>
      </c>
      <c r="G376" s="18" t="str">
        <f t="shared" si="24"/>
        <v/>
      </c>
      <c r="H376" s="18" t="str">
        <f t="shared" si="24"/>
        <v/>
      </c>
      <c r="I376" s="18" t="str">
        <f t="shared" si="24"/>
        <v/>
      </c>
    </row>
    <row r="377" spans="1:9">
      <c r="A377" s="18">
        <v>175</v>
      </c>
      <c r="C377" s="18" t="str">
        <f t="shared" si="20"/>
        <v/>
      </c>
      <c r="D377" s="18">
        <f>COUNTIF(C$203:C377,C377)</f>
        <v>175</v>
      </c>
      <c r="F377" s="18" t="str">
        <f t="shared" si="21"/>
        <v/>
      </c>
      <c r="G377" s="18" t="str">
        <f t="shared" si="24"/>
        <v/>
      </c>
      <c r="H377" s="18" t="str">
        <f t="shared" si="24"/>
        <v/>
      </c>
      <c r="I377" s="18" t="str">
        <f t="shared" si="24"/>
        <v/>
      </c>
    </row>
    <row r="378" spans="1:9">
      <c r="A378" s="18">
        <v>176</v>
      </c>
      <c r="C378" s="18" t="str">
        <f t="shared" si="20"/>
        <v/>
      </c>
      <c r="D378" s="18">
        <f>COUNTIF(C$203:C378,C378)</f>
        <v>176</v>
      </c>
      <c r="F378" s="18" t="str">
        <f t="shared" si="21"/>
        <v/>
      </c>
      <c r="G378" s="18" t="str">
        <f t="shared" si="24"/>
        <v/>
      </c>
      <c r="H378" s="18" t="str">
        <f t="shared" si="24"/>
        <v/>
      </c>
      <c r="I378" s="18" t="str">
        <f t="shared" si="24"/>
        <v/>
      </c>
    </row>
    <row r="379" spans="1:9">
      <c r="A379" s="18">
        <v>177</v>
      </c>
      <c r="C379" s="18" t="str">
        <f t="shared" si="20"/>
        <v/>
      </c>
      <c r="D379" s="18">
        <f>COUNTIF(C$203:C379,C379)</f>
        <v>177</v>
      </c>
      <c r="F379" s="18" t="str">
        <f t="shared" si="21"/>
        <v/>
      </c>
      <c r="G379" s="18" t="str">
        <f t="shared" si="24"/>
        <v/>
      </c>
      <c r="H379" s="18" t="str">
        <f t="shared" si="24"/>
        <v/>
      </c>
      <c r="I379" s="18" t="str">
        <f t="shared" si="24"/>
        <v/>
      </c>
    </row>
    <row r="380" spans="1:9">
      <c r="A380" s="18">
        <v>178</v>
      </c>
      <c r="C380" s="18" t="str">
        <f t="shared" si="20"/>
        <v/>
      </c>
      <c r="D380" s="18">
        <f>COUNTIF(C$203:C380,C380)</f>
        <v>178</v>
      </c>
      <c r="F380" s="18" t="str">
        <f t="shared" si="21"/>
        <v/>
      </c>
      <c r="G380" s="18" t="str">
        <f t="shared" ref="G380:I395" si="25">C180</f>
        <v/>
      </c>
      <c r="H380" s="18" t="str">
        <f t="shared" si="25"/>
        <v/>
      </c>
      <c r="I380" s="18" t="str">
        <f t="shared" si="25"/>
        <v/>
      </c>
    </row>
    <row r="381" spans="1:9">
      <c r="A381" s="18">
        <v>179</v>
      </c>
      <c r="C381" s="18" t="str">
        <f t="shared" si="20"/>
        <v/>
      </c>
      <c r="D381" s="18">
        <f>COUNTIF(C$203:C381,C381)</f>
        <v>179</v>
      </c>
      <c r="F381" s="18" t="str">
        <f t="shared" si="21"/>
        <v/>
      </c>
      <c r="G381" s="18" t="str">
        <f t="shared" si="25"/>
        <v/>
      </c>
      <c r="H381" s="18" t="str">
        <f t="shared" si="25"/>
        <v/>
      </c>
      <c r="I381" s="18" t="str">
        <f t="shared" si="25"/>
        <v/>
      </c>
    </row>
    <row r="382" spans="1:9">
      <c r="A382" s="18">
        <v>180</v>
      </c>
      <c r="C382" s="18" t="str">
        <f t="shared" si="20"/>
        <v/>
      </c>
      <c r="D382" s="18">
        <f>COUNTIF(C$203:C382,C382)</f>
        <v>180</v>
      </c>
      <c r="F382" s="18" t="str">
        <f t="shared" si="21"/>
        <v/>
      </c>
      <c r="G382" s="18" t="str">
        <f t="shared" si="25"/>
        <v/>
      </c>
      <c r="H382" s="18" t="str">
        <f t="shared" si="25"/>
        <v/>
      </c>
      <c r="I382" s="18" t="str">
        <f t="shared" si="25"/>
        <v/>
      </c>
    </row>
    <row r="383" spans="1:9">
      <c r="A383" s="18">
        <v>181</v>
      </c>
      <c r="C383" s="18" t="str">
        <f t="shared" si="20"/>
        <v/>
      </c>
      <c r="D383" s="18">
        <f>COUNTIF(C$203:C383,C383)</f>
        <v>181</v>
      </c>
      <c r="F383" s="18" t="str">
        <f t="shared" si="21"/>
        <v/>
      </c>
      <c r="G383" s="18" t="str">
        <f t="shared" si="25"/>
        <v/>
      </c>
      <c r="H383" s="18" t="str">
        <f t="shared" si="25"/>
        <v/>
      </c>
      <c r="I383" s="18" t="str">
        <f t="shared" si="25"/>
        <v/>
      </c>
    </row>
    <row r="384" spans="1:9">
      <c r="A384" s="18">
        <v>182</v>
      </c>
      <c r="C384" s="18" t="str">
        <f t="shared" si="20"/>
        <v/>
      </c>
      <c r="D384" s="18">
        <f>COUNTIF(C$203:C384,C384)</f>
        <v>182</v>
      </c>
      <c r="F384" s="18" t="str">
        <f t="shared" si="21"/>
        <v/>
      </c>
      <c r="G384" s="18" t="str">
        <f t="shared" si="25"/>
        <v/>
      </c>
      <c r="H384" s="18" t="str">
        <f t="shared" si="25"/>
        <v/>
      </c>
      <c r="I384" s="18" t="str">
        <f t="shared" si="25"/>
        <v/>
      </c>
    </row>
    <row r="385" spans="1:9">
      <c r="A385" s="18">
        <v>183</v>
      </c>
      <c r="C385" s="18" t="str">
        <f t="shared" si="20"/>
        <v/>
      </c>
      <c r="D385" s="18">
        <f>COUNTIF(C$203:C385,C385)</f>
        <v>183</v>
      </c>
      <c r="F385" s="18" t="str">
        <f t="shared" si="21"/>
        <v/>
      </c>
      <c r="G385" s="18" t="str">
        <f t="shared" si="25"/>
        <v/>
      </c>
      <c r="H385" s="18" t="str">
        <f t="shared" si="25"/>
        <v/>
      </c>
      <c r="I385" s="18" t="str">
        <f t="shared" si="25"/>
        <v/>
      </c>
    </row>
    <row r="386" spans="1:9">
      <c r="A386" s="18">
        <v>184</v>
      </c>
      <c r="C386" s="18" t="str">
        <f t="shared" si="20"/>
        <v/>
      </c>
      <c r="D386" s="18">
        <f>COUNTIF(C$203:C386,C386)</f>
        <v>184</v>
      </c>
      <c r="F386" s="18" t="str">
        <f t="shared" si="21"/>
        <v/>
      </c>
      <c r="G386" s="18" t="str">
        <f t="shared" si="25"/>
        <v/>
      </c>
      <c r="H386" s="18" t="str">
        <f t="shared" si="25"/>
        <v/>
      </c>
      <c r="I386" s="18" t="str">
        <f t="shared" si="25"/>
        <v/>
      </c>
    </row>
    <row r="387" spans="1:9">
      <c r="A387" s="18">
        <v>185</v>
      </c>
      <c r="C387" s="18" t="str">
        <f t="shared" si="20"/>
        <v/>
      </c>
      <c r="D387" s="18">
        <f>COUNTIF(C$203:C387,C387)</f>
        <v>185</v>
      </c>
      <c r="F387" s="18" t="str">
        <f t="shared" si="21"/>
        <v/>
      </c>
      <c r="G387" s="18" t="str">
        <f t="shared" si="25"/>
        <v/>
      </c>
      <c r="H387" s="18" t="str">
        <f t="shared" si="25"/>
        <v/>
      </c>
      <c r="I387" s="18" t="str">
        <f t="shared" si="25"/>
        <v/>
      </c>
    </row>
    <row r="388" spans="1:9">
      <c r="A388" s="18">
        <v>186</v>
      </c>
      <c r="C388" s="18" t="str">
        <f t="shared" si="20"/>
        <v/>
      </c>
      <c r="D388" s="18">
        <f>COUNTIF(C$203:C388,C388)</f>
        <v>186</v>
      </c>
      <c r="F388" s="18" t="str">
        <f t="shared" si="21"/>
        <v/>
      </c>
      <c r="G388" s="18" t="str">
        <f t="shared" si="25"/>
        <v/>
      </c>
      <c r="H388" s="18" t="str">
        <f t="shared" si="25"/>
        <v/>
      </c>
      <c r="I388" s="18" t="str">
        <f t="shared" si="25"/>
        <v/>
      </c>
    </row>
    <row r="389" spans="1:9">
      <c r="A389" s="18">
        <v>187</v>
      </c>
      <c r="C389" s="18" t="str">
        <f t="shared" si="20"/>
        <v/>
      </c>
      <c r="D389" s="18">
        <f>COUNTIF(C$203:C389,C389)</f>
        <v>187</v>
      </c>
      <c r="F389" s="18" t="str">
        <f t="shared" si="21"/>
        <v/>
      </c>
      <c r="G389" s="18" t="str">
        <f t="shared" si="25"/>
        <v/>
      </c>
      <c r="H389" s="18" t="str">
        <f t="shared" si="25"/>
        <v/>
      </c>
      <c r="I389" s="18" t="str">
        <f t="shared" si="25"/>
        <v/>
      </c>
    </row>
    <row r="390" spans="1:9">
      <c r="A390" s="18">
        <v>188</v>
      </c>
      <c r="C390" s="18" t="str">
        <f t="shared" si="20"/>
        <v/>
      </c>
      <c r="D390" s="18">
        <f>COUNTIF(C$203:C390,C390)</f>
        <v>188</v>
      </c>
      <c r="F390" s="18" t="str">
        <f t="shared" si="21"/>
        <v/>
      </c>
      <c r="G390" s="18" t="str">
        <f t="shared" si="25"/>
        <v/>
      </c>
      <c r="H390" s="18" t="str">
        <f t="shared" si="25"/>
        <v/>
      </c>
      <c r="I390" s="18" t="str">
        <f t="shared" si="25"/>
        <v/>
      </c>
    </row>
    <row r="391" spans="1:9">
      <c r="A391" s="18">
        <v>189</v>
      </c>
      <c r="C391" s="18" t="str">
        <f t="shared" si="20"/>
        <v/>
      </c>
      <c r="D391" s="18">
        <f>COUNTIF(C$203:C391,C391)</f>
        <v>189</v>
      </c>
      <c r="F391" s="18" t="str">
        <f t="shared" si="21"/>
        <v/>
      </c>
      <c r="G391" s="18" t="str">
        <f t="shared" si="25"/>
        <v/>
      </c>
      <c r="H391" s="18" t="str">
        <f t="shared" si="25"/>
        <v/>
      </c>
      <c r="I391" s="18" t="str">
        <f t="shared" si="25"/>
        <v/>
      </c>
    </row>
    <row r="392" spans="1:9">
      <c r="A392" s="18">
        <v>190</v>
      </c>
      <c r="C392" s="18" t="str">
        <f t="shared" si="20"/>
        <v/>
      </c>
      <c r="D392" s="18">
        <f>COUNTIF(C$203:C392,C392)</f>
        <v>190</v>
      </c>
      <c r="F392" s="18" t="str">
        <f t="shared" si="21"/>
        <v/>
      </c>
      <c r="G392" s="18" t="str">
        <f t="shared" si="25"/>
        <v/>
      </c>
      <c r="H392" s="18" t="str">
        <f t="shared" si="25"/>
        <v/>
      </c>
      <c r="I392" s="18" t="str">
        <f t="shared" si="25"/>
        <v/>
      </c>
    </row>
    <row r="393" spans="1:9">
      <c r="A393" s="18">
        <v>191</v>
      </c>
      <c r="C393" s="18" t="str">
        <f t="shared" si="20"/>
        <v/>
      </c>
      <c r="D393" s="18">
        <f>COUNTIF(C$203:C393,C393)</f>
        <v>191</v>
      </c>
      <c r="F393" s="18" t="str">
        <f t="shared" si="21"/>
        <v/>
      </c>
      <c r="G393" s="18" t="str">
        <f t="shared" si="25"/>
        <v/>
      </c>
      <c r="H393" s="18" t="str">
        <f t="shared" si="25"/>
        <v/>
      </c>
      <c r="I393" s="18" t="str">
        <f t="shared" si="25"/>
        <v/>
      </c>
    </row>
    <row r="394" spans="1:9">
      <c r="A394" s="18">
        <v>192</v>
      </c>
      <c r="C394" s="18" t="str">
        <f t="shared" si="20"/>
        <v/>
      </c>
      <c r="D394" s="18">
        <f>COUNTIF(C$203:C394,C394)</f>
        <v>192</v>
      </c>
      <c r="F394" s="18" t="str">
        <f t="shared" si="21"/>
        <v/>
      </c>
      <c r="G394" s="18" t="str">
        <f t="shared" si="25"/>
        <v/>
      </c>
      <c r="H394" s="18" t="str">
        <f t="shared" si="25"/>
        <v/>
      </c>
      <c r="I394" s="18" t="str">
        <f t="shared" si="25"/>
        <v/>
      </c>
    </row>
    <row r="395" spans="1:9">
      <c r="A395" s="18">
        <v>193</v>
      </c>
      <c r="C395" s="18" t="str">
        <f t="shared" si="20"/>
        <v/>
      </c>
      <c r="D395" s="18">
        <f>COUNTIF(C$203:C395,C395)</f>
        <v>193</v>
      </c>
      <c r="F395" s="18" t="str">
        <f t="shared" si="21"/>
        <v/>
      </c>
      <c r="G395" s="18" t="str">
        <f t="shared" si="25"/>
        <v/>
      </c>
      <c r="H395" s="18" t="str">
        <f t="shared" si="25"/>
        <v/>
      </c>
      <c r="I395" s="18" t="str">
        <f t="shared" si="25"/>
        <v/>
      </c>
    </row>
    <row r="396" spans="1:9">
      <c r="A396" s="18">
        <v>194</v>
      </c>
      <c r="C396" s="18" t="str">
        <f t="shared" ref="C396:C402" si="26">K196</f>
        <v/>
      </c>
      <c r="D396" s="18">
        <f>COUNTIF(C$203:C396,C396)</f>
        <v>194</v>
      </c>
      <c r="F396" s="18" t="str">
        <f t="shared" ref="F396:F459" si="27">IF(C396="","",CONCATENATE(C396,D396)*1)</f>
        <v/>
      </c>
      <c r="G396" s="18" t="str">
        <f t="shared" ref="G396:I402" si="28">C196</f>
        <v/>
      </c>
      <c r="H396" s="18" t="str">
        <f t="shared" si="28"/>
        <v/>
      </c>
      <c r="I396" s="18" t="str">
        <f t="shared" si="28"/>
        <v/>
      </c>
    </row>
    <row r="397" spans="1:9">
      <c r="A397" s="18">
        <v>195</v>
      </c>
      <c r="C397" s="18" t="str">
        <f t="shared" si="26"/>
        <v/>
      </c>
      <c r="D397" s="18">
        <f>COUNTIF(C$203:C397,C397)</f>
        <v>195</v>
      </c>
      <c r="F397" s="18" t="str">
        <f t="shared" si="27"/>
        <v/>
      </c>
      <c r="G397" s="18" t="str">
        <f t="shared" si="28"/>
        <v/>
      </c>
      <c r="H397" s="18" t="str">
        <f t="shared" si="28"/>
        <v/>
      </c>
      <c r="I397" s="18" t="str">
        <f t="shared" si="28"/>
        <v/>
      </c>
    </row>
    <row r="398" spans="1:9">
      <c r="A398" s="18">
        <v>196</v>
      </c>
      <c r="C398" s="18" t="str">
        <f t="shared" si="26"/>
        <v/>
      </c>
      <c r="D398" s="18">
        <f>COUNTIF(C$203:C398,C398)</f>
        <v>196</v>
      </c>
      <c r="F398" s="18" t="str">
        <f t="shared" si="27"/>
        <v/>
      </c>
      <c r="G398" s="18" t="str">
        <f t="shared" si="28"/>
        <v/>
      </c>
      <c r="H398" s="18" t="str">
        <f t="shared" si="28"/>
        <v/>
      </c>
      <c r="I398" s="18" t="str">
        <f t="shared" si="28"/>
        <v/>
      </c>
    </row>
    <row r="399" spans="1:9">
      <c r="A399" s="18">
        <v>197</v>
      </c>
      <c r="C399" s="18" t="str">
        <f t="shared" si="26"/>
        <v/>
      </c>
      <c r="D399" s="18">
        <f>COUNTIF(C$203:C399,C399)</f>
        <v>197</v>
      </c>
      <c r="F399" s="18" t="str">
        <f t="shared" si="27"/>
        <v/>
      </c>
      <c r="G399" s="18" t="str">
        <f t="shared" si="28"/>
        <v/>
      </c>
      <c r="H399" s="18" t="str">
        <f t="shared" si="28"/>
        <v/>
      </c>
      <c r="I399" s="18" t="str">
        <f t="shared" si="28"/>
        <v/>
      </c>
    </row>
    <row r="400" spans="1:9">
      <c r="A400" s="18">
        <v>198</v>
      </c>
      <c r="C400" s="18" t="str">
        <f t="shared" si="26"/>
        <v/>
      </c>
      <c r="D400" s="18">
        <f>COUNTIF(C$203:C400,C400)</f>
        <v>198</v>
      </c>
      <c r="F400" s="18" t="str">
        <f t="shared" si="27"/>
        <v/>
      </c>
      <c r="G400" s="18" t="str">
        <f t="shared" si="28"/>
        <v/>
      </c>
      <c r="H400" s="18" t="str">
        <f t="shared" si="28"/>
        <v/>
      </c>
      <c r="I400" s="18" t="str">
        <f t="shared" si="28"/>
        <v/>
      </c>
    </row>
    <row r="401" spans="1:9">
      <c r="A401" s="18">
        <v>199</v>
      </c>
      <c r="C401" s="18" t="str">
        <f t="shared" si="26"/>
        <v/>
      </c>
      <c r="D401" s="18">
        <f>COUNTIF(C$203:C401,C401)</f>
        <v>199</v>
      </c>
      <c r="F401" s="18" t="str">
        <f t="shared" si="27"/>
        <v/>
      </c>
      <c r="G401" s="18" t="str">
        <f t="shared" si="28"/>
        <v/>
      </c>
      <c r="H401" s="18" t="str">
        <f t="shared" si="28"/>
        <v/>
      </c>
      <c r="I401" s="18" t="str">
        <f t="shared" si="28"/>
        <v/>
      </c>
    </row>
    <row r="402" spans="1:9">
      <c r="A402" s="18">
        <v>200</v>
      </c>
      <c r="C402" s="18" t="str">
        <f t="shared" si="26"/>
        <v/>
      </c>
      <c r="D402" s="18">
        <f>COUNTIF(C$203:C402,C402)</f>
        <v>200</v>
      </c>
      <c r="F402" s="18" t="str">
        <f t="shared" si="27"/>
        <v/>
      </c>
      <c r="G402" s="18" t="str">
        <f t="shared" si="28"/>
        <v/>
      </c>
      <c r="H402" s="18" t="str">
        <f t="shared" si="28"/>
        <v/>
      </c>
      <c r="I402" s="18" t="str">
        <f t="shared" si="28"/>
        <v/>
      </c>
    </row>
    <row r="403" spans="1:9">
      <c r="A403" s="18">
        <v>201</v>
      </c>
      <c r="C403" s="18" t="str">
        <f>L3</f>
        <v/>
      </c>
      <c r="D403" s="18">
        <f>COUNTIF(C$203:C403,C403)</f>
        <v>201</v>
      </c>
      <c r="F403" s="18" t="str">
        <f t="shared" si="27"/>
        <v/>
      </c>
      <c r="G403" s="18" t="str">
        <f t="shared" ref="G403:G419" si="29">C3</f>
        <v/>
      </c>
      <c r="H403" s="18" t="str">
        <f t="shared" ref="H403:I418" si="30">D3</f>
        <v/>
      </c>
      <c r="I403" s="18" t="str">
        <f t="shared" si="30"/>
        <v/>
      </c>
    </row>
    <row r="404" spans="1:9">
      <c r="A404" s="18">
        <v>202</v>
      </c>
      <c r="C404" s="18" t="str">
        <f t="shared" ref="C404:C467" si="31">L4</f>
        <v/>
      </c>
      <c r="D404" s="18">
        <f>COUNTIF(C$203:C404,C404)</f>
        <v>202</v>
      </c>
      <c r="F404" s="18" t="str">
        <f t="shared" si="27"/>
        <v/>
      </c>
      <c r="G404" s="18" t="str">
        <f t="shared" si="29"/>
        <v/>
      </c>
      <c r="H404" s="18" t="str">
        <f t="shared" si="30"/>
        <v/>
      </c>
      <c r="I404" s="18" t="str">
        <f t="shared" si="30"/>
        <v/>
      </c>
    </row>
    <row r="405" spans="1:9">
      <c r="A405" s="18">
        <v>203</v>
      </c>
      <c r="C405" s="18" t="str">
        <f t="shared" si="31"/>
        <v/>
      </c>
      <c r="D405" s="18">
        <f>COUNTIF(C$203:C405,C405)</f>
        <v>203</v>
      </c>
      <c r="F405" s="18" t="str">
        <f t="shared" si="27"/>
        <v/>
      </c>
      <c r="G405" s="18" t="str">
        <f t="shared" si="29"/>
        <v/>
      </c>
      <c r="H405" s="18" t="str">
        <f t="shared" si="30"/>
        <v/>
      </c>
      <c r="I405" s="18" t="str">
        <f t="shared" si="30"/>
        <v/>
      </c>
    </row>
    <row r="406" spans="1:9">
      <c r="A406" s="18">
        <v>204</v>
      </c>
      <c r="C406" s="18" t="str">
        <f t="shared" si="31"/>
        <v/>
      </c>
      <c r="D406" s="18">
        <f>COUNTIF(C$203:C406,C406)</f>
        <v>204</v>
      </c>
      <c r="F406" s="18" t="str">
        <f t="shared" si="27"/>
        <v/>
      </c>
      <c r="G406" s="18" t="str">
        <f t="shared" si="29"/>
        <v/>
      </c>
      <c r="H406" s="18" t="str">
        <f t="shared" si="30"/>
        <v/>
      </c>
      <c r="I406" s="18" t="str">
        <f t="shared" si="30"/>
        <v/>
      </c>
    </row>
    <row r="407" spans="1:9">
      <c r="A407" s="18">
        <v>205</v>
      </c>
      <c r="C407" s="18" t="str">
        <f t="shared" si="31"/>
        <v/>
      </c>
      <c r="D407" s="18">
        <f>COUNTIF(C$203:C407,C407)</f>
        <v>205</v>
      </c>
      <c r="F407" s="18" t="str">
        <f t="shared" si="27"/>
        <v/>
      </c>
      <c r="G407" s="18" t="str">
        <f t="shared" si="29"/>
        <v/>
      </c>
      <c r="H407" s="18" t="str">
        <f t="shared" si="30"/>
        <v/>
      </c>
      <c r="I407" s="18" t="str">
        <f t="shared" si="30"/>
        <v/>
      </c>
    </row>
    <row r="408" spans="1:9">
      <c r="A408" s="18">
        <v>206</v>
      </c>
      <c r="C408" s="18" t="str">
        <f t="shared" si="31"/>
        <v/>
      </c>
      <c r="D408" s="18">
        <f>COUNTIF(C$203:C408,C408)</f>
        <v>206</v>
      </c>
      <c r="F408" s="18" t="str">
        <f t="shared" si="27"/>
        <v/>
      </c>
      <c r="G408" s="18" t="str">
        <f t="shared" si="29"/>
        <v/>
      </c>
      <c r="H408" s="18" t="str">
        <f t="shared" si="30"/>
        <v/>
      </c>
      <c r="I408" s="18" t="str">
        <f t="shared" si="30"/>
        <v/>
      </c>
    </row>
    <row r="409" spans="1:9">
      <c r="A409" s="18">
        <v>207</v>
      </c>
      <c r="C409" s="18" t="str">
        <f t="shared" si="31"/>
        <v/>
      </c>
      <c r="D409" s="18">
        <f>COUNTIF(C$203:C409,C409)</f>
        <v>207</v>
      </c>
      <c r="F409" s="18" t="str">
        <f t="shared" si="27"/>
        <v/>
      </c>
      <c r="G409" s="18" t="str">
        <f t="shared" si="29"/>
        <v/>
      </c>
      <c r="H409" s="18" t="str">
        <f t="shared" si="30"/>
        <v/>
      </c>
      <c r="I409" s="18" t="str">
        <f t="shared" si="30"/>
        <v/>
      </c>
    </row>
    <row r="410" spans="1:9">
      <c r="A410" s="18">
        <v>208</v>
      </c>
      <c r="C410" s="18" t="str">
        <f t="shared" si="31"/>
        <v/>
      </c>
      <c r="D410" s="18">
        <f>COUNTIF(C$203:C410,C410)</f>
        <v>208</v>
      </c>
      <c r="F410" s="18" t="str">
        <f t="shared" si="27"/>
        <v/>
      </c>
      <c r="G410" s="18" t="str">
        <f t="shared" si="29"/>
        <v/>
      </c>
      <c r="H410" s="18" t="str">
        <f t="shared" si="30"/>
        <v/>
      </c>
      <c r="I410" s="18" t="str">
        <f t="shared" si="30"/>
        <v/>
      </c>
    </row>
    <row r="411" spans="1:9">
      <c r="A411" s="18">
        <v>209</v>
      </c>
      <c r="C411" s="18" t="str">
        <f t="shared" si="31"/>
        <v/>
      </c>
      <c r="D411" s="18">
        <f>COUNTIF(C$203:C411,C411)</f>
        <v>209</v>
      </c>
      <c r="F411" s="18" t="str">
        <f t="shared" si="27"/>
        <v/>
      </c>
      <c r="G411" s="18" t="str">
        <f t="shared" si="29"/>
        <v/>
      </c>
      <c r="H411" s="18" t="str">
        <f t="shared" si="30"/>
        <v/>
      </c>
      <c r="I411" s="18" t="str">
        <f t="shared" si="30"/>
        <v/>
      </c>
    </row>
    <row r="412" spans="1:9">
      <c r="A412" s="18">
        <v>210</v>
      </c>
      <c r="C412" s="18" t="str">
        <f t="shared" si="31"/>
        <v/>
      </c>
      <c r="D412" s="18">
        <f>COUNTIF(C$203:C412,C412)</f>
        <v>210</v>
      </c>
      <c r="F412" s="18" t="str">
        <f t="shared" si="27"/>
        <v/>
      </c>
      <c r="G412" s="18" t="str">
        <f t="shared" si="29"/>
        <v/>
      </c>
      <c r="H412" s="18" t="str">
        <f t="shared" si="30"/>
        <v/>
      </c>
      <c r="I412" s="18" t="str">
        <f t="shared" si="30"/>
        <v/>
      </c>
    </row>
    <row r="413" spans="1:9">
      <c r="A413" s="18">
        <v>211</v>
      </c>
      <c r="C413" s="18" t="str">
        <f t="shared" si="31"/>
        <v/>
      </c>
      <c r="D413" s="18">
        <f>COUNTIF(C$203:C413,C413)</f>
        <v>211</v>
      </c>
      <c r="F413" s="18" t="str">
        <f t="shared" si="27"/>
        <v/>
      </c>
      <c r="G413" s="18" t="str">
        <f t="shared" si="29"/>
        <v/>
      </c>
      <c r="H413" s="18" t="str">
        <f t="shared" si="30"/>
        <v/>
      </c>
      <c r="I413" s="18" t="str">
        <f t="shared" si="30"/>
        <v/>
      </c>
    </row>
    <row r="414" spans="1:9">
      <c r="A414" s="18">
        <v>212</v>
      </c>
      <c r="C414" s="18" t="str">
        <f t="shared" si="31"/>
        <v/>
      </c>
      <c r="D414" s="18">
        <f>COUNTIF(C$203:C414,C414)</f>
        <v>212</v>
      </c>
      <c r="F414" s="18" t="str">
        <f t="shared" si="27"/>
        <v/>
      </c>
      <c r="G414" s="18" t="str">
        <f t="shared" si="29"/>
        <v/>
      </c>
      <c r="H414" s="18" t="str">
        <f t="shared" si="30"/>
        <v/>
      </c>
      <c r="I414" s="18" t="str">
        <f t="shared" si="30"/>
        <v/>
      </c>
    </row>
    <row r="415" spans="1:9">
      <c r="A415" s="18">
        <v>213</v>
      </c>
      <c r="C415" s="18" t="str">
        <f t="shared" si="31"/>
        <v/>
      </c>
      <c r="D415" s="18">
        <f>COUNTIF(C$203:C415,C415)</f>
        <v>213</v>
      </c>
      <c r="F415" s="18" t="str">
        <f t="shared" si="27"/>
        <v/>
      </c>
      <c r="G415" s="18" t="str">
        <f t="shared" si="29"/>
        <v/>
      </c>
      <c r="H415" s="18" t="str">
        <f t="shared" si="30"/>
        <v/>
      </c>
      <c r="I415" s="18" t="str">
        <f t="shared" si="30"/>
        <v/>
      </c>
    </row>
    <row r="416" spans="1:9">
      <c r="A416" s="18">
        <v>214</v>
      </c>
      <c r="C416" s="18" t="str">
        <f t="shared" si="31"/>
        <v/>
      </c>
      <c r="D416" s="18">
        <f>COUNTIF(C$203:C416,C416)</f>
        <v>214</v>
      </c>
      <c r="F416" s="18" t="str">
        <f t="shared" si="27"/>
        <v/>
      </c>
      <c r="G416" s="18" t="str">
        <f t="shared" si="29"/>
        <v/>
      </c>
      <c r="H416" s="18" t="str">
        <f t="shared" si="30"/>
        <v/>
      </c>
      <c r="I416" s="18" t="str">
        <f t="shared" si="30"/>
        <v/>
      </c>
    </row>
    <row r="417" spans="1:9">
      <c r="A417" s="18">
        <v>215</v>
      </c>
      <c r="C417" s="18" t="str">
        <f t="shared" si="31"/>
        <v/>
      </c>
      <c r="D417" s="18">
        <f>COUNTIF(C$203:C417,C417)</f>
        <v>215</v>
      </c>
      <c r="F417" s="18" t="str">
        <f t="shared" si="27"/>
        <v/>
      </c>
      <c r="G417" s="18" t="str">
        <f t="shared" si="29"/>
        <v/>
      </c>
      <c r="H417" s="18" t="str">
        <f t="shared" si="30"/>
        <v/>
      </c>
      <c r="I417" s="18" t="str">
        <f t="shared" si="30"/>
        <v/>
      </c>
    </row>
    <row r="418" spans="1:9">
      <c r="A418" s="18">
        <v>216</v>
      </c>
      <c r="C418" s="18" t="str">
        <f t="shared" si="31"/>
        <v/>
      </c>
      <c r="D418" s="18">
        <f>COUNTIF(C$203:C418,C418)</f>
        <v>216</v>
      </c>
      <c r="F418" s="18" t="str">
        <f t="shared" si="27"/>
        <v/>
      </c>
      <c r="G418" s="18" t="str">
        <f t="shared" si="29"/>
        <v/>
      </c>
      <c r="H418" s="18" t="str">
        <f t="shared" si="30"/>
        <v/>
      </c>
      <c r="I418" s="18" t="str">
        <f t="shared" si="30"/>
        <v/>
      </c>
    </row>
    <row r="419" spans="1:9">
      <c r="A419" s="18">
        <v>217</v>
      </c>
      <c r="C419" s="18" t="str">
        <f t="shared" si="31"/>
        <v/>
      </c>
      <c r="D419" s="18">
        <f>COUNTIF(C$203:C419,C419)</f>
        <v>217</v>
      </c>
      <c r="F419" s="18" t="str">
        <f t="shared" si="27"/>
        <v/>
      </c>
      <c r="G419" s="18" t="str">
        <f t="shared" si="29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C420" s="18" t="str">
        <f t="shared" si="31"/>
        <v/>
      </c>
      <c r="D420" s="18">
        <f>COUNTIF(C$203:C420,C420)</f>
        <v>218</v>
      </c>
      <c r="F420" s="18" t="str">
        <f t="shared" si="27"/>
        <v/>
      </c>
      <c r="G420" s="18" t="str">
        <f t="shared" ref="G420:I435" si="32">C20</f>
        <v/>
      </c>
      <c r="H420" s="18" t="str">
        <f t="shared" si="32"/>
        <v/>
      </c>
      <c r="I420" s="18" t="str">
        <f t="shared" si="32"/>
        <v/>
      </c>
    </row>
    <row r="421" spans="1:9">
      <c r="A421" s="18">
        <v>219</v>
      </c>
      <c r="C421" s="18" t="str">
        <f t="shared" si="31"/>
        <v/>
      </c>
      <c r="D421" s="18">
        <f>COUNTIF(C$203:C421,C421)</f>
        <v>219</v>
      </c>
      <c r="F421" s="18" t="str">
        <f t="shared" si="27"/>
        <v/>
      </c>
      <c r="G421" s="18" t="str">
        <f t="shared" si="32"/>
        <v/>
      </c>
      <c r="H421" s="18" t="str">
        <f t="shared" si="32"/>
        <v/>
      </c>
      <c r="I421" s="18" t="str">
        <f t="shared" si="32"/>
        <v/>
      </c>
    </row>
    <row r="422" spans="1:9">
      <c r="A422" s="18">
        <v>220</v>
      </c>
      <c r="C422" s="18" t="str">
        <f t="shared" si="31"/>
        <v/>
      </c>
      <c r="D422" s="18">
        <f>COUNTIF(C$203:C422,C422)</f>
        <v>220</v>
      </c>
      <c r="F422" s="18" t="str">
        <f t="shared" si="27"/>
        <v/>
      </c>
      <c r="G422" s="18" t="str">
        <f t="shared" si="32"/>
        <v/>
      </c>
      <c r="H422" s="18" t="str">
        <f t="shared" si="32"/>
        <v/>
      </c>
      <c r="I422" s="18" t="str">
        <f t="shared" si="32"/>
        <v/>
      </c>
    </row>
    <row r="423" spans="1:9">
      <c r="A423" s="18">
        <v>221</v>
      </c>
      <c r="C423" s="18" t="str">
        <f t="shared" si="31"/>
        <v/>
      </c>
      <c r="D423" s="18">
        <f>COUNTIF(C$203:C423,C423)</f>
        <v>221</v>
      </c>
      <c r="F423" s="18" t="str">
        <f t="shared" si="27"/>
        <v/>
      </c>
      <c r="G423" s="18" t="str">
        <f t="shared" si="32"/>
        <v/>
      </c>
      <c r="H423" s="18" t="str">
        <f t="shared" si="32"/>
        <v/>
      </c>
      <c r="I423" s="18" t="str">
        <f t="shared" si="32"/>
        <v/>
      </c>
    </row>
    <row r="424" spans="1:9">
      <c r="A424" s="18">
        <v>222</v>
      </c>
      <c r="C424" s="18" t="str">
        <f t="shared" si="31"/>
        <v/>
      </c>
      <c r="D424" s="18">
        <f>COUNTIF(C$203:C424,C424)</f>
        <v>222</v>
      </c>
      <c r="F424" s="18" t="str">
        <f t="shared" si="27"/>
        <v/>
      </c>
      <c r="G424" s="18" t="str">
        <f t="shared" si="32"/>
        <v/>
      </c>
      <c r="H424" s="18" t="str">
        <f t="shared" si="32"/>
        <v/>
      </c>
      <c r="I424" s="18" t="str">
        <f t="shared" si="32"/>
        <v/>
      </c>
    </row>
    <row r="425" spans="1:9">
      <c r="A425" s="18">
        <v>223</v>
      </c>
      <c r="C425" s="18" t="str">
        <f t="shared" si="31"/>
        <v/>
      </c>
      <c r="D425" s="18">
        <f>COUNTIF(C$203:C425,C425)</f>
        <v>223</v>
      </c>
      <c r="F425" s="18" t="str">
        <f t="shared" si="27"/>
        <v/>
      </c>
      <c r="G425" s="18" t="str">
        <f t="shared" si="32"/>
        <v/>
      </c>
      <c r="H425" s="18" t="str">
        <f t="shared" si="32"/>
        <v/>
      </c>
      <c r="I425" s="18" t="str">
        <f t="shared" si="32"/>
        <v/>
      </c>
    </row>
    <row r="426" spans="1:9">
      <c r="A426" s="18">
        <v>224</v>
      </c>
      <c r="C426" s="18" t="str">
        <f t="shared" si="31"/>
        <v/>
      </c>
      <c r="D426" s="18">
        <f>COUNTIF(C$203:C426,C426)</f>
        <v>224</v>
      </c>
      <c r="F426" s="18" t="str">
        <f t="shared" si="27"/>
        <v/>
      </c>
      <c r="G426" s="18" t="str">
        <f t="shared" si="32"/>
        <v/>
      </c>
      <c r="H426" s="18" t="str">
        <f t="shared" si="32"/>
        <v/>
      </c>
      <c r="I426" s="18" t="str">
        <f t="shared" si="32"/>
        <v/>
      </c>
    </row>
    <row r="427" spans="1:9">
      <c r="A427" s="18">
        <v>225</v>
      </c>
      <c r="C427" s="18" t="str">
        <f t="shared" si="31"/>
        <v/>
      </c>
      <c r="D427" s="18">
        <f>COUNTIF(C$203:C427,C427)</f>
        <v>225</v>
      </c>
      <c r="F427" s="18" t="str">
        <f t="shared" si="27"/>
        <v/>
      </c>
      <c r="G427" s="18" t="str">
        <f t="shared" si="32"/>
        <v/>
      </c>
      <c r="H427" s="18" t="str">
        <f t="shared" si="32"/>
        <v/>
      </c>
      <c r="I427" s="18" t="str">
        <f t="shared" si="32"/>
        <v/>
      </c>
    </row>
    <row r="428" spans="1:9">
      <c r="A428" s="18">
        <v>226</v>
      </c>
      <c r="C428" s="18" t="str">
        <f t="shared" si="31"/>
        <v/>
      </c>
      <c r="D428" s="18">
        <f>COUNTIF(C$203:C428,C428)</f>
        <v>226</v>
      </c>
      <c r="F428" s="18" t="str">
        <f t="shared" si="27"/>
        <v/>
      </c>
      <c r="G428" s="18" t="str">
        <f t="shared" si="32"/>
        <v/>
      </c>
      <c r="H428" s="18" t="str">
        <f t="shared" si="32"/>
        <v/>
      </c>
      <c r="I428" s="18" t="str">
        <f t="shared" si="32"/>
        <v/>
      </c>
    </row>
    <row r="429" spans="1:9">
      <c r="A429" s="18">
        <v>227</v>
      </c>
      <c r="C429" s="18" t="str">
        <f t="shared" si="31"/>
        <v/>
      </c>
      <c r="D429" s="18">
        <f>COUNTIF(C$203:C429,C429)</f>
        <v>227</v>
      </c>
      <c r="F429" s="18" t="str">
        <f t="shared" si="27"/>
        <v/>
      </c>
      <c r="G429" s="18" t="str">
        <f t="shared" si="32"/>
        <v/>
      </c>
      <c r="H429" s="18" t="str">
        <f t="shared" si="32"/>
        <v/>
      </c>
      <c r="I429" s="18" t="str">
        <f t="shared" si="32"/>
        <v/>
      </c>
    </row>
    <row r="430" spans="1:9">
      <c r="A430" s="18">
        <v>228</v>
      </c>
      <c r="C430" s="18" t="str">
        <f t="shared" si="31"/>
        <v/>
      </c>
      <c r="D430" s="18">
        <f>COUNTIF(C$203:C430,C430)</f>
        <v>228</v>
      </c>
      <c r="F430" s="18" t="str">
        <f t="shared" si="27"/>
        <v/>
      </c>
      <c r="G430" s="18" t="str">
        <f t="shared" si="32"/>
        <v/>
      </c>
      <c r="H430" s="18" t="str">
        <f t="shared" si="32"/>
        <v/>
      </c>
      <c r="I430" s="18" t="str">
        <f t="shared" si="32"/>
        <v/>
      </c>
    </row>
    <row r="431" spans="1:9">
      <c r="A431" s="18">
        <v>229</v>
      </c>
      <c r="C431" s="18" t="str">
        <f t="shared" si="31"/>
        <v/>
      </c>
      <c r="D431" s="18">
        <f>COUNTIF(C$203:C431,C431)</f>
        <v>229</v>
      </c>
      <c r="F431" s="18" t="str">
        <f t="shared" si="27"/>
        <v/>
      </c>
      <c r="G431" s="18" t="str">
        <f t="shared" si="32"/>
        <v/>
      </c>
      <c r="H431" s="18" t="str">
        <f t="shared" si="32"/>
        <v/>
      </c>
      <c r="I431" s="18" t="str">
        <f t="shared" si="32"/>
        <v/>
      </c>
    </row>
    <row r="432" spans="1:9">
      <c r="A432" s="18">
        <v>230</v>
      </c>
      <c r="C432" s="18" t="str">
        <f t="shared" si="31"/>
        <v/>
      </c>
      <c r="D432" s="18">
        <f>COUNTIF(C$203:C432,C432)</f>
        <v>230</v>
      </c>
      <c r="F432" s="18" t="str">
        <f t="shared" si="27"/>
        <v/>
      </c>
      <c r="G432" s="18" t="str">
        <f t="shared" si="32"/>
        <v/>
      </c>
      <c r="H432" s="18" t="str">
        <f t="shared" si="32"/>
        <v/>
      </c>
      <c r="I432" s="18" t="str">
        <f t="shared" si="32"/>
        <v/>
      </c>
    </row>
    <row r="433" spans="1:9">
      <c r="A433" s="18">
        <v>231</v>
      </c>
      <c r="C433" s="18" t="str">
        <f t="shared" si="31"/>
        <v/>
      </c>
      <c r="D433" s="18">
        <f>COUNTIF(C$203:C433,C433)</f>
        <v>231</v>
      </c>
      <c r="F433" s="18" t="str">
        <f t="shared" si="27"/>
        <v/>
      </c>
      <c r="G433" s="18" t="str">
        <f t="shared" si="32"/>
        <v/>
      </c>
      <c r="H433" s="18" t="str">
        <f t="shared" si="32"/>
        <v/>
      </c>
      <c r="I433" s="18" t="str">
        <f t="shared" si="32"/>
        <v/>
      </c>
    </row>
    <row r="434" spans="1:9">
      <c r="A434" s="18">
        <v>232</v>
      </c>
      <c r="C434" s="18" t="str">
        <f t="shared" si="31"/>
        <v/>
      </c>
      <c r="D434" s="18">
        <f>COUNTIF(C$203:C434,C434)</f>
        <v>232</v>
      </c>
      <c r="F434" s="18" t="str">
        <f t="shared" si="27"/>
        <v/>
      </c>
      <c r="G434" s="18" t="str">
        <f t="shared" si="32"/>
        <v/>
      </c>
      <c r="H434" s="18" t="str">
        <f t="shared" si="32"/>
        <v/>
      </c>
      <c r="I434" s="18" t="str">
        <f t="shared" si="32"/>
        <v/>
      </c>
    </row>
    <row r="435" spans="1:9">
      <c r="A435" s="18">
        <v>233</v>
      </c>
      <c r="C435" s="18" t="str">
        <f t="shared" si="31"/>
        <v/>
      </c>
      <c r="D435" s="18">
        <f>COUNTIF(C$203:C435,C435)</f>
        <v>233</v>
      </c>
      <c r="F435" s="18" t="str">
        <f t="shared" si="27"/>
        <v/>
      </c>
      <c r="G435" s="18" t="str">
        <f t="shared" si="32"/>
        <v/>
      </c>
      <c r="H435" s="18" t="str">
        <f t="shared" si="32"/>
        <v/>
      </c>
      <c r="I435" s="18" t="str">
        <f t="shared" si="32"/>
        <v/>
      </c>
    </row>
    <row r="436" spans="1:9">
      <c r="A436" s="18">
        <v>234</v>
      </c>
      <c r="C436" s="18" t="str">
        <f t="shared" si="31"/>
        <v/>
      </c>
      <c r="D436" s="18">
        <f>COUNTIF(C$203:C436,C436)</f>
        <v>234</v>
      </c>
      <c r="F436" s="18" t="str">
        <f t="shared" si="27"/>
        <v/>
      </c>
      <c r="G436" s="18" t="str">
        <f t="shared" ref="G436:I451" si="33">C36</f>
        <v/>
      </c>
      <c r="H436" s="18" t="str">
        <f t="shared" si="33"/>
        <v/>
      </c>
      <c r="I436" s="18" t="str">
        <f t="shared" si="33"/>
        <v/>
      </c>
    </row>
    <row r="437" spans="1:9">
      <c r="A437" s="18">
        <v>235</v>
      </c>
      <c r="C437" s="18" t="str">
        <f t="shared" si="31"/>
        <v/>
      </c>
      <c r="D437" s="18">
        <f>COUNTIF(C$203:C437,C437)</f>
        <v>235</v>
      </c>
      <c r="F437" s="18" t="str">
        <f t="shared" si="27"/>
        <v/>
      </c>
      <c r="G437" s="18" t="str">
        <f t="shared" si="33"/>
        <v/>
      </c>
      <c r="H437" s="18" t="str">
        <f t="shared" si="33"/>
        <v/>
      </c>
      <c r="I437" s="18" t="str">
        <f t="shared" si="33"/>
        <v/>
      </c>
    </row>
    <row r="438" spans="1:9">
      <c r="A438" s="18">
        <v>236</v>
      </c>
      <c r="C438" s="18" t="str">
        <f t="shared" si="31"/>
        <v/>
      </c>
      <c r="D438" s="18">
        <f>COUNTIF(C$203:C438,C438)</f>
        <v>236</v>
      </c>
      <c r="F438" s="18" t="str">
        <f t="shared" si="27"/>
        <v/>
      </c>
      <c r="G438" s="18" t="str">
        <f t="shared" si="33"/>
        <v/>
      </c>
      <c r="H438" s="18" t="str">
        <f t="shared" si="33"/>
        <v/>
      </c>
      <c r="I438" s="18" t="str">
        <f t="shared" si="33"/>
        <v/>
      </c>
    </row>
    <row r="439" spans="1:9">
      <c r="A439" s="18">
        <v>237</v>
      </c>
      <c r="C439" s="18" t="str">
        <f t="shared" si="31"/>
        <v/>
      </c>
      <c r="D439" s="18">
        <f>COUNTIF(C$203:C439,C439)</f>
        <v>237</v>
      </c>
      <c r="F439" s="18" t="str">
        <f t="shared" si="27"/>
        <v/>
      </c>
      <c r="G439" s="18" t="str">
        <f t="shared" si="33"/>
        <v/>
      </c>
      <c r="H439" s="18" t="str">
        <f t="shared" si="33"/>
        <v/>
      </c>
      <c r="I439" s="18" t="str">
        <f t="shared" si="33"/>
        <v/>
      </c>
    </row>
    <row r="440" spans="1:9">
      <c r="A440" s="18">
        <v>238</v>
      </c>
      <c r="C440" s="18" t="str">
        <f t="shared" si="31"/>
        <v/>
      </c>
      <c r="D440" s="18">
        <f>COUNTIF(C$203:C440,C440)</f>
        <v>238</v>
      </c>
      <c r="F440" s="18" t="str">
        <f t="shared" si="27"/>
        <v/>
      </c>
      <c r="G440" s="18" t="str">
        <f t="shared" si="33"/>
        <v/>
      </c>
      <c r="H440" s="18" t="str">
        <f t="shared" si="33"/>
        <v/>
      </c>
      <c r="I440" s="18" t="str">
        <f t="shared" si="33"/>
        <v/>
      </c>
    </row>
    <row r="441" spans="1:9">
      <c r="A441" s="18">
        <v>239</v>
      </c>
      <c r="C441" s="18" t="str">
        <f t="shared" si="31"/>
        <v/>
      </c>
      <c r="D441" s="18">
        <f>COUNTIF(C$203:C441,C441)</f>
        <v>239</v>
      </c>
      <c r="F441" s="18" t="str">
        <f t="shared" si="27"/>
        <v/>
      </c>
      <c r="G441" s="18" t="str">
        <f t="shared" si="33"/>
        <v/>
      </c>
      <c r="H441" s="18" t="str">
        <f t="shared" si="33"/>
        <v/>
      </c>
      <c r="I441" s="18" t="str">
        <f t="shared" si="33"/>
        <v/>
      </c>
    </row>
    <row r="442" spans="1:9">
      <c r="A442" s="18">
        <v>240</v>
      </c>
      <c r="C442" s="18" t="str">
        <f t="shared" si="31"/>
        <v/>
      </c>
      <c r="D442" s="18">
        <f>COUNTIF(C$203:C442,C442)</f>
        <v>240</v>
      </c>
      <c r="F442" s="18" t="str">
        <f t="shared" si="27"/>
        <v/>
      </c>
      <c r="G442" s="18" t="str">
        <f t="shared" si="33"/>
        <v/>
      </c>
      <c r="H442" s="18" t="str">
        <f t="shared" si="33"/>
        <v/>
      </c>
      <c r="I442" s="18" t="str">
        <f t="shared" si="33"/>
        <v/>
      </c>
    </row>
    <row r="443" spans="1:9">
      <c r="A443" s="18">
        <v>241</v>
      </c>
      <c r="C443" s="18" t="str">
        <f t="shared" si="31"/>
        <v/>
      </c>
      <c r="D443" s="18">
        <f>COUNTIF(C$203:C443,C443)</f>
        <v>241</v>
      </c>
      <c r="F443" s="18" t="str">
        <f t="shared" si="27"/>
        <v/>
      </c>
      <c r="G443" s="18" t="str">
        <f t="shared" si="33"/>
        <v/>
      </c>
      <c r="H443" s="18" t="str">
        <f t="shared" si="33"/>
        <v/>
      </c>
      <c r="I443" s="18" t="str">
        <f t="shared" si="33"/>
        <v/>
      </c>
    </row>
    <row r="444" spans="1:9">
      <c r="A444" s="18">
        <v>242</v>
      </c>
      <c r="C444" s="18" t="str">
        <f t="shared" si="31"/>
        <v/>
      </c>
      <c r="D444" s="18">
        <f>COUNTIF(C$203:C444,C444)</f>
        <v>242</v>
      </c>
      <c r="F444" s="18" t="str">
        <f t="shared" si="27"/>
        <v/>
      </c>
      <c r="G444" s="18" t="str">
        <f t="shared" si="33"/>
        <v/>
      </c>
      <c r="H444" s="18" t="str">
        <f t="shared" si="33"/>
        <v/>
      </c>
      <c r="I444" s="18" t="str">
        <f t="shared" si="33"/>
        <v/>
      </c>
    </row>
    <row r="445" spans="1:9">
      <c r="A445" s="18">
        <v>243</v>
      </c>
      <c r="C445" s="18" t="str">
        <f t="shared" si="31"/>
        <v/>
      </c>
      <c r="D445" s="18">
        <f>COUNTIF(C$203:C445,C445)</f>
        <v>243</v>
      </c>
      <c r="F445" s="18" t="str">
        <f t="shared" si="27"/>
        <v/>
      </c>
      <c r="G445" s="18" t="str">
        <f t="shared" si="33"/>
        <v/>
      </c>
      <c r="H445" s="18" t="str">
        <f t="shared" si="33"/>
        <v/>
      </c>
      <c r="I445" s="18" t="str">
        <f t="shared" si="33"/>
        <v/>
      </c>
    </row>
    <row r="446" spans="1:9">
      <c r="A446" s="18">
        <v>244</v>
      </c>
      <c r="C446" s="18" t="str">
        <f t="shared" si="31"/>
        <v/>
      </c>
      <c r="D446" s="18">
        <f>COUNTIF(C$203:C446,C446)</f>
        <v>244</v>
      </c>
      <c r="F446" s="18" t="str">
        <f t="shared" si="27"/>
        <v/>
      </c>
      <c r="G446" s="18" t="str">
        <f t="shared" si="33"/>
        <v/>
      </c>
      <c r="H446" s="18" t="str">
        <f t="shared" si="33"/>
        <v/>
      </c>
      <c r="I446" s="18" t="str">
        <f t="shared" si="33"/>
        <v/>
      </c>
    </row>
    <row r="447" spans="1:9">
      <c r="A447" s="18">
        <v>245</v>
      </c>
      <c r="C447" s="18" t="str">
        <f t="shared" si="31"/>
        <v/>
      </c>
      <c r="D447" s="18">
        <f>COUNTIF(C$203:C447,C447)</f>
        <v>245</v>
      </c>
      <c r="F447" s="18" t="str">
        <f t="shared" si="27"/>
        <v/>
      </c>
      <c r="G447" s="18" t="str">
        <f t="shared" si="33"/>
        <v/>
      </c>
      <c r="H447" s="18" t="str">
        <f t="shared" si="33"/>
        <v/>
      </c>
      <c r="I447" s="18" t="str">
        <f t="shared" si="33"/>
        <v/>
      </c>
    </row>
    <row r="448" spans="1:9">
      <c r="A448" s="18">
        <v>246</v>
      </c>
      <c r="C448" s="18" t="str">
        <f t="shared" si="31"/>
        <v/>
      </c>
      <c r="D448" s="18">
        <f>COUNTIF(C$203:C448,C448)</f>
        <v>246</v>
      </c>
      <c r="F448" s="18" t="str">
        <f t="shared" si="27"/>
        <v/>
      </c>
      <c r="G448" s="18" t="str">
        <f t="shared" si="33"/>
        <v/>
      </c>
      <c r="H448" s="18" t="str">
        <f t="shared" si="33"/>
        <v/>
      </c>
      <c r="I448" s="18" t="str">
        <f t="shared" si="33"/>
        <v/>
      </c>
    </row>
    <row r="449" spans="1:9">
      <c r="A449" s="18">
        <v>247</v>
      </c>
      <c r="C449" s="18" t="str">
        <f t="shared" si="31"/>
        <v/>
      </c>
      <c r="D449" s="18">
        <f>COUNTIF(C$203:C449,C449)</f>
        <v>247</v>
      </c>
      <c r="F449" s="18" t="str">
        <f t="shared" si="27"/>
        <v/>
      </c>
      <c r="G449" s="18" t="str">
        <f t="shared" si="33"/>
        <v/>
      </c>
      <c r="H449" s="18" t="str">
        <f t="shared" si="33"/>
        <v/>
      </c>
      <c r="I449" s="18" t="str">
        <f t="shared" si="33"/>
        <v/>
      </c>
    </row>
    <row r="450" spans="1:9">
      <c r="A450" s="18">
        <v>248</v>
      </c>
      <c r="C450" s="18" t="str">
        <f t="shared" si="31"/>
        <v/>
      </c>
      <c r="D450" s="18">
        <f>COUNTIF(C$203:C450,C450)</f>
        <v>248</v>
      </c>
      <c r="F450" s="18" t="str">
        <f t="shared" si="27"/>
        <v/>
      </c>
      <c r="G450" s="18" t="str">
        <f t="shared" si="33"/>
        <v/>
      </c>
      <c r="H450" s="18" t="str">
        <f t="shared" si="33"/>
        <v/>
      </c>
      <c r="I450" s="18" t="str">
        <f t="shared" si="33"/>
        <v/>
      </c>
    </row>
    <row r="451" spans="1:9">
      <c r="A451" s="18">
        <v>249</v>
      </c>
      <c r="C451" s="18" t="str">
        <f t="shared" si="31"/>
        <v/>
      </c>
      <c r="D451" s="18">
        <f>COUNTIF(C$203:C451,C451)</f>
        <v>249</v>
      </c>
      <c r="F451" s="18" t="str">
        <f t="shared" si="27"/>
        <v/>
      </c>
      <c r="G451" s="18" t="str">
        <f t="shared" si="33"/>
        <v/>
      </c>
      <c r="H451" s="18" t="str">
        <f t="shared" si="33"/>
        <v/>
      </c>
      <c r="I451" s="18" t="str">
        <f t="shared" si="33"/>
        <v/>
      </c>
    </row>
    <row r="452" spans="1:9">
      <c r="A452" s="18">
        <v>250</v>
      </c>
      <c r="C452" s="18" t="str">
        <f t="shared" si="31"/>
        <v/>
      </c>
      <c r="D452" s="18">
        <f>COUNTIF(C$203:C452,C452)</f>
        <v>250</v>
      </c>
      <c r="F452" s="18" t="str">
        <f t="shared" si="27"/>
        <v/>
      </c>
      <c r="G452" s="18" t="str">
        <f t="shared" ref="G452:I467" si="34">C52</f>
        <v/>
      </c>
      <c r="H452" s="18" t="str">
        <f t="shared" si="34"/>
        <v/>
      </c>
      <c r="I452" s="18" t="str">
        <f t="shared" si="34"/>
        <v/>
      </c>
    </row>
    <row r="453" spans="1:9">
      <c r="A453" s="18">
        <v>251</v>
      </c>
      <c r="C453" s="18" t="str">
        <f t="shared" si="31"/>
        <v/>
      </c>
      <c r="D453" s="18">
        <f>COUNTIF(C$203:C453,C453)</f>
        <v>251</v>
      </c>
      <c r="F453" s="18" t="str">
        <f t="shared" si="27"/>
        <v/>
      </c>
      <c r="G453" s="18" t="str">
        <f t="shared" si="34"/>
        <v/>
      </c>
      <c r="H453" s="18" t="str">
        <f t="shared" si="34"/>
        <v/>
      </c>
      <c r="I453" s="18" t="str">
        <f t="shared" si="34"/>
        <v/>
      </c>
    </row>
    <row r="454" spans="1:9">
      <c r="A454" s="18">
        <v>252</v>
      </c>
      <c r="C454" s="18" t="str">
        <f t="shared" si="31"/>
        <v/>
      </c>
      <c r="D454" s="18">
        <f>COUNTIF(C$203:C454,C454)</f>
        <v>252</v>
      </c>
      <c r="F454" s="18" t="str">
        <f t="shared" si="27"/>
        <v/>
      </c>
      <c r="G454" s="18" t="str">
        <f t="shared" si="34"/>
        <v/>
      </c>
      <c r="H454" s="18" t="str">
        <f t="shared" si="34"/>
        <v/>
      </c>
      <c r="I454" s="18" t="str">
        <f t="shared" si="34"/>
        <v/>
      </c>
    </row>
    <row r="455" spans="1:9">
      <c r="A455" s="18">
        <v>253</v>
      </c>
      <c r="C455" s="18" t="str">
        <f t="shared" si="31"/>
        <v/>
      </c>
      <c r="D455" s="18">
        <f>COUNTIF(C$203:C455,C455)</f>
        <v>253</v>
      </c>
      <c r="F455" s="18" t="str">
        <f t="shared" si="27"/>
        <v/>
      </c>
      <c r="G455" s="18" t="str">
        <f t="shared" si="34"/>
        <v/>
      </c>
      <c r="H455" s="18" t="str">
        <f t="shared" si="34"/>
        <v/>
      </c>
      <c r="I455" s="18" t="str">
        <f t="shared" si="34"/>
        <v/>
      </c>
    </row>
    <row r="456" spans="1:9">
      <c r="A456" s="18">
        <v>254</v>
      </c>
      <c r="C456" s="18" t="str">
        <f t="shared" si="31"/>
        <v/>
      </c>
      <c r="D456" s="18">
        <f>COUNTIF(C$203:C456,C456)</f>
        <v>254</v>
      </c>
      <c r="F456" s="18" t="str">
        <f t="shared" si="27"/>
        <v/>
      </c>
      <c r="G456" s="18" t="str">
        <f t="shared" si="34"/>
        <v/>
      </c>
      <c r="H456" s="18" t="str">
        <f t="shared" si="34"/>
        <v/>
      </c>
      <c r="I456" s="18" t="str">
        <f t="shared" si="34"/>
        <v/>
      </c>
    </row>
    <row r="457" spans="1:9">
      <c r="A457" s="18">
        <v>255</v>
      </c>
      <c r="C457" s="18" t="str">
        <f t="shared" si="31"/>
        <v/>
      </c>
      <c r="D457" s="18">
        <f>COUNTIF(C$203:C457,C457)</f>
        <v>255</v>
      </c>
      <c r="F457" s="18" t="str">
        <f t="shared" si="27"/>
        <v/>
      </c>
      <c r="G457" s="18" t="str">
        <f t="shared" si="34"/>
        <v/>
      </c>
      <c r="H457" s="18" t="str">
        <f t="shared" si="34"/>
        <v/>
      </c>
      <c r="I457" s="18" t="str">
        <f t="shared" si="34"/>
        <v/>
      </c>
    </row>
    <row r="458" spans="1:9">
      <c r="A458" s="18">
        <v>256</v>
      </c>
      <c r="C458" s="18" t="str">
        <f t="shared" si="31"/>
        <v/>
      </c>
      <c r="D458" s="18">
        <f>COUNTIF(C$203:C458,C458)</f>
        <v>256</v>
      </c>
      <c r="F458" s="18" t="str">
        <f t="shared" si="27"/>
        <v/>
      </c>
      <c r="G458" s="18" t="str">
        <f t="shared" si="34"/>
        <v/>
      </c>
      <c r="H458" s="18" t="str">
        <f t="shared" si="34"/>
        <v/>
      </c>
      <c r="I458" s="18" t="str">
        <f t="shared" si="34"/>
        <v/>
      </c>
    </row>
    <row r="459" spans="1:9">
      <c r="A459" s="18">
        <v>257</v>
      </c>
      <c r="C459" s="18" t="str">
        <f t="shared" si="31"/>
        <v/>
      </c>
      <c r="D459" s="18">
        <f>COUNTIF(C$203:C459,C459)</f>
        <v>257</v>
      </c>
      <c r="F459" s="18" t="str">
        <f t="shared" si="27"/>
        <v/>
      </c>
      <c r="G459" s="18" t="str">
        <f t="shared" si="34"/>
        <v/>
      </c>
      <c r="H459" s="18" t="str">
        <f t="shared" si="34"/>
        <v/>
      </c>
      <c r="I459" s="18" t="str">
        <f t="shared" si="34"/>
        <v/>
      </c>
    </row>
    <row r="460" spans="1:9">
      <c r="A460" s="18">
        <v>258</v>
      </c>
      <c r="C460" s="18" t="str">
        <f t="shared" si="31"/>
        <v/>
      </c>
      <c r="D460" s="18">
        <f>COUNTIF(C$203:C460,C460)</f>
        <v>258</v>
      </c>
      <c r="F460" s="18" t="str">
        <f t="shared" ref="F460:F523" si="35">IF(C460="","",CONCATENATE(C460,D460)*1)</f>
        <v/>
      </c>
      <c r="G460" s="18" t="str">
        <f t="shared" si="34"/>
        <v/>
      </c>
      <c r="H460" s="18" t="str">
        <f t="shared" si="34"/>
        <v/>
      </c>
      <c r="I460" s="18" t="str">
        <f t="shared" si="34"/>
        <v/>
      </c>
    </row>
    <row r="461" spans="1:9">
      <c r="A461" s="18">
        <v>259</v>
      </c>
      <c r="C461" s="18" t="str">
        <f t="shared" si="31"/>
        <v/>
      </c>
      <c r="D461" s="18">
        <f>COUNTIF(C$203:C461,C461)</f>
        <v>259</v>
      </c>
      <c r="F461" s="18" t="str">
        <f t="shared" si="35"/>
        <v/>
      </c>
      <c r="G461" s="18" t="str">
        <f t="shared" si="34"/>
        <v/>
      </c>
      <c r="H461" s="18" t="str">
        <f t="shared" si="34"/>
        <v/>
      </c>
      <c r="I461" s="18" t="str">
        <f t="shared" si="34"/>
        <v/>
      </c>
    </row>
    <row r="462" spans="1:9">
      <c r="A462" s="18">
        <v>260</v>
      </c>
      <c r="C462" s="18" t="str">
        <f t="shared" si="31"/>
        <v/>
      </c>
      <c r="D462" s="18">
        <f>COUNTIF(C$203:C462,C462)</f>
        <v>260</v>
      </c>
      <c r="F462" s="18" t="str">
        <f t="shared" si="35"/>
        <v/>
      </c>
      <c r="G462" s="18" t="str">
        <f t="shared" si="34"/>
        <v/>
      </c>
      <c r="H462" s="18" t="str">
        <f t="shared" si="34"/>
        <v/>
      </c>
      <c r="I462" s="18" t="str">
        <f t="shared" si="34"/>
        <v/>
      </c>
    </row>
    <row r="463" spans="1:9">
      <c r="A463" s="18">
        <v>261</v>
      </c>
      <c r="C463" s="18" t="str">
        <f t="shared" si="31"/>
        <v/>
      </c>
      <c r="D463" s="18">
        <f>COUNTIF(C$203:C463,C463)</f>
        <v>261</v>
      </c>
      <c r="F463" s="18" t="str">
        <f t="shared" si="35"/>
        <v/>
      </c>
      <c r="G463" s="18" t="str">
        <f t="shared" si="34"/>
        <v/>
      </c>
      <c r="H463" s="18" t="str">
        <f t="shared" si="34"/>
        <v/>
      </c>
      <c r="I463" s="18" t="str">
        <f t="shared" si="34"/>
        <v/>
      </c>
    </row>
    <row r="464" spans="1:9">
      <c r="A464" s="18">
        <v>262</v>
      </c>
      <c r="C464" s="18" t="str">
        <f t="shared" si="31"/>
        <v/>
      </c>
      <c r="D464" s="18">
        <f>COUNTIF(C$203:C464,C464)</f>
        <v>262</v>
      </c>
      <c r="F464" s="18" t="str">
        <f t="shared" si="35"/>
        <v/>
      </c>
      <c r="G464" s="18" t="str">
        <f t="shared" si="34"/>
        <v/>
      </c>
      <c r="H464" s="18" t="str">
        <f t="shared" si="34"/>
        <v/>
      </c>
      <c r="I464" s="18" t="str">
        <f t="shared" si="34"/>
        <v/>
      </c>
    </row>
    <row r="465" spans="1:9">
      <c r="A465" s="18">
        <v>263</v>
      </c>
      <c r="C465" s="18" t="str">
        <f t="shared" si="31"/>
        <v/>
      </c>
      <c r="D465" s="18">
        <f>COUNTIF(C$203:C465,C465)</f>
        <v>263</v>
      </c>
      <c r="F465" s="18" t="str">
        <f t="shared" si="35"/>
        <v/>
      </c>
      <c r="G465" s="18" t="str">
        <f t="shared" si="34"/>
        <v/>
      </c>
      <c r="H465" s="18" t="str">
        <f t="shared" si="34"/>
        <v/>
      </c>
      <c r="I465" s="18" t="str">
        <f t="shared" si="34"/>
        <v/>
      </c>
    </row>
    <row r="466" spans="1:9">
      <c r="A466" s="18">
        <v>264</v>
      </c>
      <c r="C466" s="18" t="str">
        <f t="shared" si="31"/>
        <v/>
      </c>
      <c r="D466" s="18">
        <f>COUNTIF(C$203:C466,C466)</f>
        <v>264</v>
      </c>
      <c r="F466" s="18" t="str">
        <f t="shared" si="35"/>
        <v/>
      </c>
      <c r="G466" s="18" t="str">
        <f t="shared" si="34"/>
        <v/>
      </c>
      <c r="H466" s="18" t="str">
        <f t="shared" si="34"/>
        <v/>
      </c>
      <c r="I466" s="18" t="str">
        <f t="shared" si="34"/>
        <v/>
      </c>
    </row>
    <row r="467" spans="1:9">
      <c r="A467" s="18">
        <v>265</v>
      </c>
      <c r="C467" s="18" t="str">
        <f t="shared" si="31"/>
        <v/>
      </c>
      <c r="D467" s="18">
        <f>COUNTIF(C$203:C467,C467)</f>
        <v>265</v>
      </c>
      <c r="F467" s="18" t="str">
        <f t="shared" si="35"/>
        <v/>
      </c>
      <c r="G467" s="18" t="str">
        <f t="shared" si="34"/>
        <v/>
      </c>
      <c r="H467" s="18" t="str">
        <f t="shared" si="34"/>
        <v/>
      </c>
      <c r="I467" s="18" t="str">
        <f t="shared" si="34"/>
        <v/>
      </c>
    </row>
    <row r="468" spans="1:9">
      <c r="A468" s="18">
        <v>266</v>
      </c>
      <c r="C468" s="18" t="str">
        <f t="shared" ref="C468:C531" si="36">L68</f>
        <v/>
      </c>
      <c r="D468" s="18">
        <f>COUNTIF(C$203:C468,C468)</f>
        <v>266</v>
      </c>
      <c r="F468" s="18" t="str">
        <f t="shared" si="35"/>
        <v/>
      </c>
      <c r="G468" s="18" t="str">
        <f t="shared" ref="G468:I483" si="37">C68</f>
        <v/>
      </c>
      <c r="H468" s="18" t="str">
        <f t="shared" si="37"/>
        <v/>
      </c>
      <c r="I468" s="18" t="str">
        <f t="shared" si="37"/>
        <v/>
      </c>
    </row>
    <row r="469" spans="1:9">
      <c r="A469" s="18">
        <v>267</v>
      </c>
      <c r="C469" s="18" t="str">
        <f t="shared" si="36"/>
        <v/>
      </c>
      <c r="D469" s="18">
        <f>COUNTIF(C$203:C469,C469)</f>
        <v>267</v>
      </c>
      <c r="F469" s="18" t="str">
        <f t="shared" si="35"/>
        <v/>
      </c>
      <c r="G469" s="18" t="str">
        <f t="shared" si="37"/>
        <v/>
      </c>
      <c r="H469" s="18" t="str">
        <f t="shared" si="37"/>
        <v/>
      </c>
      <c r="I469" s="18" t="str">
        <f t="shared" si="37"/>
        <v/>
      </c>
    </row>
    <row r="470" spans="1:9">
      <c r="A470" s="18">
        <v>268</v>
      </c>
      <c r="C470" s="18" t="str">
        <f t="shared" si="36"/>
        <v/>
      </c>
      <c r="D470" s="18">
        <f>COUNTIF(C$203:C470,C470)</f>
        <v>268</v>
      </c>
      <c r="F470" s="18" t="str">
        <f t="shared" si="35"/>
        <v/>
      </c>
      <c r="G470" s="18" t="str">
        <f t="shared" si="37"/>
        <v/>
      </c>
      <c r="H470" s="18" t="str">
        <f t="shared" si="37"/>
        <v/>
      </c>
      <c r="I470" s="18" t="str">
        <f t="shared" si="37"/>
        <v/>
      </c>
    </row>
    <row r="471" spans="1:9">
      <c r="A471" s="18">
        <v>269</v>
      </c>
      <c r="C471" s="18" t="str">
        <f t="shared" si="36"/>
        <v/>
      </c>
      <c r="D471" s="18">
        <f>COUNTIF(C$203:C471,C471)</f>
        <v>269</v>
      </c>
      <c r="F471" s="18" t="str">
        <f t="shared" si="35"/>
        <v/>
      </c>
      <c r="G471" s="18" t="str">
        <f t="shared" si="37"/>
        <v/>
      </c>
      <c r="H471" s="18" t="str">
        <f t="shared" si="37"/>
        <v/>
      </c>
      <c r="I471" s="18" t="str">
        <f t="shared" si="37"/>
        <v/>
      </c>
    </row>
    <row r="472" spans="1:9">
      <c r="A472" s="18">
        <v>270</v>
      </c>
      <c r="C472" s="18" t="str">
        <f t="shared" si="36"/>
        <v/>
      </c>
      <c r="D472" s="18">
        <f>COUNTIF(C$203:C472,C472)</f>
        <v>270</v>
      </c>
      <c r="F472" s="18" t="str">
        <f t="shared" si="35"/>
        <v/>
      </c>
      <c r="G472" s="18" t="str">
        <f t="shared" si="37"/>
        <v/>
      </c>
      <c r="H472" s="18" t="str">
        <f t="shared" si="37"/>
        <v/>
      </c>
      <c r="I472" s="18" t="str">
        <f t="shared" si="37"/>
        <v/>
      </c>
    </row>
    <row r="473" spans="1:9">
      <c r="A473" s="18">
        <v>271</v>
      </c>
      <c r="C473" s="18" t="str">
        <f t="shared" si="36"/>
        <v/>
      </c>
      <c r="D473" s="18">
        <f>COUNTIF(C$203:C473,C473)</f>
        <v>271</v>
      </c>
      <c r="F473" s="18" t="str">
        <f t="shared" si="35"/>
        <v/>
      </c>
      <c r="G473" s="18" t="str">
        <f t="shared" si="37"/>
        <v/>
      </c>
      <c r="H473" s="18" t="str">
        <f t="shared" si="37"/>
        <v/>
      </c>
      <c r="I473" s="18" t="str">
        <f t="shared" si="37"/>
        <v/>
      </c>
    </row>
    <row r="474" spans="1:9">
      <c r="A474" s="18">
        <v>272</v>
      </c>
      <c r="C474" s="18" t="str">
        <f t="shared" si="36"/>
        <v/>
      </c>
      <c r="D474" s="18">
        <f>COUNTIF(C$203:C474,C474)</f>
        <v>272</v>
      </c>
      <c r="F474" s="18" t="str">
        <f t="shared" si="35"/>
        <v/>
      </c>
      <c r="G474" s="18" t="str">
        <f t="shared" si="37"/>
        <v/>
      </c>
      <c r="H474" s="18" t="str">
        <f t="shared" si="37"/>
        <v/>
      </c>
      <c r="I474" s="18" t="str">
        <f t="shared" si="37"/>
        <v/>
      </c>
    </row>
    <row r="475" spans="1:9">
      <c r="A475" s="18">
        <v>273</v>
      </c>
      <c r="C475" s="18" t="str">
        <f t="shared" si="36"/>
        <v/>
      </c>
      <c r="D475" s="18">
        <f>COUNTIF(C$203:C475,C475)</f>
        <v>273</v>
      </c>
      <c r="F475" s="18" t="str">
        <f t="shared" si="35"/>
        <v/>
      </c>
      <c r="G475" s="18" t="str">
        <f t="shared" si="37"/>
        <v/>
      </c>
      <c r="H475" s="18" t="str">
        <f t="shared" si="37"/>
        <v/>
      </c>
      <c r="I475" s="18" t="str">
        <f t="shared" si="37"/>
        <v/>
      </c>
    </row>
    <row r="476" spans="1:9">
      <c r="A476" s="18">
        <v>274</v>
      </c>
      <c r="C476" s="18" t="str">
        <f t="shared" si="36"/>
        <v/>
      </c>
      <c r="D476" s="18">
        <f>COUNTIF(C$203:C476,C476)</f>
        <v>274</v>
      </c>
      <c r="F476" s="18" t="str">
        <f t="shared" si="35"/>
        <v/>
      </c>
      <c r="G476" s="18" t="str">
        <f t="shared" si="37"/>
        <v/>
      </c>
      <c r="H476" s="18" t="str">
        <f t="shared" si="37"/>
        <v/>
      </c>
      <c r="I476" s="18" t="str">
        <f t="shared" si="37"/>
        <v/>
      </c>
    </row>
    <row r="477" spans="1:9">
      <c r="A477" s="18">
        <v>275</v>
      </c>
      <c r="C477" s="18" t="str">
        <f t="shared" si="36"/>
        <v/>
      </c>
      <c r="D477" s="18">
        <f>COUNTIF(C$203:C477,C477)</f>
        <v>275</v>
      </c>
      <c r="F477" s="18" t="str">
        <f t="shared" si="35"/>
        <v/>
      </c>
      <c r="G477" s="18" t="str">
        <f t="shared" si="37"/>
        <v/>
      </c>
      <c r="H477" s="18" t="str">
        <f t="shared" si="37"/>
        <v/>
      </c>
      <c r="I477" s="18" t="str">
        <f t="shared" si="37"/>
        <v/>
      </c>
    </row>
    <row r="478" spans="1:9">
      <c r="A478" s="18">
        <v>276</v>
      </c>
      <c r="C478" s="18" t="str">
        <f t="shared" si="36"/>
        <v/>
      </c>
      <c r="D478" s="18">
        <f>COUNTIF(C$203:C478,C478)</f>
        <v>276</v>
      </c>
      <c r="F478" s="18" t="str">
        <f t="shared" si="35"/>
        <v/>
      </c>
      <c r="G478" s="18" t="str">
        <f t="shared" si="37"/>
        <v/>
      </c>
      <c r="H478" s="18" t="str">
        <f t="shared" si="37"/>
        <v/>
      </c>
      <c r="I478" s="18" t="str">
        <f t="shared" si="37"/>
        <v/>
      </c>
    </row>
    <row r="479" spans="1:9">
      <c r="A479" s="18">
        <v>277</v>
      </c>
      <c r="C479" s="18" t="str">
        <f t="shared" si="36"/>
        <v/>
      </c>
      <c r="D479" s="18">
        <f>COUNTIF(C$203:C479,C479)</f>
        <v>277</v>
      </c>
      <c r="F479" s="18" t="str">
        <f t="shared" si="35"/>
        <v/>
      </c>
      <c r="G479" s="18" t="str">
        <f t="shared" si="37"/>
        <v/>
      </c>
      <c r="H479" s="18" t="str">
        <f t="shared" si="37"/>
        <v/>
      </c>
      <c r="I479" s="18" t="str">
        <f t="shared" si="37"/>
        <v/>
      </c>
    </row>
    <row r="480" spans="1:9">
      <c r="A480" s="18">
        <v>278</v>
      </c>
      <c r="C480" s="18" t="str">
        <f t="shared" si="36"/>
        <v/>
      </c>
      <c r="D480" s="18">
        <f>COUNTIF(C$203:C480,C480)</f>
        <v>278</v>
      </c>
      <c r="F480" s="18" t="str">
        <f t="shared" si="35"/>
        <v/>
      </c>
      <c r="G480" s="18" t="str">
        <f t="shared" si="37"/>
        <v/>
      </c>
      <c r="H480" s="18" t="str">
        <f t="shared" si="37"/>
        <v/>
      </c>
      <c r="I480" s="18" t="str">
        <f t="shared" si="37"/>
        <v/>
      </c>
    </row>
    <row r="481" spans="1:9">
      <c r="A481" s="18">
        <v>279</v>
      </c>
      <c r="C481" s="18" t="str">
        <f t="shared" si="36"/>
        <v/>
      </c>
      <c r="D481" s="18">
        <f>COUNTIF(C$203:C481,C481)</f>
        <v>279</v>
      </c>
      <c r="F481" s="18" t="str">
        <f t="shared" si="35"/>
        <v/>
      </c>
      <c r="G481" s="18" t="str">
        <f t="shared" si="37"/>
        <v/>
      </c>
      <c r="H481" s="18" t="str">
        <f t="shared" si="37"/>
        <v/>
      </c>
      <c r="I481" s="18" t="str">
        <f t="shared" si="37"/>
        <v/>
      </c>
    </row>
    <row r="482" spans="1:9">
      <c r="A482" s="18">
        <v>280</v>
      </c>
      <c r="C482" s="18" t="str">
        <f t="shared" si="36"/>
        <v/>
      </c>
      <c r="D482" s="18">
        <f>COUNTIF(C$203:C482,C482)</f>
        <v>280</v>
      </c>
      <c r="F482" s="18" t="str">
        <f t="shared" si="35"/>
        <v/>
      </c>
      <c r="G482" s="18" t="str">
        <f t="shared" si="37"/>
        <v/>
      </c>
      <c r="H482" s="18" t="str">
        <f t="shared" si="37"/>
        <v/>
      </c>
      <c r="I482" s="18" t="str">
        <f t="shared" si="37"/>
        <v/>
      </c>
    </row>
    <row r="483" spans="1:9">
      <c r="A483" s="18">
        <v>281</v>
      </c>
      <c r="C483" s="18" t="str">
        <f t="shared" si="36"/>
        <v/>
      </c>
      <c r="D483" s="18">
        <f>COUNTIF(C$203:C483,C483)</f>
        <v>281</v>
      </c>
      <c r="F483" s="18" t="str">
        <f t="shared" si="35"/>
        <v/>
      </c>
      <c r="G483" s="18" t="str">
        <f t="shared" si="37"/>
        <v/>
      </c>
      <c r="H483" s="18" t="str">
        <f t="shared" si="37"/>
        <v/>
      </c>
      <c r="I483" s="18" t="str">
        <f t="shared" si="37"/>
        <v/>
      </c>
    </row>
    <row r="484" spans="1:9">
      <c r="A484" s="18">
        <v>282</v>
      </c>
      <c r="C484" s="18" t="str">
        <f t="shared" si="36"/>
        <v/>
      </c>
      <c r="D484" s="18">
        <f>COUNTIF(C$203:C484,C484)</f>
        <v>282</v>
      </c>
      <c r="F484" s="18" t="str">
        <f t="shared" si="35"/>
        <v/>
      </c>
      <c r="G484" s="18" t="str">
        <f t="shared" ref="G484:I499" si="38">C84</f>
        <v/>
      </c>
      <c r="H484" s="18" t="str">
        <f t="shared" si="38"/>
        <v/>
      </c>
      <c r="I484" s="18" t="str">
        <f t="shared" si="38"/>
        <v/>
      </c>
    </row>
    <row r="485" spans="1:9">
      <c r="A485" s="18">
        <v>283</v>
      </c>
      <c r="C485" s="18" t="str">
        <f t="shared" si="36"/>
        <v/>
      </c>
      <c r="D485" s="18">
        <f>COUNTIF(C$203:C485,C485)</f>
        <v>283</v>
      </c>
      <c r="F485" s="18" t="str">
        <f t="shared" si="35"/>
        <v/>
      </c>
      <c r="G485" s="18" t="str">
        <f t="shared" si="38"/>
        <v/>
      </c>
      <c r="H485" s="18" t="str">
        <f t="shared" si="38"/>
        <v/>
      </c>
      <c r="I485" s="18" t="str">
        <f t="shared" si="38"/>
        <v/>
      </c>
    </row>
    <row r="486" spans="1:9">
      <c r="A486" s="18">
        <v>284</v>
      </c>
      <c r="C486" s="18" t="str">
        <f t="shared" si="36"/>
        <v/>
      </c>
      <c r="D486" s="18">
        <f>COUNTIF(C$203:C486,C486)</f>
        <v>284</v>
      </c>
      <c r="F486" s="18" t="str">
        <f t="shared" si="35"/>
        <v/>
      </c>
      <c r="G486" s="18" t="str">
        <f t="shared" si="38"/>
        <v/>
      </c>
      <c r="H486" s="18" t="str">
        <f t="shared" si="38"/>
        <v/>
      </c>
      <c r="I486" s="18" t="str">
        <f t="shared" si="38"/>
        <v/>
      </c>
    </row>
    <row r="487" spans="1:9">
      <c r="A487" s="18">
        <v>285</v>
      </c>
      <c r="C487" s="18" t="str">
        <f t="shared" si="36"/>
        <v/>
      </c>
      <c r="D487" s="18">
        <f>COUNTIF(C$203:C487,C487)</f>
        <v>285</v>
      </c>
      <c r="F487" s="18" t="str">
        <f t="shared" si="35"/>
        <v/>
      </c>
      <c r="G487" s="18" t="str">
        <f t="shared" si="38"/>
        <v/>
      </c>
      <c r="H487" s="18" t="str">
        <f t="shared" si="38"/>
        <v/>
      </c>
      <c r="I487" s="18" t="str">
        <f t="shared" si="38"/>
        <v/>
      </c>
    </row>
    <row r="488" spans="1:9">
      <c r="A488" s="18">
        <v>286</v>
      </c>
      <c r="C488" s="18" t="str">
        <f t="shared" si="36"/>
        <v/>
      </c>
      <c r="D488" s="18">
        <f>COUNTIF(C$203:C488,C488)</f>
        <v>286</v>
      </c>
      <c r="F488" s="18" t="str">
        <f t="shared" si="35"/>
        <v/>
      </c>
      <c r="G488" s="18" t="str">
        <f t="shared" si="38"/>
        <v/>
      </c>
      <c r="H488" s="18" t="str">
        <f t="shared" si="38"/>
        <v/>
      </c>
      <c r="I488" s="18" t="str">
        <f t="shared" si="38"/>
        <v/>
      </c>
    </row>
    <row r="489" spans="1:9">
      <c r="A489" s="18">
        <v>287</v>
      </c>
      <c r="C489" s="18" t="str">
        <f t="shared" si="36"/>
        <v/>
      </c>
      <c r="D489" s="18">
        <f>COUNTIF(C$203:C489,C489)</f>
        <v>287</v>
      </c>
      <c r="F489" s="18" t="str">
        <f t="shared" si="35"/>
        <v/>
      </c>
      <c r="G489" s="18" t="str">
        <f t="shared" si="38"/>
        <v/>
      </c>
      <c r="H489" s="18" t="str">
        <f t="shared" si="38"/>
        <v/>
      </c>
      <c r="I489" s="18" t="str">
        <f t="shared" si="38"/>
        <v/>
      </c>
    </row>
    <row r="490" spans="1:9">
      <c r="A490" s="18">
        <v>288</v>
      </c>
      <c r="C490" s="18" t="str">
        <f t="shared" si="36"/>
        <v/>
      </c>
      <c r="D490" s="18">
        <f>COUNTIF(C$203:C490,C490)</f>
        <v>288</v>
      </c>
      <c r="F490" s="18" t="str">
        <f t="shared" si="35"/>
        <v/>
      </c>
      <c r="G490" s="18" t="str">
        <f t="shared" si="38"/>
        <v/>
      </c>
      <c r="H490" s="18" t="str">
        <f t="shared" si="38"/>
        <v/>
      </c>
      <c r="I490" s="18" t="str">
        <f t="shared" si="38"/>
        <v/>
      </c>
    </row>
    <row r="491" spans="1:9">
      <c r="A491" s="18">
        <v>289</v>
      </c>
      <c r="C491" s="18" t="str">
        <f t="shared" si="36"/>
        <v/>
      </c>
      <c r="D491" s="18">
        <f>COUNTIF(C$203:C491,C491)</f>
        <v>289</v>
      </c>
      <c r="F491" s="18" t="str">
        <f t="shared" si="35"/>
        <v/>
      </c>
      <c r="G491" s="18" t="str">
        <f t="shared" si="38"/>
        <v/>
      </c>
      <c r="H491" s="18" t="str">
        <f t="shared" si="38"/>
        <v/>
      </c>
      <c r="I491" s="18" t="str">
        <f t="shared" si="38"/>
        <v/>
      </c>
    </row>
    <row r="492" spans="1:9">
      <c r="A492" s="18">
        <v>290</v>
      </c>
      <c r="C492" s="18" t="str">
        <f t="shared" si="36"/>
        <v/>
      </c>
      <c r="D492" s="18">
        <f>COUNTIF(C$203:C492,C492)</f>
        <v>290</v>
      </c>
      <c r="F492" s="18" t="str">
        <f t="shared" si="35"/>
        <v/>
      </c>
      <c r="G492" s="18" t="str">
        <f t="shared" si="38"/>
        <v/>
      </c>
      <c r="H492" s="18" t="str">
        <f t="shared" si="38"/>
        <v/>
      </c>
      <c r="I492" s="18" t="str">
        <f t="shared" si="38"/>
        <v/>
      </c>
    </row>
    <row r="493" spans="1:9">
      <c r="A493" s="18">
        <v>291</v>
      </c>
      <c r="C493" s="18" t="str">
        <f t="shared" si="36"/>
        <v/>
      </c>
      <c r="D493" s="18">
        <f>COUNTIF(C$203:C493,C493)</f>
        <v>291</v>
      </c>
      <c r="F493" s="18" t="str">
        <f t="shared" si="35"/>
        <v/>
      </c>
      <c r="G493" s="18" t="str">
        <f t="shared" si="38"/>
        <v/>
      </c>
      <c r="H493" s="18" t="str">
        <f t="shared" si="38"/>
        <v/>
      </c>
      <c r="I493" s="18" t="str">
        <f t="shared" si="38"/>
        <v/>
      </c>
    </row>
    <row r="494" spans="1:9">
      <c r="A494" s="18">
        <v>292</v>
      </c>
      <c r="C494" s="18" t="str">
        <f t="shared" si="36"/>
        <v/>
      </c>
      <c r="D494" s="18">
        <f>COUNTIF(C$203:C494,C494)</f>
        <v>292</v>
      </c>
      <c r="F494" s="18" t="str">
        <f t="shared" si="35"/>
        <v/>
      </c>
      <c r="G494" s="18" t="str">
        <f t="shared" si="38"/>
        <v/>
      </c>
      <c r="H494" s="18" t="str">
        <f t="shared" si="38"/>
        <v/>
      </c>
      <c r="I494" s="18" t="str">
        <f t="shared" si="38"/>
        <v/>
      </c>
    </row>
    <row r="495" spans="1:9">
      <c r="A495" s="18">
        <v>293</v>
      </c>
      <c r="C495" s="18" t="str">
        <f t="shared" si="36"/>
        <v/>
      </c>
      <c r="D495" s="18">
        <f>COUNTIF(C$203:C495,C495)</f>
        <v>293</v>
      </c>
      <c r="F495" s="18" t="str">
        <f t="shared" si="35"/>
        <v/>
      </c>
      <c r="G495" s="18" t="str">
        <f t="shared" si="38"/>
        <v/>
      </c>
      <c r="H495" s="18" t="str">
        <f t="shared" si="38"/>
        <v/>
      </c>
      <c r="I495" s="18" t="str">
        <f t="shared" si="38"/>
        <v/>
      </c>
    </row>
    <row r="496" spans="1:9">
      <c r="A496" s="18">
        <v>294</v>
      </c>
      <c r="C496" s="18" t="str">
        <f t="shared" si="36"/>
        <v/>
      </c>
      <c r="D496" s="18">
        <f>COUNTIF(C$203:C496,C496)</f>
        <v>294</v>
      </c>
      <c r="F496" s="18" t="str">
        <f t="shared" si="35"/>
        <v/>
      </c>
      <c r="G496" s="18" t="str">
        <f t="shared" si="38"/>
        <v/>
      </c>
      <c r="H496" s="18" t="str">
        <f t="shared" si="38"/>
        <v/>
      </c>
      <c r="I496" s="18" t="str">
        <f t="shared" si="38"/>
        <v/>
      </c>
    </row>
    <row r="497" spans="1:9">
      <c r="A497" s="18">
        <v>295</v>
      </c>
      <c r="C497" s="18" t="str">
        <f t="shared" si="36"/>
        <v/>
      </c>
      <c r="D497" s="18">
        <f>COUNTIF(C$203:C497,C497)</f>
        <v>295</v>
      </c>
      <c r="F497" s="18" t="str">
        <f t="shared" si="35"/>
        <v/>
      </c>
      <c r="G497" s="18" t="str">
        <f t="shared" si="38"/>
        <v/>
      </c>
      <c r="H497" s="18" t="str">
        <f t="shared" si="38"/>
        <v/>
      </c>
      <c r="I497" s="18" t="str">
        <f t="shared" si="38"/>
        <v/>
      </c>
    </row>
    <row r="498" spans="1:9">
      <c r="A498" s="18">
        <v>296</v>
      </c>
      <c r="C498" s="18" t="str">
        <f t="shared" si="36"/>
        <v/>
      </c>
      <c r="D498" s="18">
        <f>COUNTIF(C$203:C498,C498)</f>
        <v>296</v>
      </c>
      <c r="F498" s="18" t="str">
        <f t="shared" si="35"/>
        <v/>
      </c>
      <c r="G498" s="18" t="str">
        <f t="shared" si="38"/>
        <v/>
      </c>
      <c r="H498" s="18" t="str">
        <f t="shared" si="38"/>
        <v/>
      </c>
      <c r="I498" s="18" t="str">
        <f t="shared" si="38"/>
        <v/>
      </c>
    </row>
    <row r="499" spans="1:9">
      <c r="A499" s="18">
        <v>297</v>
      </c>
      <c r="C499" s="18" t="str">
        <f t="shared" si="36"/>
        <v/>
      </c>
      <c r="D499" s="18">
        <f>COUNTIF(C$203:C499,C499)</f>
        <v>297</v>
      </c>
      <c r="F499" s="18" t="str">
        <f t="shared" si="35"/>
        <v/>
      </c>
      <c r="G499" s="18" t="str">
        <f t="shared" si="38"/>
        <v/>
      </c>
      <c r="H499" s="18" t="str">
        <f t="shared" si="38"/>
        <v/>
      </c>
      <c r="I499" s="18" t="str">
        <f t="shared" si="38"/>
        <v/>
      </c>
    </row>
    <row r="500" spans="1:9">
      <c r="A500" s="18">
        <v>298</v>
      </c>
      <c r="C500" s="18" t="str">
        <f t="shared" si="36"/>
        <v/>
      </c>
      <c r="D500" s="18">
        <f>COUNTIF(C$203:C500,C500)</f>
        <v>298</v>
      </c>
      <c r="F500" s="18" t="str">
        <f t="shared" si="35"/>
        <v/>
      </c>
      <c r="G500" s="18" t="str">
        <f t="shared" ref="G500:I515" si="39">C100</f>
        <v/>
      </c>
      <c r="H500" s="18" t="str">
        <f t="shared" si="39"/>
        <v/>
      </c>
      <c r="I500" s="18" t="str">
        <f t="shared" si="39"/>
        <v/>
      </c>
    </row>
    <row r="501" spans="1:9">
      <c r="A501" s="18">
        <v>299</v>
      </c>
      <c r="C501" s="18" t="str">
        <f t="shared" si="36"/>
        <v/>
      </c>
      <c r="D501" s="18">
        <f>COUNTIF(C$203:C501,C501)</f>
        <v>299</v>
      </c>
      <c r="F501" s="18" t="str">
        <f t="shared" si="35"/>
        <v/>
      </c>
      <c r="G501" s="18" t="str">
        <f t="shared" si="39"/>
        <v/>
      </c>
      <c r="H501" s="18" t="str">
        <f t="shared" si="39"/>
        <v/>
      </c>
      <c r="I501" s="18" t="str">
        <f t="shared" si="39"/>
        <v/>
      </c>
    </row>
    <row r="502" spans="1:9">
      <c r="A502" s="18">
        <v>300</v>
      </c>
      <c r="C502" s="18" t="str">
        <f t="shared" si="36"/>
        <v/>
      </c>
      <c r="D502" s="18">
        <f>COUNTIF(C$203:C502,C502)</f>
        <v>300</v>
      </c>
      <c r="F502" s="18" t="str">
        <f t="shared" si="35"/>
        <v/>
      </c>
      <c r="G502" s="18" t="str">
        <f t="shared" si="39"/>
        <v/>
      </c>
      <c r="H502" s="18" t="str">
        <f t="shared" si="39"/>
        <v/>
      </c>
      <c r="I502" s="18" t="str">
        <f t="shared" si="39"/>
        <v/>
      </c>
    </row>
    <row r="503" spans="1:9">
      <c r="A503" s="18">
        <v>301</v>
      </c>
      <c r="C503" s="18" t="str">
        <f t="shared" si="36"/>
        <v/>
      </c>
      <c r="D503" s="18">
        <f>COUNTIF(C$203:C503,C503)</f>
        <v>301</v>
      </c>
      <c r="F503" s="18" t="str">
        <f t="shared" si="35"/>
        <v/>
      </c>
      <c r="G503" s="18" t="str">
        <f t="shared" si="39"/>
        <v/>
      </c>
      <c r="H503" s="18" t="str">
        <f t="shared" si="39"/>
        <v/>
      </c>
      <c r="I503" s="18" t="str">
        <f t="shared" si="39"/>
        <v/>
      </c>
    </row>
    <row r="504" spans="1:9">
      <c r="A504" s="18">
        <v>302</v>
      </c>
      <c r="C504" s="18" t="str">
        <f t="shared" si="36"/>
        <v/>
      </c>
      <c r="D504" s="18">
        <f>COUNTIF(C$203:C504,C504)</f>
        <v>302</v>
      </c>
      <c r="F504" s="18" t="str">
        <f t="shared" si="35"/>
        <v/>
      </c>
      <c r="G504" s="18" t="str">
        <f t="shared" si="39"/>
        <v/>
      </c>
      <c r="H504" s="18" t="str">
        <f t="shared" si="39"/>
        <v/>
      </c>
      <c r="I504" s="18" t="str">
        <f t="shared" si="39"/>
        <v/>
      </c>
    </row>
    <row r="505" spans="1:9">
      <c r="A505" s="18">
        <v>303</v>
      </c>
      <c r="C505" s="18" t="str">
        <f t="shared" si="36"/>
        <v/>
      </c>
      <c r="D505" s="18">
        <f>COUNTIF(C$203:C505,C505)</f>
        <v>303</v>
      </c>
      <c r="F505" s="18" t="str">
        <f t="shared" si="35"/>
        <v/>
      </c>
      <c r="G505" s="18" t="str">
        <f t="shared" si="39"/>
        <v/>
      </c>
      <c r="H505" s="18" t="str">
        <f t="shared" si="39"/>
        <v/>
      </c>
      <c r="I505" s="18" t="str">
        <f t="shared" si="39"/>
        <v/>
      </c>
    </row>
    <row r="506" spans="1:9">
      <c r="A506" s="18">
        <v>304</v>
      </c>
      <c r="C506" s="18" t="str">
        <f t="shared" si="36"/>
        <v/>
      </c>
      <c r="D506" s="18">
        <f>COUNTIF(C$203:C506,C506)</f>
        <v>304</v>
      </c>
      <c r="F506" s="18" t="str">
        <f t="shared" si="35"/>
        <v/>
      </c>
      <c r="G506" s="18" t="str">
        <f t="shared" si="39"/>
        <v/>
      </c>
      <c r="H506" s="18" t="str">
        <f t="shared" si="39"/>
        <v/>
      </c>
      <c r="I506" s="18" t="str">
        <f t="shared" si="39"/>
        <v/>
      </c>
    </row>
    <row r="507" spans="1:9">
      <c r="A507" s="18">
        <v>305</v>
      </c>
      <c r="C507" s="18" t="str">
        <f t="shared" si="36"/>
        <v/>
      </c>
      <c r="D507" s="18">
        <f>COUNTIF(C$203:C507,C507)</f>
        <v>305</v>
      </c>
      <c r="F507" s="18" t="str">
        <f t="shared" si="35"/>
        <v/>
      </c>
      <c r="G507" s="18" t="str">
        <f t="shared" si="39"/>
        <v/>
      </c>
      <c r="H507" s="18" t="str">
        <f t="shared" si="39"/>
        <v/>
      </c>
      <c r="I507" s="18" t="str">
        <f t="shared" si="39"/>
        <v/>
      </c>
    </row>
    <row r="508" spans="1:9">
      <c r="A508" s="18">
        <v>306</v>
      </c>
      <c r="C508" s="18" t="str">
        <f t="shared" si="36"/>
        <v/>
      </c>
      <c r="D508" s="18">
        <f>COUNTIF(C$203:C508,C508)</f>
        <v>306</v>
      </c>
      <c r="F508" s="18" t="str">
        <f t="shared" si="35"/>
        <v/>
      </c>
      <c r="G508" s="18" t="str">
        <f t="shared" si="39"/>
        <v/>
      </c>
      <c r="H508" s="18" t="str">
        <f t="shared" si="39"/>
        <v/>
      </c>
      <c r="I508" s="18" t="str">
        <f t="shared" si="39"/>
        <v/>
      </c>
    </row>
    <row r="509" spans="1:9">
      <c r="A509" s="18">
        <v>307</v>
      </c>
      <c r="C509" s="18" t="str">
        <f t="shared" si="36"/>
        <v/>
      </c>
      <c r="D509" s="18">
        <f>COUNTIF(C$203:C509,C509)</f>
        <v>307</v>
      </c>
      <c r="F509" s="18" t="str">
        <f t="shared" si="35"/>
        <v/>
      </c>
      <c r="G509" s="18" t="str">
        <f t="shared" si="39"/>
        <v/>
      </c>
      <c r="H509" s="18" t="str">
        <f t="shared" si="39"/>
        <v/>
      </c>
      <c r="I509" s="18" t="str">
        <f t="shared" si="39"/>
        <v/>
      </c>
    </row>
    <row r="510" spans="1:9">
      <c r="A510" s="18">
        <v>308</v>
      </c>
      <c r="C510" s="18" t="str">
        <f t="shared" si="36"/>
        <v/>
      </c>
      <c r="D510" s="18">
        <f>COUNTIF(C$203:C510,C510)</f>
        <v>308</v>
      </c>
      <c r="F510" s="18" t="str">
        <f t="shared" si="35"/>
        <v/>
      </c>
      <c r="G510" s="18" t="str">
        <f t="shared" si="39"/>
        <v/>
      </c>
      <c r="H510" s="18" t="str">
        <f t="shared" si="39"/>
        <v/>
      </c>
      <c r="I510" s="18" t="str">
        <f t="shared" si="39"/>
        <v/>
      </c>
    </row>
    <row r="511" spans="1:9">
      <c r="A511" s="18">
        <v>309</v>
      </c>
      <c r="C511" s="18" t="str">
        <f t="shared" si="36"/>
        <v/>
      </c>
      <c r="D511" s="18">
        <f>COUNTIF(C$203:C511,C511)</f>
        <v>309</v>
      </c>
      <c r="F511" s="18" t="str">
        <f t="shared" si="35"/>
        <v/>
      </c>
      <c r="G511" s="18" t="str">
        <f t="shared" si="39"/>
        <v/>
      </c>
      <c r="H511" s="18" t="str">
        <f t="shared" si="39"/>
        <v/>
      </c>
      <c r="I511" s="18" t="str">
        <f t="shared" si="39"/>
        <v/>
      </c>
    </row>
    <row r="512" spans="1:9">
      <c r="A512" s="18">
        <v>310</v>
      </c>
      <c r="C512" s="18" t="str">
        <f t="shared" si="36"/>
        <v/>
      </c>
      <c r="D512" s="18">
        <f>COUNTIF(C$203:C512,C512)</f>
        <v>310</v>
      </c>
      <c r="F512" s="18" t="str">
        <f t="shared" si="35"/>
        <v/>
      </c>
      <c r="G512" s="18" t="str">
        <f t="shared" si="39"/>
        <v/>
      </c>
      <c r="H512" s="18" t="str">
        <f t="shared" si="39"/>
        <v/>
      </c>
      <c r="I512" s="18" t="str">
        <f t="shared" si="39"/>
        <v/>
      </c>
    </row>
    <row r="513" spans="1:9">
      <c r="A513" s="18">
        <v>311</v>
      </c>
      <c r="C513" s="18" t="str">
        <f t="shared" si="36"/>
        <v/>
      </c>
      <c r="D513" s="18">
        <f>COUNTIF(C$203:C513,C513)</f>
        <v>311</v>
      </c>
      <c r="F513" s="18" t="str">
        <f t="shared" si="35"/>
        <v/>
      </c>
      <c r="G513" s="18" t="str">
        <f t="shared" si="39"/>
        <v/>
      </c>
      <c r="H513" s="18" t="str">
        <f t="shared" si="39"/>
        <v/>
      </c>
      <c r="I513" s="18" t="str">
        <f t="shared" si="39"/>
        <v/>
      </c>
    </row>
    <row r="514" spans="1:9">
      <c r="A514" s="18">
        <v>312</v>
      </c>
      <c r="C514" s="18" t="str">
        <f t="shared" si="36"/>
        <v/>
      </c>
      <c r="D514" s="18">
        <f>COUNTIF(C$203:C514,C514)</f>
        <v>312</v>
      </c>
      <c r="F514" s="18" t="str">
        <f t="shared" si="35"/>
        <v/>
      </c>
      <c r="G514" s="18" t="str">
        <f t="shared" si="39"/>
        <v/>
      </c>
      <c r="H514" s="18" t="str">
        <f t="shared" si="39"/>
        <v/>
      </c>
      <c r="I514" s="18" t="str">
        <f t="shared" si="39"/>
        <v/>
      </c>
    </row>
    <row r="515" spans="1:9">
      <c r="A515" s="18">
        <v>313</v>
      </c>
      <c r="C515" s="18" t="str">
        <f t="shared" si="36"/>
        <v/>
      </c>
      <c r="D515" s="18">
        <f>COUNTIF(C$203:C515,C515)</f>
        <v>313</v>
      </c>
      <c r="F515" s="18" t="str">
        <f t="shared" si="35"/>
        <v/>
      </c>
      <c r="G515" s="18" t="str">
        <f t="shared" si="39"/>
        <v/>
      </c>
      <c r="H515" s="18" t="str">
        <f t="shared" si="39"/>
        <v/>
      </c>
      <c r="I515" s="18" t="str">
        <f t="shared" si="39"/>
        <v/>
      </c>
    </row>
    <row r="516" spans="1:9">
      <c r="A516" s="18">
        <v>314</v>
      </c>
      <c r="C516" s="18" t="str">
        <f t="shared" si="36"/>
        <v/>
      </c>
      <c r="D516" s="18">
        <f>COUNTIF(C$203:C516,C516)</f>
        <v>314</v>
      </c>
      <c r="F516" s="18" t="str">
        <f t="shared" si="35"/>
        <v/>
      </c>
      <c r="G516" s="18" t="str">
        <f t="shared" ref="G516:I531" si="40">C116</f>
        <v/>
      </c>
      <c r="H516" s="18" t="str">
        <f t="shared" si="40"/>
        <v/>
      </c>
      <c r="I516" s="18" t="str">
        <f t="shared" si="40"/>
        <v/>
      </c>
    </row>
    <row r="517" spans="1:9">
      <c r="A517" s="18">
        <v>315</v>
      </c>
      <c r="C517" s="18" t="str">
        <f t="shared" si="36"/>
        <v/>
      </c>
      <c r="D517" s="18">
        <f>COUNTIF(C$203:C517,C517)</f>
        <v>315</v>
      </c>
      <c r="F517" s="18" t="str">
        <f t="shared" si="35"/>
        <v/>
      </c>
      <c r="G517" s="18" t="str">
        <f t="shared" si="40"/>
        <v/>
      </c>
      <c r="H517" s="18" t="str">
        <f t="shared" si="40"/>
        <v/>
      </c>
      <c r="I517" s="18" t="str">
        <f t="shared" si="40"/>
        <v/>
      </c>
    </row>
    <row r="518" spans="1:9">
      <c r="A518" s="18">
        <v>316</v>
      </c>
      <c r="C518" s="18" t="str">
        <f t="shared" si="36"/>
        <v/>
      </c>
      <c r="D518" s="18">
        <f>COUNTIF(C$203:C518,C518)</f>
        <v>316</v>
      </c>
      <c r="F518" s="18" t="str">
        <f t="shared" si="35"/>
        <v/>
      </c>
      <c r="G518" s="18" t="str">
        <f t="shared" si="40"/>
        <v/>
      </c>
      <c r="H518" s="18" t="str">
        <f t="shared" si="40"/>
        <v/>
      </c>
      <c r="I518" s="18" t="str">
        <f t="shared" si="40"/>
        <v/>
      </c>
    </row>
    <row r="519" spans="1:9">
      <c r="A519" s="18">
        <v>317</v>
      </c>
      <c r="C519" s="18" t="str">
        <f t="shared" si="36"/>
        <v/>
      </c>
      <c r="D519" s="18">
        <f>COUNTIF(C$203:C519,C519)</f>
        <v>317</v>
      </c>
      <c r="F519" s="18" t="str">
        <f t="shared" si="35"/>
        <v/>
      </c>
      <c r="G519" s="18" t="str">
        <f t="shared" si="40"/>
        <v/>
      </c>
      <c r="H519" s="18" t="str">
        <f t="shared" si="40"/>
        <v/>
      </c>
      <c r="I519" s="18" t="str">
        <f t="shared" si="40"/>
        <v/>
      </c>
    </row>
    <row r="520" spans="1:9">
      <c r="A520" s="18">
        <v>318</v>
      </c>
      <c r="C520" s="18" t="str">
        <f t="shared" si="36"/>
        <v/>
      </c>
      <c r="D520" s="18">
        <f>COUNTIF(C$203:C520,C520)</f>
        <v>318</v>
      </c>
      <c r="F520" s="18" t="str">
        <f t="shared" si="35"/>
        <v/>
      </c>
      <c r="G520" s="18" t="str">
        <f t="shared" si="40"/>
        <v/>
      </c>
      <c r="H520" s="18" t="str">
        <f t="shared" si="40"/>
        <v/>
      </c>
      <c r="I520" s="18" t="str">
        <f t="shared" si="40"/>
        <v/>
      </c>
    </row>
    <row r="521" spans="1:9">
      <c r="A521" s="18">
        <v>319</v>
      </c>
      <c r="C521" s="18" t="str">
        <f t="shared" si="36"/>
        <v/>
      </c>
      <c r="D521" s="18">
        <f>COUNTIF(C$203:C521,C521)</f>
        <v>319</v>
      </c>
      <c r="F521" s="18" t="str">
        <f t="shared" si="35"/>
        <v/>
      </c>
      <c r="G521" s="18" t="str">
        <f t="shared" si="40"/>
        <v/>
      </c>
      <c r="H521" s="18" t="str">
        <f t="shared" si="40"/>
        <v/>
      </c>
      <c r="I521" s="18" t="str">
        <f t="shared" si="40"/>
        <v/>
      </c>
    </row>
    <row r="522" spans="1:9">
      <c r="A522" s="18">
        <v>320</v>
      </c>
      <c r="C522" s="18" t="str">
        <f t="shared" si="36"/>
        <v/>
      </c>
      <c r="D522" s="18">
        <f>COUNTIF(C$203:C522,C522)</f>
        <v>320</v>
      </c>
      <c r="F522" s="18" t="str">
        <f t="shared" si="35"/>
        <v/>
      </c>
      <c r="G522" s="18" t="str">
        <f t="shared" si="40"/>
        <v/>
      </c>
      <c r="H522" s="18" t="str">
        <f t="shared" si="40"/>
        <v/>
      </c>
      <c r="I522" s="18" t="str">
        <f t="shared" si="40"/>
        <v/>
      </c>
    </row>
    <row r="523" spans="1:9">
      <c r="A523" s="18">
        <v>321</v>
      </c>
      <c r="C523" s="18" t="str">
        <f t="shared" si="36"/>
        <v/>
      </c>
      <c r="D523" s="18">
        <f>COUNTIF(C$203:C523,C523)</f>
        <v>321</v>
      </c>
      <c r="F523" s="18" t="str">
        <f t="shared" si="35"/>
        <v/>
      </c>
      <c r="G523" s="18" t="str">
        <f t="shared" si="40"/>
        <v/>
      </c>
      <c r="H523" s="18" t="str">
        <f t="shared" si="40"/>
        <v/>
      </c>
      <c r="I523" s="18" t="str">
        <f t="shared" si="40"/>
        <v/>
      </c>
    </row>
    <row r="524" spans="1:9">
      <c r="A524" s="18">
        <v>322</v>
      </c>
      <c r="C524" s="18" t="str">
        <f t="shared" si="36"/>
        <v/>
      </c>
      <c r="D524" s="18">
        <f>COUNTIF(C$203:C524,C524)</f>
        <v>322</v>
      </c>
      <c r="F524" s="18" t="str">
        <f t="shared" ref="F524:F587" si="41">IF(C524="","",CONCATENATE(C524,D524)*1)</f>
        <v/>
      </c>
      <c r="G524" s="18" t="str">
        <f t="shared" si="40"/>
        <v/>
      </c>
      <c r="H524" s="18" t="str">
        <f t="shared" si="40"/>
        <v/>
      </c>
      <c r="I524" s="18" t="str">
        <f t="shared" si="40"/>
        <v/>
      </c>
    </row>
    <row r="525" spans="1:9">
      <c r="A525" s="18">
        <v>323</v>
      </c>
      <c r="C525" s="18" t="str">
        <f t="shared" si="36"/>
        <v/>
      </c>
      <c r="D525" s="18">
        <f>COUNTIF(C$203:C525,C525)</f>
        <v>323</v>
      </c>
      <c r="F525" s="18" t="str">
        <f t="shared" si="41"/>
        <v/>
      </c>
      <c r="G525" s="18" t="str">
        <f t="shared" si="40"/>
        <v/>
      </c>
      <c r="H525" s="18" t="str">
        <f t="shared" si="40"/>
        <v/>
      </c>
      <c r="I525" s="18" t="str">
        <f t="shared" si="40"/>
        <v/>
      </c>
    </row>
    <row r="526" spans="1:9">
      <c r="A526" s="18">
        <v>324</v>
      </c>
      <c r="C526" s="18" t="str">
        <f t="shared" si="36"/>
        <v/>
      </c>
      <c r="D526" s="18">
        <f>COUNTIF(C$203:C526,C526)</f>
        <v>324</v>
      </c>
      <c r="F526" s="18" t="str">
        <f t="shared" si="41"/>
        <v/>
      </c>
      <c r="G526" s="18" t="str">
        <f t="shared" si="40"/>
        <v/>
      </c>
      <c r="H526" s="18" t="str">
        <f t="shared" si="40"/>
        <v/>
      </c>
      <c r="I526" s="18" t="str">
        <f t="shared" si="40"/>
        <v/>
      </c>
    </row>
    <row r="527" spans="1:9">
      <c r="A527" s="18">
        <v>325</v>
      </c>
      <c r="C527" s="18" t="str">
        <f t="shared" si="36"/>
        <v/>
      </c>
      <c r="D527" s="18">
        <f>COUNTIF(C$203:C527,C527)</f>
        <v>325</v>
      </c>
      <c r="F527" s="18" t="str">
        <f t="shared" si="41"/>
        <v/>
      </c>
      <c r="G527" s="18" t="str">
        <f t="shared" si="40"/>
        <v/>
      </c>
      <c r="H527" s="18" t="str">
        <f t="shared" si="40"/>
        <v/>
      </c>
      <c r="I527" s="18" t="str">
        <f t="shared" si="40"/>
        <v/>
      </c>
    </row>
    <row r="528" spans="1:9">
      <c r="A528" s="18">
        <v>326</v>
      </c>
      <c r="C528" s="18" t="str">
        <f t="shared" si="36"/>
        <v/>
      </c>
      <c r="D528" s="18">
        <f>COUNTIF(C$203:C528,C528)</f>
        <v>326</v>
      </c>
      <c r="F528" s="18" t="str">
        <f t="shared" si="41"/>
        <v/>
      </c>
      <c r="G528" s="18" t="str">
        <f t="shared" si="40"/>
        <v/>
      </c>
      <c r="H528" s="18" t="str">
        <f t="shared" si="40"/>
        <v/>
      </c>
      <c r="I528" s="18" t="str">
        <f t="shared" si="40"/>
        <v/>
      </c>
    </row>
    <row r="529" spans="1:9">
      <c r="A529" s="18">
        <v>327</v>
      </c>
      <c r="C529" s="18" t="str">
        <f t="shared" si="36"/>
        <v/>
      </c>
      <c r="D529" s="18">
        <f>COUNTIF(C$203:C529,C529)</f>
        <v>327</v>
      </c>
      <c r="F529" s="18" t="str">
        <f t="shared" si="41"/>
        <v/>
      </c>
      <c r="G529" s="18" t="str">
        <f t="shared" si="40"/>
        <v/>
      </c>
      <c r="H529" s="18" t="str">
        <f t="shared" si="40"/>
        <v/>
      </c>
      <c r="I529" s="18" t="str">
        <f t="shared" si="40"/>
        <v/>
      </c>
    </row>
    <row r="530" spans="1:9">
      <c r="A530" s="18">
        <v>328</v>
      </c>
      <c r="C530" s="18" t="str">
        <f t="shared" si="36"/>
        <v/>
      </c>
      <c r="D530" s="18">
        <f>COUNTIF(C$203:C530,C530)</f>
        <v>328</v>
      </c>
      <c r="F530" s="18" t="str">
        <f t="shared" si="41"/>
        <v/>
      </c>
      <c r="G530" s="18" t="str">
        <f t="shared" si="40"/>
        <v/>
      </c>
      <c r="H530" s="18" t="str">
        <f t="shared" si="40"/>
        <v/>
      </c>
      <c r="I530" s="18" t="str">
        <f t="shared" si="40"/>
        <v/>
      </c>
    </row>
    <row r="531" spans="1:9">
      <c r="A531" s="18">
        <v>329</v>
      </c>
      <c r="C531" s="18" t="str">
        <f t="shared" si="36"/>
        <v/>
      </c>
      <c r="D531" s="18">
        <f>COUNTIF(C$203:C531,C531)</f>
        <v>329</v>
      </c>
      <c r="F531" s="18" t="str">
        <f t="shared" si="41"/>
        <v/>
      </c>
      <c r="G531" s="18" t="str">
        <f t="shared" si="40"/>
        <v/>
      </c>
      <c r="H531" s="18" t="str">
        <f t="shared" si="40"/>
        <v/>
      </c>
      <c r="I531" s="18" t="str">
        <f t="shared" si="40"/>
        <v/>
      </c>
    </row>
    <row r="532" spans="1:9">
      <c r="A532" s="18">
        <v>330</v>
      </c>
      <c r="C532" s="18" t="str">
        <f t="shared" ref="C532:C595" si="42">L132</f>
        <v/>
      </c>
      <c r="D532" s="18">
        <f>COUNTIF(C$203:C532,C532)</f>
        <v>330</v>
      </c>
      <c r="F532" s="18" t="str">
        <f t="shared" si="41"/>
        <v/>
      </c>
      <c r="G532" s="18" t="str">
        <f t="shared" ref="G532:I547" si="43">C132</f>
        <v/>
      </c>
      <c r="H532" s="18" t="str">
        <f t="shared" si="43"/>
        <v/>
      </c>
      <c r="I532" s="18" t="str">
        <f t="shared" si="43"/>
        <v/>
      </c>
    </row>
    <row r="533" spans="1:9">
      <c r="A533" s="18">
        <v>331</v>
      </c>
      <c r="C533" s="18" t="str">
        <f t="shared" si="42"/>
        <v/>
      </c>
      <c r="D533" s="18">
        <f>COUNTIF(C$203:C533,C533)</f>
        <v>331</v>
      </c>
      <c r="F533" s="18" t="str">
        <f t="shared" si="41"/>
        <v/>
      </c>
      <c r="G533" s="18" t="str">
        <f t="shared" si="43"/>
        <v/>
      </c>
      <c r="H533" s="18" t="str">
        <f t="shared" si="43"/>
        <v/>
      </c>
      <c r="I533" s="18" t="str">
        <f t="shared" si="43"/>
        <v/>
      </c>
    </row>
    <row r="534" spans="1:9">
      <c r="A534" s="18">
        <v>332</v>
      </c>
      <c r="C534" s="18" t="str">
        <f t="shared" si="42"/>
        <v/>
      </c>
      <c r="D534" s="18">
        <f>COUNTIF(C$203:C534,C534)</f>
        <v>332</v>
      </c>
      <c r="F534" s="18" t="str">
        <f t="shared" si="41"/>
        <v/>
      </c>
      <c r="G534" s="18" t="str">
        <f t="shared" si="43"/>
        <v/>
      </c>
      <c r="H534" s="18" t="str">
        <f t="shared" si="43"/>
        <v/>
      </c>
      <c r="I534" s="18" t="str">
        <f t="shared" si="43"/>
        <v/>
      </c>
    </row>
    <row r="535" spans="1:9">
      <c r="A535" s="18">
        <v>333</v>
      </c>
      <c r="C535" s="18" t="str">
        <f t="shared" si="42"/>
        <v/>
      </c>
      <c r="D535" s="18">
        <f>COUNTIF(C$203:C535,C535)</f>
        <v>333</v>
      </c>
      <c r="F535" s="18" t="str">
        <f t="shared" si="41"/>
        <v/>
      </c>
      <c r="G535" s="18" t="str">
        <f t="shared" si="43"/>
        <v/>
      </c>
      <c r="H535" s="18" t="str">
        <f t="shared" si="43"/>
        <v/>
      </c>
      <c r="I535" s="18" t="str">
        <f t="shared" si="43"/>
        <v/>
      </c>
    </row>
    <row r="536" spans="1:9">
      <c r="A536" s="18">
        <v>334</v>
      </c>
      <c r="C536" s="18" t="str">
        <f t="shared" si="42"/>
        <v/>
      </c>
      <c r="D536" s="18">
        <f>COUNTIF(C$203:C536,C536)</f>
        <v>334</v>
      </c>
      <c r="F536" s="18" t="str">
        <f t="shared" si="41"/>
        <v/>
      </c>
      <c r="G536" s="18" t="str">
        <f t="shared" si="43"/>
        <v/>
      </c>
      <c r="H536" s="18" t="str">
        <f t="shared" si="43"/>
        <v/>
      </c>
      <c r="I536" s="18" t="str">
        <f t="shared" si="43"/>
        <v/>
      </c>
    </row>
    <row r="537" spans="1:9">
      <c r="A537" s="18">
        <v>335</v>
      </c>
      <c r="C537" s="18" t="str">
        <f t="shared" si="42"/>
        <v/>
      </c>
      <c r="D537" s="18">
        <f>COUNTIF(C$203:C537,C537)</f>
        <v>335</v>
      </c>
      <c r="F537" s="18" t="str">
        <f t="shared" si="41"/>
        <v/>
      </c>
      <c r="G537" s="18" t="str">
        <f t="shared" si="43"/>
        <v/>
      </c>
      <c r="H537" s="18" t="str">
        <f t="shared" si="43"/>
        <v/>
      </c>
      <c r="I537" s="18" t="str">
        <f t="shared" si="43"/>
        <v/>
      </c>
    </row>
    <row r="538" spans="1:9">
      <c r="A538" s="18">
        <v>336</v>
      </c>
      <c r="C538" s="18" t="str">
        <f t="shared" si="42"/>
        <v/>
      </c>
      <c r="D538" s="18">
        <f>COUNTIF(C$203:C538,C538)</f>
        <v>336</v>
      </c>
      <c r="F538" s="18" t="str">
        <f t="shared" si="41"/>
        <v/>
      </c>
      <c r="G538" s="18" t="str">
        <f t="shared" si="43"/>
        <v/>
      </c>
      <c r="H538" s="18" t="str">
        <f t="shared" si="43"/>
        <v/>
      </c>
      <c r="I538" s="18" t="str">
        <f t="shared" si="43"/>
        <v/>
      </c>
    </row>
    <row r="539" spans="1:9">
      <c r="A539" s="18">
        <v>337</v>
      </c>
      <c r="C539" s="18" t="str">
        <f t="shared" si="42"/>
        <v/>
      </c>
      <c r="D539" s="18">
        <f>COUNTIF(C$203:C539,C539)</f>
        <v>337</v>
      </c>
      <c r="F539" s="18" t="str">
        <f t="shared" si="41"/>
        <v/>
      </c>
      <c r="G539" s="18" t="str">
        <f t="shared" si="43"/>
        <v/>
      </c>
      <c r="H539" s="18" t="str">
        <f t="shared" si="43"/>
        <v/>
      </c>
      <c r="I539" s="18" t="str">
        <f t="shared" si="43"/>
        <v/>
      </c>
    </row>
    <row r="540" spans="1:9">
      <c r="A540" s="18">
        <v>338</v>
      </c>
      <c r="C540" s="18" t="str">
        <f t="shared" si="42"/>
        <v/>
      </c>
      <c r="D540" s="18">
        <f>COUNTIF(C$203:C540,C540)</f>
        <v>338</v>
      </c>
      <c r="F540" s="18" t="str">
        <f t="shared" si="41"/>
        <v/>
      </c>
      <c r="G540" s="18" t="str">
        <f t="shared" si="43"/>
        <v/>
      </c>
      <c r="H540" s="18" t="str">
        <f t="shared" si="43"/>
        <v/>
      </c>
      <c r="I540" s="18" t="str">
        <f t="shared" si="43"/>
        <v/>
      </c>
    </row>
    <row r="541" spans="1:9">
      <c r="A541" s="18">
        <v>339</v>
      </c>
      <c r="C541" s="18" t="str">
        <f t="shared" si="42"/>
        <v/>
      </c>
      <c r="D541" s="18">
        <f>COUNTIF(C$203:C541,C541)</f>
        <v>339</v>
      </c>
      <c r="F541" s="18" t="str">
        <f t="shared" si="41"/>
        <v/>
      </c>
      <c r="G541" s="18" t="str">
        <f t="shared" si="43"/>
        <v/>
      </c>
      <c r="H541" s="18" t="str">
        <f t="shared" si="43"/>
        <v/>
      </c>
      <c r="I541" s="18" t="str">
        <f t="shared" si="43"/>
        <v/>
      </c>
    </row>
    <row r="542" spans="1:9">
      <c r="A542" s="18">
        <v>340</v>
      </c>
      <c r="C542" s="18" t="str">
        <f t="shared" si="42"/>
        <v/>
      </c>
      <c r="D542" s="18">
        <f>COUNTIF(C$203:C542,C542)</f>
        <v>340</v>
      </c>
      <c r="F542" s="18" t="str">
        <f t="shared" si="41"/>
        <v/>
      </c>
      <c r="G542" s="18" t="str">
        <f t="shared" si="43"/>
        <v/>
      </c>
      <c r="H542" s="18" t="str">
        <f t="shared" si="43"/>
        <v/>
      </c>
      <c r="I542" s="18" t="str">
        <f t="shared" si="43"/>
        <v/>
      </c>
    </row>
    <row r="543" spans="1:9">
      <c r="A543" s="18">
        <v>341</v>
      </c>
      <c r="C543" s="18" t="str">
        <f t="shared" si="42"/>
        <v/>
      </c>
      <c r="D543" s="18">
        <f>COUNTIF(C$203:C543,C543)</f>
        <v>341</v>
      </c>
      <c r="F543" s="18" t="str">
        <f t="shared" si="41"/>
        <v/>
      </c>
      <c r="G543" s="18" t="str">
        <f t="shared" si="43"/>
        <v/>
      </c>
      <c r="H543" s="18" t="str">
        <f t="shared" si="43"/>
        <v/>
      </c>
      <c r="I543" s="18" t="str">
        <f t="shared" si="43"/>
        <v/>
      </c>
    </row>
    <row r="544" spans="1:9">
      <c r="A544" s="18">
        <v>342</v>
      </c>
      <c r="C544" s="18" t="str">
        <f t="shared" si="42"/>
        <v/>
      </c>
      <c r="D544" s="18">
        <f>COUNTIF(C$203:C544,C544)</f>
        <v>342</v>
      </c>
      <c r="F544" s="18" t="str">
        <f t="shared" si="41"/>
        <v/>
      </c>
      <c r="G544" s="18" t="str">
        <f t="shared" si="43"/>
        <v/>
      </c>
      <c r="H544" s="18" t="str">
        <f t="shared" si="43"/>
        <v/>
      </c>
      <c r="I544" s="18" t="str">
        <f t="shared" si="43"/>
        <v/>
      </c>
    </row>
    <row r="545" spans="1:9">
      <c r="A545" s="18">
        <v>343</v>
      </c>
      <c r="C545" s="18" t="str">
        <f t="shared" si="42"/>
        <v/>
      </c>
      <c r="D545" s="18">
        <f>COUNTIF(C$203:C545,C545)</f>
        <v>343</v>
      </c>
      <c r="F545" s="18" t="str">
        <f t="shared" si="41"/>
        <v/>
      </c>
      <c r="G545" s="18" t="str">
        <f t="shared" si="43"/>
        <v/>
      </c>
      <c r="H545" s="18" t="str">
        <f t="shared" si="43"/>
        <v/>
      </c>
      <c r="I545" s="18" t="str">
        <f t="shared" si="43"/>
        <v/>
      </c>
    </row>
    <row r="546" spans="1:9">
      <c r="A546" s="18">
        <v>344</v>
      </c>
      <c r="C546" s="18" t="str">
        <f t="shared" si="42"/>
        <v/>
      </c>
      <c r="D546" s="18">
        <f>COUNTIF(C$203:C546,C546)</f>
        <v>344</v>
      </c>
      <c r="F546" s="18" t="str">
        <f t="shared" si="41"/>
        <v/>
      </c>
      <c r="G546" s="18" t="str">
        <f t="shared" si="43"/>
        <v/>
      </c>
      <c r="H546" s="18" t="str">
        <f t="shared" si="43"/>
        <v/>
      </c>
      <c r="I546" s="18" t="str">
        <f t="shared" si="43"/>
        <v/>
      </c>
    </row>
    <row r="547" spans="1:9">
      <c r="A547" s="18">
        <v>345</v>
      </c>
      <c r="C547" s="18" t="str">
        <f t="shared" si="42"/>
        <v/>
      </c>
      <c r="D547" s="18">
        <f>COUNTIF(C$203:C547,C547)</f>
        <v>345</v>
      </c>
      <c r="F547" s="18" t="str">
        <f t="shared" si="41"/>
        <v/>
      </c>
      <c r="G547" s="18" t="str">
        <f t="shared" si="43"/>
        <v/>
      </c>
      <c r="H547" s="18" t="str">
        <f t="shared" si="43"/>
        <v/>
      </c>
      <c r="I547" s="18" t="str">
        <f t="shared" si="43"/>
        <v/>
      </c>
    </row>
    <row r="548" spans="1:9">
      <c r="A548" s="18">
        <v>346</v>
      </c>
      <c r="C548" s="18" t="str">
        <f t="shared" si="42"/>
        <v/>
      </c>
      <c r="D548" s="18">
        <f>COUNTIF(C$203:C548,C548)</f>
        <v>346</v>
      </c>
      <c r="F548" s="18" t="str">
        <f t="shared" si="41"/>
        <v/>
      </c>
      <c r="G548" s="18" t="str">
        <f t="shared" ref="G548:I563" si="44">C148</f>
        <v/>
      </c>
      <c r="H548" s="18" t="str">
        <f t="shared" si="44"/>
        <v/>
      </c>
      <c r="I548" s="18" t="str">
        <f t="shared" si="44"/>
        <v/>
      </c>
    </row>
    <row r="549" spans="1:9">
      <c r="A549" s="18">
        <v>347</v>
      </c>
      <c r="C549" s="18" t="str">
        <f t="shared" si="42"/>
        <v/>
      </c>
      <c r="D549" s="18">
        <f>COUNTIF(C$203:C549,C549)</f>
        <v>347</v>
      </c>
      <c r="F549" s="18" t="str">
        <f t="shared" si="41"/>
        <v/>
      </c>
      <c r="G549" s="18" t="str">
        <f t="shared" si="44"/>
        <v/>
      </c>
      <c r="H549" s="18" t="str">
        <f t="shared" si="44"/>
        <v/>
      </c>
      <c r="I549" s="18" t="str">
        <f t="shared" si="44"/>
        <v/>
      </c>
    </row>
    <row r="550" spans="1:9">
      <c r="A550" s="18">
        <v>348</v>
      </c>
      <c r="C550" s="18" t="str">
        <f t="shared" si="42"/>
        <v/>
      </c>
      <c r="D550" s="18">
        <f>COUNTIF(C$203:C550,C550)</f>
        <v>348</v>
      </c>
      <c r="F550" s="18" t="str">
        <f t="shared" si="41"/>
        <v/>
      </c>
      <c r="G550" s="18" t="str">
        <f t="shared" si="44"/>
        <v/>
      </c>
      <c r="H550" s="18" t="str">
        <f t="shared" si="44"/>
        <v/>
      </c>
      <c r="I550" s="18" t="str">
        <f t="shared" si="44"/>
        <v/>
      </c>
    </row>
    <row r="551" spans="1:9">
      <c r="A551" s="18">
        <v>349</v>
      </c>
      <c r="C551" s="18" t="str">
        <f t="shared" si="42"/>
        <v/>
      </c>
      <c r="D551" s="18">
        <f>COUNTIF(C$203:C551,C551)</f>
        <v>349</v>
      </c>
      <c r="F551" s="18" t="str">
        <f t="shared" si="41"/>
        <v/>
      </c>
      <c r="G551" s="18" t="str">
        <f t="shared" si="44"/>
        <v/>
      </c>
      <c r="H551" s="18" t="str">
        <f t="shared" si="44"/>
        <v/>
      </c>
      <c r="I551" s="18" t="str">
        <f t="shared" si="44"/>
        <v/>
      </c>
    </row>
    <row r="552" spans="1:9">
      <c r="A552" s="18">
        <v>350</v>
      </c>
      <c r="C552" s="18" t="str">
        <f t="shared" si="42"/>
        <v/>
      </c>
      <c r="D552" s="18">
        <f>COUNTIF(C$203:C552,C552)</f>
        <v>350</v>
      </c>
      <c r="F552" s="18" t="str">
        <f t="shared" si="41"/>
        <v/>
      </c>
      <c r="G552" s="18" t="str">
        <f t="shared" si="44"/>
        <v/>
      </c>
      <c r="H552" s="18" t="str">
        <f t="shared" si="44"/>
        <v/>
      </c>
      <c r="I552" s="18" t="str">
        <f t="shared" si="44"/>
        <v/>
      </c>
    </row>
    <row r="553" spans="1:9">
      <c r="A553" s="18">
        <v>351</v>
      </c>
      <c r="C553" s="18" t="str">
        <f t="shared" si="42"/>
        <v/>
      </c>
      <c r="D553" s="18">
        <f>COUNTIF(C$203:C553,C553)</f>
        <v>351</v>
      </c>
      <c r="F553" s="18" t="str">
        <f t="shared" si="41"/>
        <v/>
      </c>
      <c r="G553" s="18" t="str">
        <f t="shared" si="44"/>
        <v/>
      </c>
      <c r="H553" s="18" t="str">
        <f t="shared" si="44"/>
        <v/>
      </c>
      <c r="I553" s="18" t="str">
        <f t="shared" si="44"/>
        <v/>
      </c>
    </row>
    <row r="554" spans="1:9">
      <c r="A554" s="18">
        <v>352</v>
      </c>
      <c r="C554" s="18" t="str">
        <f t="shared" si="42"/>
        <v/>
      </c>
      <c r="D554" s="18">
        <f>COUNTIF(C$203:C554,C554)</f>
        <v>352</v>
      </c>
      <c r="F554" s="18" t="str">
        <f t="shared" si="41"/>
        <v/>
      </c>
      <c r="G554" s="18" t="str">
        <f t="shared" si="44"/>
        <v/>
      </c>
      <c r="H554" s="18" t="str">
        <f t="shared" si="44"/>
        <v/>
      </c>
      <c r="I554" s="18" t="str">
        <f t="shared" si="44"/>
        <v/>
      </c>
    </row>
    <row r="555" spans="1:9">
      <c r="A555" s="18">
        <v>353</v>
      </c>
      <c r="C555" s="18" t="str">
        <f t="shared" si="42"/>
        <v/>
      </c>
      <c r="D555" s="18">
        <f>COUNTIF(C$203:C555,C555)</f>
        <v>353</v>
      </c>
      <c r="F555" s="18" t="str">
        <f t="shared" si="41"/>
        <v/>
      </c>
      <c r="G555" s="18" t="str">
        <f t="shared" si="44"/>
        <v/>
      </c>
      <c r="H555" s="18" t="str">
        <f t="shared" si="44"/>
        <v/>
      </c>
      <c r="I555" s="18" t="str">
        <f t="shared" si="44"/>
        <v/>
      </c>
    </row>
    <row r="556" spans="1:9">
      <c r="A556" s="18">
        <v>354</v>
      </c>
      <c r="C556" s="18" t="str">
        <f t="shared" si="42"/>
        <v/>
      </c>
      <c r="D556" s="18">
        <f>COUNTIF(C$203:C556,C556)</f>
        <v>354</v>
      </c>
      <c r="F556" s="18" t="str">
        <f t="shared" si="41"/>
        <v/>
      </c>
      <c r="G556" s="18" t="str">
        <f t="shared" si="44"/>
        <v/>
      </c>
      <c r="H556" s="18" t="str">
        <f t="shared" si="44"/>
        <v/>
      </c>
      <c r="I556" s="18" t="str">
        <f t="shared" si="44"/>
        <v/>
      </c>
    </row>
    <row r="557" spans="1:9">
      <c r="A557" s="18">
        <v>355</v>
      </c>
      <c r="C557" s="18" t="str">
        <f t="shared" si="42"/>
        <v/>
      </c>
      <c r="D557" s="18">
        <f>COUNTIF(C$203:C557,C557)</f>
        <v>355</v>
      </c>
      <c r="F557" s="18" t="str">
        <f t="shared" si="41"/>
        <v/>
      </c>
      <c r="G557" s="18" t="str">
        <f t="shared" si="44"/>
        <v/>
      </c>
      <c r="H557" s="18" t="str">
        <f t="shared" si="44"/>
        <v/>
      </c>
      <c r="I557" s="18" t="str">
        <f t="shared" si="44"/>
        <v/>
      </c>
    </row>
    <row r="558" spans="1:9">
      <c r="A558" s="18">
        <v>356</v>
      </c>
      <c r="C558" s="18" t="str">
        <f t="shared" si="42"/>
        <v/>
      </c>
      <c r="D558" s="18">
        <f>COUNTIF(C$203:C558,C558)</f>
        <v>356</v>
      </c>
      <c r="F558" s="18" t="str">
        <f t="shared" si="41"/>
        <v/>
      </c>
      <c r="G558" s="18" t="str">
        <f t="shared" si="44"/>
        <v/>
      </c>
      <c r="H558" s="18" t="str">
        <f t="shared" si="44"/>
        <v/>
      </c>
      <c r="I558" s="18" t="str">
        <f t="shared" si="44"/>
        <v/>
      </c>
    </row>
    <row r="559" spans="1:9">
      <c r="A559" s="18">
        <v>357</v>
      </c>
      <c r="C559" s="18" t="str">
        <f t="shared" si="42"/>
        <v/>
      </c>
      <c r="D559" s="18">
        <f>COUNTIF(C$203:C559,C559)</f>
        <v>357</v>
      </c>
      <c r="F559" s="18" t="str">
        <f t="shared" si="41"/>
        <v/>
      </c>
      <c r="G559" s="18" t="str">
        <f t="shared" si="44"/>
        <v/>
      </c>
      <c r="H559" s="18" t="str">
        <f t="shared" si="44"/>
        <v/>
      </c>
      <c r="I559" s="18" t="str">
        <f t="shared" si="44"/>
        <v/>
      </c>
    </row>
    <row r="560" spans="1:9">
      <c r="A560" s="18">
        <v>358</v>
      </c>
      <c r="C560" s="18" t="str">
        <f t="shared" si="42"/>
        <v/>
      </c>
      <c r="D560" s="18">
        <f>COUNTIF(C$203:C560,C560)</f>
        <v>358</v>
      </c>
      <c r="F560" s="18" t="str">
        <f t="shared" si="41"/>
        <v/>
      </c>
      <c r="G560" s="18" t="str">
        <f t="shared" si="44"/>
        <v/>
      </c>
      <c r="H560" s="18" t="str">
        <f t="shared" si="44"/>
        <v/>
      </c>
      <c r="I560" s="18" t="str">
        <f t="shared" si="44"/>
        <v/>
      </c>
    </row>
    <row r="561" spans="1:9">
      <c r="A561" s="18">
        <v>359</v>
      </c>
      <c r="C561" s="18" t="str">
        <f t="shared" si="42"/>
        <v/>
      </c>
      <c r="D561" s="18">
        <f>COUNTIF(C$203:C561,C561)</f>
        <v>359</v>
      </c>
      <c r="F561" s="18" t="str">
        <f t="shared" si="41"/>
        <v/>
      </c>
      <c r="G561" s="18" t="str">
        <f t="shared" si="44"/>
        <v/>
      </c>
      <c r="H561" s="18" t="str">
        <f t="shared" si="44"/>
        <v/>
      </c>
      <c r="I561" s="18" t="str">
        <f t="shared" si="44"/>
        <v/>
      </c>
    </row>
    <row r="562" spans="1:9">
      <c r="A562" s="18">
        <v>360</v>
      </c>
      <c r="C562" s="18" t="str">
        <f t="shared" si="42"/>
        <v/>
      </c>
      <c r="D562" s="18">
        <f>COUNTIF(C$203:C562,C562)</f>
        <v>360</v>
      </c>
      <c r="F562" s="18" t="str">
        <f t="shared" si="41"/>
        <v/>
      </c>
      <c r="G562" s="18" t="str">
        <f t="shared" si="44"/>
        <v/>
      </c>
      <c r="H562" s="18" t="str">
        <f t="shared" si="44"/>
        <v/>
      </c>
      <c r="I562" s="18" t="str">
        <f t="shared" si="44"/>
        <v/>
      </c>
    </row>
    <row r="563" spans="1:9">
      <c r="A563" s="18">
        <v>361</v>
      </c>
      <c r="C563" s="18" t="str">
        <f t="shared" si="42"/>
        <v/>
      </c>
      <c r="D563" s="18">
        <f>COUNTIF(C$203:C563,C563)</f>
        <v>361</v>
      </c>
      <c r="F563" s="18" t="str">
        <f t="shared" si="41"/>
        <v/>
      </c>
      <c r="G563" s="18" t="str">
        <f t="shared" si="44"/>
        <v/>
      </c>
      <c r="H563" s="18" t="str">
        <f t="shared" si="44"/>
        <v/>
      </c>
      <c r="I563" s="18" t="str">
        <f t="shared" si="44"/>
        <v/>
      </c>
    </row>
    <row r="564" spans="1:9">
      <c r="A564" s="18">
        <v>362</v>
      </c>
      <c r="C564" s="18" t="str">
        <f t="shared" si="42"/>
        <v/>
      </c>
      <c r="D564" s="18">
        <f>COUNTIF(C$203:C564,C564)</f>
        <v>362</v>
      </c>
      <c r="F564" s="18" t="str">
        <f t="shared" si="41"/>
        <v/>
      </c>
      <c r="G564" s="18" t="str">
        <f t="shared" ref="G564:I579" si="45">C164</f>
        <v/>
      </c>
      <c r="H564" s="18" t="str">
        <f t="shared" si="45"/>
        <v/>
      </c>
      <c r="I564" s="18" t="str">
        <f t="shared" si="45"/>
        <v/>
      </c>
    </row>
    <row r="565" spans="1:9">
      <c r="A565" s="18">
        <v>363</v>
      </c>
      <c r="C565" s="18" t="str">
        <f t="shared" si="42"/>
        <v/>
      </c>
      <c r="D565" s="18">
        <f>COUNTIF(C$203:C565,C565)</f>
        <v>363</v>
      </c>
      <c r="F565" s="18" t="str">
        <f t="shared" si="41"/>
        <v/>
      </c>
      <c r="G565" s="18" t="str">
        <f t="shared" si="45"/>
        <v/>
      </c>
      <c r="H565" s="18" t="str">
        <f t="shared" si="45"/>
        <v/>
      </c>
      <c r="I565" s="18" t="str">
        <f t="shared" si="45"/>
        <v/>
      </c>
    </row>
    <row r="566" spans="1:9">
      <c r="A566" s="18">
        <v>364</v>
      </c>
      <c r="C566" s="18" t="str">
        <f t="shared" si="42"/>
        <v/>
      </c>
      <c r="D566" s="18">
        <f>COUNTIF(C$203:C566,C566)</f>
        <v>364</v>
      </c>
      <c r="F566" s="18" t="str">
        <f t="shared" si="41"/>
        <v/>
      </c>
      <c r="G566" s="18" t="str">
        <f t="shared" si="45"/>
        <v/>
      </c>
      <c r="H566" s="18" t="str">
        <f t="shared" si="45"/>
        <v/>
      </c>
      <c r="I566" s="18" t="str">
        <f t="shared" si="45"/>
        <v/>
      </c>
    </row>
    <row r="567" spans="1:9">
      <c r="A567" s="18">
        <v>365</v>
      </c>
      <c r="C567" s="18" t="str">
        <f t="shared" si="42"/>
        <v/>
      </c>
      <c r="D567" s="18">
        <f>COUNTIF(C$203:C567,C567)</f>
        <v>365</v>
      </c>
      <c r="F567" s="18" t="str">
        <f t="shared" si="41"/>
        <v/>
      </c>
      <c r="G567" s="18" t="str">
        <f t="shared" si="45"/>
        <v/>
      </c>
      <c r="H567" s="18" t="str">
        <f t="shared" si="45"/>
        <v/>
      </c>
      <c r="I567" s="18" t="str">
        <f t="shared" si="45"/>
        <v/>
      </c>
    </row>
    <row r="568" spans="1:9">
      <c r="A568" s="18">
        <v>366</v>
      </c>
      <c r="C568" s="18" t="str">
        <f t="shared" si="42"/>
        <v/>
      </c>
      <c r="D568" s="18">
        <f>COUNTIF(C$203:C568,C568)</f>
        <v>366</v>
      </c>
      <c r="F568" s="18" t="str">
        <f t="shared" si="41"/>
        <v/>
      </c>
      <c r="G568" s="18" t="str">
        <f t="shared" si="45"/>
        <v/>
      </c>
      <c r="H568" s="18" t="str">
        <f t="shared" si="45"/>
        <v/>
      </c>
      <c r="I568" s="18" t="str">
        <f t="shared" si="45"/>
        <v/>
      </c>
    </row>
    <row r="569" spans="1:9">
      <c r="A569" s="18">
        <v>367</v>
      </c>
      <c r="C569" s="18" t="str">
        <f t="shared" si="42"/>
        <v/>
      </c>
      <c r="D569" s="18">
        <f>COUNTIF(C$203:C569,C569)</f>
        <v>367</v>
      </c>
      <c r="F569" s="18" t="str">
        <f t="shared" si="41"/>
        <v/>
      </c>
      <c r="G569" s="18" t="str">
        <f t="shared" si="45"/>
        <v/>
      </c>
      <c r="H569" s="18" t="str">
        <f t="shared" si="45"/>
        <v/>
      </c>
      <c r="I569" s="18" t="str">
        <f t="shared" si="45"/>
        <v/>
      </c>
    </row>
    <row r="570" spans="1:9">
      <c r="A570" s="18">
        <v>368</v>
      </c>
      <c r="C570" s="18" t="str">
        <f t="shared" si="42"/>
        <v/>
      </c>
      <c r="D570" s="18">
        <f>COUNTIF(C$203:C570,C570)</f>
        <v>368</v>
      </c>
      <c r="F570" s="18" t="str">
        <f t="shared" si="41"/>
        <v/>
      </c>
      <c r="G570" s="18" t="str">
        <f t="shared" si="45"/>
        <v/>
      </c>
      <c r="H570" s="18" t="str">
        <f t="shared" si="45"/>
        <v/>
      </c>
      <c r="I570" s="18" t="str">
        <f t="shared" si="45"/>
        <v/>
      </c>
    </row>
    <row r="571" spans="1:9">
      <c r="A571" s="18">
        <v>369</v>
      </c>
      <c r="C571" s="18" t="str">
        <f t="shared" si="42"/>
        <v/>
      </c>
      <c r="D571" s="18">
        <f>COUNTIF(C$203:C571,C571)</f>
        <v>369</v>
      </c>
      <c r="F571" s="18" t="str">
        <f t="shared" si="41"/>
        <v/>
      </c>
      <c r="G571" s="18" t="str">
        <f t="shared" si="45"/>
        <v/>
      </c>
      <c r="H571" s="18" t="str">
        <f t="shared" si="45"/>
        <v/>
      </c>
      <c r="I571" s="18" t="str">
        <f t="shared" si="45"/>
        <v/>
      </c>
    </row>
    <row r="572" spans="1:9">
      <c r="A572" s="18">
        <v>370</v>
      </c>
      <c r="C572" s="18" t="str">
        <f t="shared" si="42"/>
        <v/>
      </c>
      <c r="D572" s="18">
        <f>COUNTIF(C$203:C572,C572)</f>
        <v>370</v>
      </c>
      <c r="F572" s="18" t="str">
        <f t="shared" si="41"/>
        <v/>
      </c>
      <c r="G572" s="18" t="str">
        <f t="shared" si="45"/>
        <v/>
      </c>
      <c r="H572" s="18" t="str">
        <f t="shared" si="45"/>
        <v/>
      </c>
      <c r="I572" s="18" t="str">
        <f t="shared" si="45"/>
        <v/>
      </c>
    </row>
    <row r="573" spans="1:9">
      <c r="A573" s="18">
        <v>371</v>
      </c>
      <c r="C573" s="18" t="str">
        <f t="shared" si="42"/>
        <v/>
      </c>
      <c r="D573" s="18">
        <f>COUNTIF(C$203:C573,C573)</f>
        <v>371</v>
      </c>
      <c r="F573" s="18" t="str">
        <f t="shared" si="41"/>
        <v/>
      </c>
      <c r="G573" s="18" t="str">
        <f t="shared" si="45"/>
        <v/>
      </c>
      <c r="H573" s="18" t="str">
        <f t="shared" si="45"/>
        <v/>
      </c>
      <c r="I573" s="18" t="str">
        <f t="shared" si="45"/>
        <v/>
      </c>
    </row>
    <row r="574" spans="1:9">
      <c r="A574" s="18">
        <v>372</v>
      </c>
      <c r="C574" s="18" t="str">
        <f t="shared" si="42"/>
        <v/>
      </c>
      <c r="D574" s="18">
        <f>COUNTIF(C$203:C574,C574)</f>
        <v>372</v>
      </c>
      <c r="F574" s="18" t="str">
        <f t="shared" si="41"/>
        <v/>
      </c>
      <c r="G574" s="18" t="str">
        <f t="shared" si="45"/>
        <v/>
      </c>
      <c r="H574" s="18" t="str">
        <f t="shared" si="45"/>
        <v/>
      </c>
      <c r="I574" s="18" t="str">
        <f t="shared" si="45"/>
        <v/>
      </c>
    </row>
    <row r="575" spans="1:9">
      <c r="A575" s="18">
        <v>373</v>
      </c>
      <c r="C575" s="18" t="str">
        <f t="shared" si="42"/>
        <v/>
      </c>
      <c r="D575" s="18">
        <f>COUNTIF(C$203:C575,C575)</f>
        <v>373</v>
      </c>
      <c r="F575" s="18" t="str">
        <f t="shared" si="41"/>
        <v/>
      </c>
      <c r="G575" s="18" t="str">
        <f t="shared" si="45"/>
        <v/>
      </c>
      <c r="H575" s="18" t="str">
        <f t="shared" si="45"/>
        <v/>
      </c>
      <c r="I575" s="18" t="str">
        <f t="shared" si="45"/>
        <v/>
      </c>
    </row>
    <row r="576" spans="1:9">
      <c r="A576" s="18">
        <v>374</v>
      </c>
      <c r="C576" s="18" t="str">
        <f t="shared" si="42"/>
        <v/>
      </c>
      <c r="D576" s="18">
        <f>COUNTIF(C$203:C576,C576)</f>
        <v>374</v>
      </c>
      <c r="F576" s="18" t="str">
        <f t="shared" si="41"/>
        <v/>
      </c>
      <c r="G576" s="18" t="str">
        <f t="shared" si="45"/>
        <v/>
      </c>
      <c r="H576" s="18" t="str">
        <f t="shared" si="45"/>
        <v/>
      </c>
      <c r="I576" s="18" t="str">
        <f t="shared" si="45"/>
        <v/>
      </c>
    </row>
    <row r="577" spans="1:9">
      <c r="A577" s="18">
        <v>375</v>
      </c>
      <c r="C577" s="18" t="str">
        <f t="shared" si="42"/>
        <v/>
      </c>
      <c r="D577" s="18">
        <f>COUNTIF(C$203:C577,C577)</f>
        <v>375</v>
      </c>
      <c r="F577" s="18" t="str">
        <f t="shared" si="41"/>
        <v/>
      </c>
      <c r="G577" s="18" t="str">
        <f t="shared" si="45"/>
        <v/>
      </c>
      <c r="H577" s="18" t="str">
        <f t="shared" si="45"/>
        <v/>
      </c>
      <c r="I577" s="18" t="str">
        <f t="shared" si="45"/>
        <v/>
      </c>
    </row>
    <row r="578" spans="1:9">
      <c r="A578" s="18">
        <v>376</v>
      </c>
      <c r="C578" s="18" t="str">
        <f t="shared" si="42"/>
        <v/>
      </c>
      <c r="D578" s="18">
        <f>COUNTIF(C$203:C578,C578)</f>
        <v>376</v>
      </c>
      <c r="F578" s="18" t="str">
        <f t="shared" si="41"/>
        <v/>
      </c>
      <c r="G578" s="18" t="str">
        <f t="shared" si="45"/>
        <v/>
      </c>
      <c r="H578" s="18" t="str">
        <f t="shared" si="45"/>
        <v/>
      </c>
      <c r="I578" s="18" t="str">
        <f t="shared" si="45"/>
        <v/>
      </c>
    </row>
    <row r="579" spans="1:9">
      <c r="A579" s="18">
        <v>377</v>
      </c>
      <c r="C579" s="18" t="str">
        <f t="shared" si="42"/>
        <v/>
      </c>
      <c r="D579" s="18">
        <f>COUNTIF(C$203:C579,C579)</f>
        <v>377</v>
      </c>
      <c r="F579" s="18" t="str">
        <f t="shared" si="41"/>
        <v/>
      </c>
      <c r="G579" s="18" t="str">
        <f t="shared" si="45"/>
        <v/>
      </c>
      <c r="H579" s="18" t="str">
        <f t="shared" si="45"/>
        <v/>
      </c>
      <c r="I579" s="18" t="str">
        <f t="shared" si="45"/>
        <v/>
      </c>
    </row>
    <row r="580" spans="1:9">
      <c r="A580" s="18">
        <v>378</v>
      </c>
      <c r="C580" s="18" t="str">
        <f t="shared" si="42"/>
        <v/>
      </c>
      <c r="D580" s="18">
        <f>COUNTIF(C$203:C580,C580)</f>
        <v>378</v>
      </c>
      <c r="F580" s="18" t="str">
        <f t="shared" si="41"/>
        <v/>
      </c>
      <c r="G580" s="18" t="str">
        <f t="shared" ref="G580:I595" si="46">C180</f>
        <v/>
      </c>
      <c r="H580" s="18" t="str">
        <f t="shared" si="46"/>
        <v/>
      </c>
      <c r="I580" s="18" t="str">
        <f t="shared" si="46"/>
        <v/>
      </c>
    </row>
    <row r="581" spans="1:9">
      <c r="A581" s="18">
        <v>379</v>
      </c>
      <c r="C581" s="18" t="str">
        <f t="shared" si="42"/>
        <v/>
      </c>
      <c r="D581" s="18">
        <f>COUNTIF(C$203:C581,C581)</f>
        <v>379</v>
      </c>
      <c r="F581" s="18" t="str">
        <f t="shared" si="41"/>
        <v/>
      </c>
      <c r="G581" s="18" t="str">
        <f t="shared" si="46"/>
        <v/>
      </c>
      <c r="H581" s="18" t="str">
        <f t="shared" si="46"/>
        <v/>
      </c>
      <c r="I581" s="18" t="str">
        <f t="shared" si="46"/>
        <v/>
      </c>
    </row>
    <row r="582" spans="1:9">
      <c r="A582" s="18">
        <v>380</v>
      </c>
      <c r="C582" s="18" t="str">
        <f t="shared" si="42"/>
        <v/>
      </c>
      <c r="D582" s="18">
        <f>COUNTIF(C$203:C582,C582)</f>
        <v>380</v>
      </c>
      <c r="F582" s="18" t="str">
        <f t="shared" si="41"/>
        <v/>
      </c>
      <c r="G582" s="18" t="str">
        <f t="shared" si="46"/>
        <v/>
      </c>
      <c r="H582" s="18" t="str">
        <f t="shared" si="46"/>
        <v/>
      </c>
      <c r="I582" s="18" t="str">
        <f t="shared" si="46"/>
        <v/>
      </c>
    </row>
    <row r="583" spans="1:9">
      <c r="A583" s="18">
        <v>381</v>
      </c>
      <c r="C583" s="18" t="str">
        <f t="shared" si="42"/>
        <v/>
      </c>
      <c r="D583" s="18">
        <f>COUNTIF(C$203:C583,C583)</f>
        <v>381</v>
      </c>
      <c r="F583" s="18" t="str">
        <f t="shared" si="41"/>
        <v/>
      </c>
      <c r="G583" s="18" t="str">
        <f t="shared" si="46"/>
        <v/>
      </c>
      <c r="H583" s="18" t="str">
        <f t="shared" si="46"/>
        <v/>
      </c>
      <c r="I583" s="18" t="str">
        <f t="shared" si="46"/>
        <v/>
      </c>
    </row>
    <row r="584" spans="1:9">
      <c r="A584" s="18">
        <v>382</v>
      </c>
      <c r="C584" s="18" t="str">
        <f t="shared" si="42"/>
        <v/>
      </c>
      <c r="D584" s="18">
        <f>COUNTIF(C$203:C584,C584)</f>
        <v>382</v>
      </c>
      <c r="F584" s="18" t="str">
        <f t="shared" si="41"/>
        <v/>
      </c>
      <c r="G584" s="18" t="str">
        <f t="shared" si="46"/>
        <v/>
      </c>
      <c r="H584" s="18" t="str">
        <f t="shared" si="46"/>
        <v/>
      </c>
      <c r="I584" s="18" t="str">
        <f t="shared" si="46"/>
        <v/>
      </c>
    </row>
    <row r="585" spans="1:9">
      <c r="A585" s="18">
        <v>383</v>
      </c>
      <c r="C585" s="18" t="str">
        <f t="shared" si="42"/>
        <v/>
      </c>
      <c r="D585" s="18">
        <f>COUNTIF(C$203:C585,C585)</f>
        <v>383</v>
      </c>
      <c r="F585" s="18" t="str">
        <f t="shared" si="41"/>
        <v/>
      </c>
      <c r="G585" s="18" t="str">
        <f t="shared" si="46"/>
        <v/>
      </c>
      <c r="H585" s="18" t="str">
        <f t="shared" si="46"/>
        <v/>
      </c>
      <c r="I585" s="18" t="str">
        <f t="shared" si="46"/>
        <v/>
      </c>
    </row>
    <row r="586" spans="1:9">
      <c r="A586" s="18">
        <v>384</v>
      </c>
      <c r="C586" s="18" t="str">
        <f t="shared" si="42"/>
        <v/>
      </c>
      <c r="D586" s="18">
        <f>COUNTIF(C$203:C586,C586)</f>
        <v>384</v>
      </c>
      <c r="F586" s="18" t="str">
        <f t="shared" si="41"/>
        <v/>
      </c>
      <c r="G586" s="18" t="str">
        <f t="shared" si="46"/>
        <v/>
      </c>
      <c r="H586" s="18" t="str">
        <f t="shared" si="46"/>
        <v/>
      </c>
      <c r="I586" s="18" t="str">
        <f t="shared" si="46"/>
        <v/>
      </c>
    </row>
    <row r="587" spans="1:9">
      <c r="A587" s="18">
        <v>385</v>
      </c>
      <c r="C587" s="18" t="str">
        <f t="shared" si="42"/>
        <v/>
      </c>
      <c r="D587" s="18">
        <f>COUNTIF(C$203:C587,C587)</f>
        <v>385</v>
      </c>
      <c r="F587" s="18" t="str">
        <f t="shared" si="41"/>
        <v/>
      </c>
      <c r="G587" s="18" t="str">
        <f t="shared" si="46"/>
        <v/>
      </c>
      <c r="H587" s="18" t="str">
        <f t="shared" si="46"/>
        <v/>
      </c>
      <c r="I587" s="18" t="str">
        <f t="shared" si="46"/>
        <v/>
      </c>
    </row>
    <row r="588" spans="1:9">
      <c r="A588" s="18">
        <v>386</v>
      </c>
      <c r="C588" s="18" t="str">
        <f t="shared" si="42"/>
        <v/>
      </c>
      <c r="D588" s="18">
        <f>COUNTIF(C$203:C588,C588)</f>
        <v>386</v>
      </c>
      <c r="F588" s="18" t="str">
        <f t="shared" ref="F588:F651" si="47">IF(C588="","",CONCATENATE(C588,D588)*1)</f>
        <v/>
      </c>
      <c r="G588" s="18" t="str">
        <f t="shared" si="46"/>
        <v/>
      </c>
      <c r="H588" s="18" t="str">
        <f t="shared" si="46"/>
        <v/>
      </c>
      <c r="I588" s="18" t="str">
        <f t="shared" si="46"/>
        <v/>
      </c>
    </row>
    <row r="589" spans="1:9">
      <c r="A589" s="18">
        <v>387</v>
      </c>
      <c r="C589" s="18" t="str">
        <f t="shared" si="42"/>
        <v/>
      </c>
      <c r="D589" s="18">
        <f>COUNTIF(C$203:C589,C589)</f>
        <v>387</v>
      </c>
      <c r="F589" s="18" t="str">
        <f t="shared" si="47"/>
        <v/>
      </c>
      <c r="G589" s="18" t="str">
        <f t="shared" si="46"/>
        <v/>
      </c>
      <c r="H589" s="18" t="str">
        <f t="shared" si="46"/>
        <v/>
      </c>
      <c r="I589" s="18" t="str">
        <f t="shared" si="46"/>
        <v/>
      </c>
    </row>
    <row r="590" spans="1:9">
      <c r="A590" s="18">
        <v>388</v>
      </c>
      <c r="C590" s="18" t="str">
        <f t="shared" si="42"/>
        <v/>
      </c>
      <c r="D590" s="18">
        <f>COUNTIF(C$203:C590,C590)</f>
        <v>388</v>
      </c>
      <c r="F590" s="18" t="str">
        <f t="shared" si="47"/>
        <v/>
      </c>
      <c r="G590" s="18" t="str">
        <f t="shared" si="46"/>
        <v/>
      </c>
      <c r="H590" s="18" t="str">
        <f t="shared" si="46"/>
        <v/>
      </c>
      <c r="I590" s="18" t="str">
        <f t="shared" si="46"/>
        <v/>
      </c>
    </row>
    <row r="591" spans="1:9">
      <c r="A591" s="18">
        <v>389</v>
      </c>
      <c r="C591" s="18" t="str">
        <f t="shared" si="42"/>
        <v/>
      </c>
      <c r="D591" s="18">
        <f>COUNTIF(C$203:C591,C591)</f>
        <v>389</v>
      </c>
      <c r="F591" s="18" t="str">
        <f t="shared" si="47"/>
        <v/>
      </c>
      <c r="G591" s="18" t="str">
        <f t="shared" si="46"/>
        <v/>
      </c>
      <c r="H591" s="18" t="str">
        <f t="shared" si="46"/>
        <v/>
      </c>
      <c r="I591" s="18" t="str">
        <f t="shared" si="46"/>
        <v/>
      </c>
    </row>
    <row r="592" spans="1:9">
      <c r="A592" s="18">
        <v>390</v>
      </c>
      <c r="C592" s="18" t="str">
        <f t="shared" si="42"/>
        <v/>
      </c>
      <c r="D592" s="18">
        <f>COUNTIF(C$203:C592,C592)</f>
        <v>390</v>
      </c>
      <c r="F592" s="18" t="str">
        <f t="shared" si="47"/>
        <v/>
      </c>
      <c r="G592" s="18" t="str">
        <f t="shared" si="46"/>
        <v/>
      </c>
      <c r="H592" s="18" t="str">
        <f t="shared" si="46"/>
        <v/>
      </c>
      <c r="I592" s="18" t="str">
        <f t="shared" si="46"/>
        <v/>
      </c>
    </row>
    <row r="593" spans="1:9">
      <c r="A593" s="18">
        <v>391</v>
      </c>
      <c r="C593" s="18" t="str">
        <f t="shared" si="42"/>
        <v/>
      </c>
      <c r="D593" s="18">
        <f>COUNTIF(C$203:C593,C593)</f>
        <v>391</v>
      </c>
      <c r="F593" s="18" t="str">
        <f t="shared" si="47"/>
        <v/>
      </c>
      <c r="G593" s="18" t="str">
        <f t="shared" si="46"/>
        <v/>
      </c>
      <c r="H593" s="18" t="str">
        <f t="shared" si="46"/>
        <v/>
      </c>
      <c r="I593" s="18" t="str">
        <f t="shared" si="46"/>
        <v/>
      </c>
    </row>
    <row r="594" spans="1:9">
      <c r="A594" s="18">
        <v>392</v>
      </c>
      <c r="C594" s="18" t="str">
        <f t="shared" si="42"/>
        <v/>
      </c>
      <c r="D594" s="18">
        <f>COUNTIF(C$203:C594,C594)</f>
        <v>392</v>
      </c>
      <c r="F594" s="18" t="str">
        <f t="shared" si="47"/>
        <v/>
      </c>
      <c r="G594" s="18" t="str">
        <f t="shared" si="46"/>
        <v/>
      </c>
      <c r="H594" s="18" t="str">
        <f t="shared" si="46"/>
        <v/>
      </c>
      <c r="I594" s="18" t="str">
        <f t="shared" si="46"/>
        <v/>
      </c>
    </row>
    <row r="595" spans="1:9">
      <c r="A595" s="18">
        <v>393</v>
      </c>
      <c r="C595" s="18" t="str">
        <f t="shared" si="42"/>
        <v/>
      </c>
      <c r="D595" s="18">
        <f>COUNTIF(C$203:C595,C595)</f>
        <v>393</v>
      </c>
      <c r="F595" s="18" t="str">
        <f t="shared" si="47"/>
        <v/>
      </c>
      <c r="G595" s="18" t="str">
        <f t="shared" si="46"/>
        <v/>
      </c>
      <c r="H595" s="18" t="str">
        <f t="shared" si="46"/>
        <v/>
      </c>
      <c r="I595" s="18" t="str">
        <f t="shared" si="46"/>
        <v/>
      </c>
    </row>
    <row r="596" spans="1:9">
      <c r="A596" s="18">
        <v>394</v>
      </c>
      <c r="C596" s="18" t="str">
        <f t="shared" ref="C596:C602" si="48">L196</f>
        <v/>
      </c>
      <c r="D596" s="18">
        <f>COUNTIF(C$203:C596,C596)</f>
        <v>394</v>
      </c>
      <c r="F596" s="18" t="str">
        <f t="shared" si="47"/>
        <v/>
      </c>
      <c r="G596" s="18" t="str">
        <f t="shared" ref="G596:I602" si="49">C196</f>
        <v/>
      </c>
      <c r="H596" s="18" t="str">
        <f t="shared" si="49"/>
        <v/>
      </c>
      <c r="I596" s="18" t="str">
        <f t="shared" si="49"/>
        <v/>
      </c>
    </row>
    <row r="597" spans="1:9">
      <c r="A597" s="18">
        <v>395</v>
      </c>
      <c r="C597" s="18" t="str">
        <f t="shared" si="48"/>
        <v/>
      </c>
      <c r="D597" s="18">
        <f>COUNTIF(C$203:C597,C597)</f>
        <v>395</v>
      </c>
      <c r="F597" s="18" t="str">
        <f t="shared" si="47"/>
        <v/>
      </c>
      <c r="G597" s="18" t="str">
        <f t="shared" si="49"/>
        <v/>
      </c>
      <c r="H597" s="18" t="str">
        <f t="shared" si="49"/>
        <v/>
      </c>
      <c r="I597" s="18" t="str">
        <f t="shared" si="49"/>
        <v/>
      </c>
    </row>
    <row r="598" spans="1:9">
      <c r="A598" s="18">
        <v>396</v>
      </c>
      <c r="C598" s="18" t="str">
        <f t="shared" si="48"/>
        <v/>
      </c>
      <c r="D598" s="18">
        <f>COUNTIF(C$203:C598,C598)</f>
        <v>396</v>
      </c>
      <c r="F598" s="18" t="str">
        <f t="shared" si="47"/>
        <v/>
      </c>
      <c r="G598" s="18" t="str">
        <f t="shared" si="49"/>
        <v/>
      </c>
      <c r="H598" s="18" t="str">
        <f t="shared" si="49"/>
        <v/>
      </c>
      <c r="I598" s="18" t="str">
        <f t="shared" si="49"/>
        <v/>
      </c>
    </row>
    <row r="599" spans="1:9">
      <c r="A599" s="18">
        <v>397</v>
      </c>
      <c r="C599" s="18" t="str">
        <f t="shared" si="48"/>
        <v/>
      </c>
      <c r="D599" s="18">
        <f>COUNTIF(C$203:C599,C599)</f>
        <v>397</v>
      </c>
      <c r="F599" s="18" t="str">
        <f t="shared" si="47"/>
        <v/>
      </c>
      <c r="G599" s="18" t="str">
        <f t="shared" si="49"/>
        <v/>
      </c>
      <c r="H599" s="18" t="str">
        <f t="shared" si="49"/>
        <v/>
      </c>
      <c r="I599" s="18" t="str">
        <f t="shared" si="49"/>
        <v/>
      </c>
    </row>
    <row r="600" spans="1:9">
      <c r="A600" s="18">
        <v>398</v>
      </c>
      <c r="C600" s="18" t="str">
        <f t="shared" si="48"/>
        <v/>
      </c>
      <c r="D600" s="18">
        <f>COUNTIF(C$203:C600,C600)</f>
        <v>398</v>
      </c>
      <c r="F600" s="18" t="str">
        <f t="shared" si="47"/>
        <v/>
      </c>
      <c r="G600" s="18" t="str">
        <f t="shared" si="49"/>
        <v/>
      </c>
      <c r="H600" s="18" t="str">
        <f t="shared" si="49"/>
        <v/>
      </c>
      <c r="I600" s="18" t="str">
        <f t="shared" si="49"/>
        <v/>
      </c>
    </row>
    <row r="601" spans="1:9">
      <c r="A601" s="18">
        <v>399</v>
      </c>
      <c r="C601" s="18" t="str">
        <f t="shared" si="48"/>
        <v/>
      </c>
      <c r="D601" s="18">
        <f>COUNTIF(C$203:C601,C601)</f>
        <v>399</v>
      </c>
      <c r="F601" s="18" t="str">
        <f t="shared" si="47"/>
        <v/>
      </c>
      <c r="G601" s="18" t="str">
        <f t="shared" si="49"/>
        <v/>
      </c>
      <c r="H601" s="18" t="str">
        <f t="shared" si="49"/>
        <v/>
      </c>
      <c r="I601" s="18" t="str">
        <f t="shared" si="49"/>
        <v/>
      </c>
    </row>
    <row r="602" spans="1:9">
      <c r="A602" s="18">
        <v>400</v>
      </c>
      <c r="C602" s="18" t="str">
        <f t="shared" si="48"/>
        <v/>
      </c>
      <c r="D602" s="18">
        <f>COUNTIF(C$203:C602,C602)</f>
        <v>400</v>
      </c>
      <c r="F602" s="18" t="str">
        <f t="shared" si="47"/>
        <v/>
      </c>
      <c r="G602" s="18" t="str">
        <f t="shared" si="49"/>
        <v/>
      </c>
      <c r="H602" s="18" t="str">
        <f t="shared" si="49"/>
        <v/>
      </c>
      <c r="I602" s="18" t="str">
        <f t="shared" si="49"/>
        <v/>
      </c>
    </row>
    <row r="603" spans="1:9">
      <c r="A603" s="18">
        <v>401</v>
      </c>
      <c r="C603" s="18" t="str">
        <f>M3</f>
        <v/>
      </c>
      <c r="D603" s="18">
        <f>COUNTIF(C$203:C603,C603)</f>
        <v>401</v>
      </c>
      <c r="F603" s="18" t="str">
        <f t="shared" si="47"/>
        <v/>
      </c>
      <c r="G603" s="18" t="str">
        <f t="shared" ref="G603:G619" si="50">C3</f>
        <v/>
      </c>
      <c r="H603" s="18" t="str">
        <f t="shared" ref="H603:I618" si="51">D3</f>
        <v/>
      </c>
      <c r="I603" s="18" t="str">
        <f t="shared" si="51"/>
        <v/>
      </c>
    </row>
    <row r="604" spans="1:9">
      <c r="A604" s="18">
        <v>402</v>
      </c>
      <c r="C604" s="18" t="str">
        <f t="shared" ref="C604:C667" si="52">M4</f>
        <v/>
      </c>
      <c r="D604" s="18">
        <f>COUNTIF(C$203:C604,C604)</f>
        <v>402</v>
      </c>
      <c r="F604" s="18" t="str">
        <f t="shared" si="47"/>
        <v/>
      </c>
      <c r="G604" s="18" t="str">
        <f t="shared" si="50"/>
        <v/>
      </c>
      <c r="H604" s="18" t="str">
        <f t="shared" si="51"/>
        <v/>
      </c>
      <c r="I604" s="18" t="str">
        <f t="shared" si="51"/>
        <v/>
      </c>
    </row>
    <row r="605" spans="1:9">
      <c r="A605" s="18">
        <v>403</v>
      </c>
      <c r="C605" s="18" t="str">
        <f t="shared" si="52"/>
        <v/>
      </c>
      <c r="D605" s="18">
        <f>COUNTIF(C$203:C605,C605)</f>
        <v>403</v>
      </c>
      <c r="F605" s="18" t="str">
        <f t="shared" si="47"/>
        <v/>
      </c>
      <c r="G605" s="18" t="str">
        <f t="shared" si="50"/>
        <v/>
      </c>
      <c r="H605" s="18" t="str">
        <f t="shared" si="51"/>
        <v/>
      </c>
      <c r="I605" s="18" t="str">
        <f t="shared" si="51"/>
        <v/>
      </c>
    </row>
    <row r="606" spans="1:9">
      <c r="A606" s="18">
        <v>404</v>
      </c>
      <c r="C606" s="18" t="str">
        <f t="shared" si="52"/>
        <v/>
      </c>
      <c r="D606" s="18">
        <f>COUNTIF(C$203:C606,C606)</f>
        <v>404</v>
      </c>
      <c r="F606" s="18" t="str">
        <f t="shared" si="47"/>
        <v/>
      </c>
      <c r="G606" s="18" t="str">
        <f t="shared" si="50"/>
        <v/>
      </c>
      <c r="H606" s="18" t="str">
        <f t="shared" si="51"/>
        <v/>
      </c>
      <c r="I606" s="18" t="str">
        <f t="shared" si="51"/>
        <v/>
      </c>
    </row>
    <row r="607" spans="1:9">
      <c r="A607" s="18">
        <v>405</v>
      </c>
      <c r="C607" s="18" t="str">
        <f t="shared" si="52"/>
        <v/>
      </c>
      <c r="D607" s="18">
        <f>COUNTIF(C$203:C607,C607)</f>
        <v>405</v>
      </c>
      <c r="F607" s="18" t="str">
        <f t="shared" si="47"/>
        <v/>
      </c>
      <c r="G607" s="18" t="str">
        <f t="shared" si="50"/>
        <v/>
      </c>
      <c r="H607" s="18" t="str">
        <f t="shared" si="51"/>
        <v/>
      </c>
      <c r="I607" s="18" t="str">
        <f t="shared" si="51"/>
        <v/>
      </c>
    </row>
    <row r="608" spans="1:9">
      <c r="A608" s="18">
        <v>406</v>
      </c>
      <c r="C608" s="18" t="str">
        <f t="shared" si="52"/>
        <v/>
      </c>
      <c r="D608" s="18">
        <f>COUNTIF(C$203:C608,C608)</f>
        <v>406</v>
      </c>
      <c r="F608" s="18" t="str">
        <f t="shared" si="47"/>
        <v/>
      </c>
      <c r="G608" s="18" t="str">
        <f t="shared" si="50"/>
        <v/>
      </c>
      <c r="H608" s="18" t="str">
        <f t="shared" si="51"/>
        <v/>
      </c>
      <c r="I608" s="18" t="str">
        <f t="shared" si="51"/>
        <v/>
      </c>
    </row>
    <row r="609" spans="1:9">
      <c r="A609" s="18">
        <v>407</v>
      </c>
      <c r="C609" s="18" t="str">
        <f t="shared" si="52"/>
        <v/>
      </c>
      <c r="D609" s="18">
        <f>COUNTIF(C$203:C609,C609)</f>
        <v>407</v>
      </c>
      <c r="F609" s="18" t="str">
        <f t="shared" si="47"/>
        <v/>
      </c>
      <c r="G609" s="18" t="str">
        <f t="shared" si="50"/>
        <v/>
      </c>
      <c r="H609" s="18" t="str">
        <f t="shared" si="51"/>
        <v/>
      </c>
      <c r="I609" s="18" t="str">
        <f t="shared" si="51"/>
        <v/>
      </c>
    </row>
    <row r="610" spans="1:9">
      <c r="A610" s="18">
        <v>408</v>
      </c>
      <c r="C610" s="18" t="str">
        <f t="shared" si="52"/>
        <v/>
      </c>
      <c r="D610" s="18">
        <f>COUNTIF(C$203:C610,C610)</f>
        <v>408</v>
      </c>
      <c r="F610" s="18" t="str">
        <f t="shared" si="47"/>
        <v/>
      </c>
      <c r="G610" s="18" t="str">
        <f t="shared" si="50"/>
        <v/>
      </c>
      <c r="H610" s="18" t="str">
        <f t="shared" si="51"/>
        <v/>
      </c>
      <c r="I610" s="18" t="str">
        <f t="shared" si="51"/>
        <v/>
      </c>
    </row>
    <row r="611" spans="1:9">
      <c r="A611" s="18">
        <v>409</v>
      </c>
      <c r="C611" s="18" t="str">
        <f t="shared" si="52"/>
        <v/>
      </c>
      <c r="D611" s="18">
        <f>COUNTIF(C$203:C611,C611)</f>
        <v>409</v>
      </c>
      <c r="F611" s="18" t="str">
        <f t="shared" si="47"/>
        <v/>
      </c>
      <c r="G611" s="18" t="str">
        <f t="shared" si="50"/>
        <v/>
      </c>
      <c r="H611" s="18" t="str">
        <f t="shared" si="51"/>
        <v/>
      </c>
      <c r="I611" s="18" t="str">
        <f t="shared" si="51"/>
        <v/>
      </c>
    </row>
    <row r="612" spans="1:9">
      <c r="A612" s="18">
        <v>410</v>
      </c>
      <c r="C612" s="18" t="str">
        <f t="shared" si="52"/>
        <v/>
      </c>
      <c r="D612" s="18">
        <f>COUNTIF(C$203:C612,C612)</f>
        <v>410</v>
      </c>
      <c r="F612" s="18" t="str">
        <f t="shared" si="47"/>
        <v/>
      </c>
      <c r="G612" s="18" t="str">
        <f t="shared" si="50"/>
        <v/>
      </c>
      <c r="H612" s="18" t="str">
        <f t="shared" si="51"/>
        <v/>
      </c>
      <c r="I612" s="18" t="str">
        <f t="shared" si="51"/>
        <v/>
      </c>
    </row>
    <row r="613" spans="1:9">
      <c r="A613" s="18">
        <v>411</v>
      </c>
      <c r="C613" s="18" t="str">
        <f t="shared" si="52"/>
        <v/>
      </c>
      <c r="D613" s="18">
        <f>COUNTIF(C$203:C613,C613)</f>
        <v>411</v>
      </c>
      <c r="F613" s="18" t="str">
        <f t="shared" si="47"/>
        <v/>
      </c>
      <c r="G613" s="18" t="str">
        <f t="shared" si="50"/>
        <v/>
      </c>
      <c r="H613" s="18" t="str">
        <f t="shared" si="51"/>
        <v/>
      </c>
      <c r="I613" s="18" t="str">
        <f t="shared" si="51"/>
        <v/>
      </c>
    </row>
    <row r="614" spans="1:9">
      <c r="A614" s="18">
        <v>412</v>
      </c>
      <c r="C614" s="18" t="str">
        <f t="shared" si="52"/>
        <v/>
      </c>
      <c r="D614" s="18">
        <f>COUNTIF(C$203:C614,C614)</f>
        <v>412</v>
      </c>
      <c r="F614" s="18" t="str">
        <f t="shared" si="47"/>
        <v/>
      </c>
      <c r="G614" s="18" t="str">
        <f t="shared" si="50"/>
        <v/>
      </c>
      <c r="H614" s="18" t="str">
        <f t="shared" si="51"/>
        <v/>
      </c>
      <c r="I614" s="18" t="str">
        <f t="shared" si="51"/>
        <v/>
      </c>
    </row>
    <row r="615" spans="1:9">
      <c r="A615" s="18">
        <v>413</v>
      </c>
      <c r="C615" s="18" t="str">
        <f t="shared" si="52"/>
        <v/>
      </c>
      <c r="D615" s="18">
        <f>COUNTIF(C$203:C615,C615)</f>
        <v>413</v>
      </c>
      <c r="F615" s="18" t="str">
        <f t="shared" si="47"/>
        <v/>
      </c>
      <c r="G615" s="18" t="str">
        <f t="shared" si="50"/>
        <v/>
      </c>
      <c r="H615" s="18" t="str">
        <f t="shared" si="51"/>
        <v/>
      </c>
      <c r="I615" s="18" t="str">
        <f t="shared" si="51"/>
        <v/>
      </c>
    </row>
    <row r="616" spans="1:9">
      <c r="A616" s="18">
        <v>414</v>
      </c>
      <c r="C616" s="18" t="str">
        <f t="shared" si="52"/>
        <v/>
      </c>
      <c r="D616" s="18">
        <f>COUNTIF(C$203:C616,C616)</f>
        <v>414</v>
      </c>
      <c r="F616" s="18" t="str">
        <f t="shared" si="47"/>
        <v/>
      </c>
      <c r="G616" s="18" t="str">
        <f t="shared" si="50"/>
        <v/>
      </c>
      <c r="H616" s="18" t="str">
        <f t="shared" si="51"/>
        <v/>
      </c>
      <c r="I616" s="18" t="str">
        <f t="shared" si="51"/>
        <v/>
      </c>
    </row>
    <row r="617" spans="1:9">
      <c r="A617" s="18">
        <v>415</v>
      </c>
      <c r="C617" s="18" t="str">
        <f t="shared" si="52"/>
        <v/>
      </c>
      <c r="D617" s="18">
        <f>COUNTIF(C$203:C617,C617)</f>
        <v>415</v>
      </c>
      <c r="F617" s="18" t="str">
        <f t="shared" si="47"/>
        <v/>
      </c>
      <c r="G617" s="18" t="str">
        <f t="shared" si="50"/>
        <v/>
      </c>
      <c r="H617" s="18" t="str">
        <f t="shared" si="51"/>
        <v/>
      </c>
      <c r="I617" s="18" t="str">
        <f t="shared" si="51"/>
        <v/>
      </c>
    </row>
    <row r="618" spans="1:9">
      <c r="A618" s="18">
        <v>416</v>
      </c>
      <c r="C618" s="18" t="str">
        <f t="shared" si="52"/>
        <v/>
      </c>
      <c r="D618" s="18">
        <f>COUNTIF(C$203:C618,C618)</f>
        <v>416</v>
      </c>
      <c r="F618" s="18" t="str">
        <f t="shared" si="47"/>
        <v/>
      </c>
      <c r="G618" s="18" t="str">
        <f t="shared" si="50"/>
        <v/>
      </c>
      <c r="H618" s="18" t="str">
        <f t="shared" si="51"/>
        <v/>
      </c>
      <c r="I618" s="18" t="str">
        <f t="shared" si="51"/>
        <v/>
      </c>
    </row>
    <row r="619" spans="1:9">
      <c r="A619" s="18">
        <v>417</v>
      </c>
      <c r="C619" s="18" t="str">
        <f t="shared" si="52"/>
        <v/>
      </c>
      <c r="D619" s="18">
        <f>COUNTIF(C$203:C619,C619)</f>
        <v>417</v>
      </c>
      <c r="F619" s="18" t="str">
        <f t="shared" si="47"/>
        <v/>
      </c>
      <c r="G619" s="18" t="str">
        <f t="shared" si="50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C620" s="18" t="str">
        <f t="shared" si="52"/>
        <v/>
      </c>
      <c r="D620" s="18">
        <f>COUNTIF(C$203:C620,C620)</f>
        <v>418</v>
      </c>
      <c r="F620" s="18" t="str">
        <f t="shared" si="47"/>
        <v/>
      </c>
      <c r="G620" s="18" t="str">
        <f t="shared" ref="G620:I635" si="53">C20</f>
        <v/>
      </c>
      <c r="H620" s="18" t="str">
        <f t="shared" si="53"/>
        <v/>
      </c>
      <c r="I620" s="18" t="str">
        <f t="shared" si="53"/>
        <v/>
      </c>
    </row>
    <row r="621" spans="1:9">
      <c r="A621" s="18">
        <v>419</v>
      </c>
      <c r="C621" s="18" t="str">
        <f t="shared" si="52"/>
        <v/>
      </c>
      <c r="D621" s="18">
        <f>COUNTIF(C$203:C621,C621)</f>
        <v>419</v>
      </c>
      <c r="F621" s="18" t="str">
        <f t="shared" si="47"/>
        <v/>
      </c>
      <c r="G621" s="18" t="str">
        <f t="shared" si="53"/>
        <v/>
      </c>
      <c r="H621" s="18" t="str">
        <f t="shared" si="53"/>
        <v/>
      </c>
      <c r="I621" s="18" t="str">
        <f t="shared" si="53"/>
        <v/>
      </c>
    </row>
    <row r="622" spans="1:9">
      <c r="A622" s="18">
        <v>420</v>
      </c>
      <c r="C622" s="18" t="str">
        <f t="shared" si="52"/>
        <v/>
      </c>
      <c r="D622" s="18">
        <f>COUNTIF(C$203:C622,C622)</f>
        <v>420</v>
      </c>
      <c r="F622" s="18" t="str">
        <f t="shared" si="47"/>
        <v/>
      </c>
      <c r="G622" s="18" t="str">
        <f t="shared" si="53"/>
        <v/>
      </c>
      <c r="H622" s="18" t="str">
        <f t="shared" si="53"/>
        <v/>
      </c>
      <c r="I622" s="18" t="str">
        <f t="shared" si="53"/>
        <v/>
      </c>
    </row>
    <row r="623" spans="1:9">
      <c r="A623" s="18">
        <v>421</v>
      </c>
      <c r="C623" s="18" t="str">
        <f t="shared" si="52"/>
        <v/>
      </c>
      <c r="D623" s="18">
        <f>COUNTIF(C$203:C623,C623)</f>
        <v>421</v>
      </c>
      <c r="F623" s="18" t="str">
        <f t="shared" si="47"/>
        <v/>
      </c>
      <c r="G623" s="18" t="str">
        <f t="shared" si="53"/>
        <v/>
      </c>
      <c r="H623" s="18" t="str">
        <f t="shared" si="53"/>
        <v/>
      </c>
      <c r="I623" s="18" t="str">
        <f t="shared" si="53"/>
        <v/>
      </c>
    </row>
    <row r="624" spans="1:9">
      <c r="A624" s="18">
        <v>422</v>
      </c>
      <c r="C624" s="18" t="str">
        <f t="shared" si="52"/>
        <v/>
      </c>
      <c r="D624" s="18">
        <f>COUNTIF(C$203:C624,C624)</f>
        <v>422</v>
      </c>
      <c r="F624" s="18" t="str">
        <f t="shared" si="47"/>
        <v/>
      </c>
      <c r="G624" s="18" t="str">
        <f t="shared" si="53"/>
        <v/>
      </c>
      <c r="H624" s="18" t="str">
        <f t="shared" si="53"/>
        <v/>
      </c>
      <c r="I624" s="18" t="str">
        <f t="shared" si="53"/>
        <v/>
      </c>
    </row>
    <row r="625" spans="1:9">
      <c r="A625" s="18">
        <v>423</v>
      </c>
      <c r="C625" s="18" t="str">
        <f t="shared" si="52"/>
        <v/>
      </c>
      <c r="D625" s="18">
        <f>COUNTIF(C$203:C625,C625)</f>
        <v>423</v>
      </c>
      <c r="F625" s="18" t="str">
        <f t="shared" si="47"/>
        <v/>
      </c>
      <c r="G625" s="18" t="str">
        <f t="shared" si="53"/>
        <v/>
      </c>
      <c r="H625" s="18" t="str">
        <f t="shared" si="53"/>
        <v/>
      </c>
      <c r="I625" s="18" t="str">
        <f t="shared" si="53"/>
        <v/>
      </c>
    </row>
    <row r="626" spans="1:9">
      <c r="A626" s="18">
        <v>424</v>
      </c>
      <c r="C626" s="18" t="str">
        <f t="shared" si="52"/>
        <v/>
      </c>
      <c r="D626" s="18">
        <f>COUNTIF(C$203:C626,C626)</f>
        <v>424</v>
      </c>
      <c r="F626" s="18" t="str">
        <f t="shared" si="47"/>
        <v/>
      </c>
      <c r="G626" s="18" t="str">
        <f t="shared" si="53"/>
        <v/>
      </c>
      <c r="H626" s="18" t="str">
        <f t="shared" si="53"/>
        <v/>
      </c>
      <c r="I626" s="18" t="str">
        <f t="shared" si="53"/>
        <v/>
      </c>
    </row>
    <row r="627" spans="1:9">
      <c r="A627" s="18">
        <v>425</v>
      </c>
      <c r="C627" s="18" t="str">
        <f t="shared" si="52"/>
        <v/>
      </c>
      <c r="D627" s="18">
        <f>COUNTIF(C$203:C627,C627)</f>
        <v>425</v>
      </c>
      <c r="F627" s="18" t="str">
        <f t="shared" si="47"/>
        <v/>
      </c>
      <c r="G627" s="18" t="str">
        <f t="shared" si="53"/>
        <v/>
      </c>
      <c r="H627" s="18" t="str">
        <f t="shared" si="53"/>
        <v/>
      </c>
      <c r="I627" s="18" t="str">
        <f t="shared" si="53"/>
        <v/>
      </c>
    </row>
    <row r="628" spans="1:9">
      <c r="A628" s="18">
        <v>426</v>
      </c>
      <c r="C628" s="18" t="str">
        <f t="shared" si="52"/>
        <v/>
      </c>
      <c r="D628" s="18">
        <f>COUNTIF(C$203:C628,C628)</f>
        <v>426</v>
      </c>
      <c r="F628" s="18" t="str">
        <f t="shared" si="47"/>
        <v/>
      </c>
      <c r="G628" s="18" t="str">
        <f t="shared" si="53"/>
        <v/>
      </c>
      <c r="H628" s="18" t="str">
        <f t="shared" si="53"/>
        <v/>
      </c>
      <c r="I628" s="18" t="str">
        <f t="shared" si="53"/>
        <v/>
      </c>
    </row>
    <row r="629" spans="1:9">
      <c r="A629" s="18">
        <v>427</v>
      </c>
      <c r="C629" s="18" t="str">
        <f t="shared" si="52"/>
        <v/>
      </c>
      <c r="D629" s="18">
        <f>COUNTIF(C$203:C629,C629)</f>
        <v>427</v>
      </c>
      <c r="F629" s="18" t="str">
        <f t="shared" si="47"/>
        <v/>
      </c>
      <c r="G629" s="18" t="str">
        <f t="shared" si="53"/>
        <v/>
      </c>
      <c r="H629" s="18" t="str">
        <f t="shared" si="53"/>
        <v/>
      </c>
      <c r="I629" s="18" t="str">
        <f t="shared" si="53"/>
        <v/>
      </c>
    </row>
    <row r="630" spans="1:9">
      <c r="A630" s="18">
        <v>428</v>
      </c>
      <c r="C630" s="18" t="str">
        <f t="shared" si="52"/>
        <v/>
      </c>
      <c r="D630" s="18">
        <f>COUNTIF(C$203:C630,C630)</f>
        <v>428</v>
      </c>
      <c r="F630" s="18" t="str">
        <f t="shared" si="47"/>
        <v/>
      </c>
      <c r="G630" s="18" t="str">
        <f t="shared" si="53"/>
        <v/>
      </c>
      <c r="H630" s="18" t="str">
        <f t="shared" si="53"/>
        <v/>
      </c>
      <c r="I630" s="18" t="str">
        <f t="shared" si="53"/>
        <v/>
      </c>
    </row>
    <row r="631" spans="1:9">
      <c r="A631" s="18">
        <v>429</v>
      </c>
      <c r="C631" s="18" t="str">
        <f t="shared" si="52"/>
        <v/>
      </c>
      <c r="D631" s="18">
        <f>COUNTIF(C$203:C631,C631)</f>
        <v>429</v>
      </c>
      <c r="F631" s="18" t="str">
        <f t="shared" si="47"/>
        <v/>
      </c>
      <c r="G631" s="18" t="str">
        <f t="shared" si="53"/>
        <v/>
      </c>
      <c r="H631" s="18" t="str">
        <f t="shared" si="53"/>
        <v/>
      </c>
      <c r="I631" s="18" t="str">
        <f t="shared" si="53"/>
        <v/>
      </c>
    </row>
    <row r="632" spans="1:9">
      <c r="A632" s="18">
        <v>430</v>
      </c>
      <c r="C632" s="18" t="str">
        <f t="shared" si="52"/>
        <v/>
      </c>
      <c r="D632" s="18">
        <f>COUNTIF(C$203:C632,C632)</f>
        <v>430</v>
      </c>
      <c r="F632" s="18" t="str">
        <f t="shared" si="47"/>
        <v/>
      </c>
      <c r="G632" s="18" t="str">
        <f t="shared" si="53"/>
        <v/>
      </c>
      <c r="H632" s="18" t="str">
        <f t="shared" si="53"/>
        <v/>
      </c>
      <c r="I632" s="18" t="str">
        <f t="shared" si="53"/>
        <v/>
      </c>
    </row>
    <row r="633" spans="1:9">
      <c r="A633" s="18">
        <v>431</v>
      </c>
      <c r="C633" s="18" t="str">
        <f t="shared" si="52"/>
        <v/>
      </c>
      <c r="D633" s="18">
        <f>COUNTIF(C$203:C633,C633)</f>
        <v>431</v>
      </c>
      <c r="F633" s="18" t="str">
        <f t="shared" si="47"/>
        <v/>
      </c>
      <c r="G633" s="18" t="str">
        <f t="shared" si="53"/>
        <v/>
      </c>
      <c r="H633" s="18" t="str">
        <f t="shared" si="53"/>
        <v/>
      </c>
      <c r="I633" s="18" t="str">
        <f t="shared" si="53"/>
        <v/>
      </c>
    </row>
    <row r="634" spans="1:9">
      <c r="A634" s="18">
        <v>432</v>
      </c>
      <c r="C634" s="18" t="str">
        <f t="shared" si="52"/>
        <v/>
      </c>
      <c r="D634" s="18">
        <f>COUNTIF(C$203:C634,C634)</f>
        <v>432</v>
      </c>
      <c r="F634" s="18" t="str">
        <f t="shared" si="47"/>
        <v/>
      </c>
      <c r="G634" s="18" t="str">
        <f t="shared" si="53"/>
        <v/>
      </c>
      <c r="H634" s="18" t="str">
        <f t="shared" si="53"/>
        <v/>
      </c>
      <c r="I634" s="18" t="str">
        <f t="shared" si="53"/>
        <v/>
      </c>
    </row>
    <row r="635" spans="1:9">
      <c r="A635" s="18">
        <v>433</v>
      </c>
      <c r="C635" s="18" t="str">
        <f t="shared" si="52"/>
        <v/>
      </c>
      <c r="D635" s="18">
        <f>COUNTIF(C$203:C635,C635)</f>
        <v>433</v>
      </c>
      <c r="F635" s="18" t="str">
        <f t="shared" si="47"/>
        <v/>
      </c>
      <c r="G635" s="18" t="str">
        <f t="shared" si="53"/>
        <v/>
      </c>
      <c r="H635" s="18" t="str">
        <f t="shared" si="53"/>
        <v/>
      </c>
      <c r="I635" s="18" t="str">
        <f t="shared" si="53"/>
        <v/>
      </c>
    </row>
    <row r="636" spans="1:9">
      <c r="A636" s="18">
        <v>434</v>
      </c>
      <c r="C636" s="18" t="str">
        <f t="shared" si="52"/>
        <v/>
      </c>
      <c r="D636" s="18">
        <f>COUNTIF(C$203:C636,C636)</f>
        <v>434</v>
      </c>
      <c r="F636" s="18" t="str">
        <f t="shared" si="47"/>
        <v/>
      </c>
      <c r="G636" s="18" t="str">
        <f t="shared" ref="G636:I651" si="54">C36</f>
        <v/>
      </c>
      <c r="H636" s="18" t="str">
        <f t="shared" si="54"/>
        <v/>
      </c>
      <c r="I636" s="18" t="str">
        <f t="shared" si="54"/>
        <v/>
      </c>
    </row>
    <row r="637" spans="1:9">
      <c r="A637" s="18">
        <v>435</v>
      </c>
      <c r="C637" s="18" t="str">
        <f t="shared" si="52"/>
        <v/>
      </c>
      <c r="D637" s="18">
        <f>COUNTIF(C$203:C637,C637)</f>
        <v>435</v>
      </c>
      <c r="F637" s="18" t="str">
        <f t="shared" si="47"/>
        <v/>
      </c>
      <c r="G637" s="18" t="str">
        <f t="shared" si="54"/>
        <v/>
      </c>
      <c r="H637" s="18" t="str">
        <f t="shared" si="54"/>
        <v/>
      </c>
      <c r="I637" s="18" t="str">
        <f t="shared" si="54"/>
        <v/>
      </c>
    </row>
    <row r="638" spans="1:9">
      <c r="A638" s="18">
        <v>436</v>
      </c>
      <c r="C638" s="18" t="str">
        <f t="shared" si="52"/>
        <v/>
      </c>
      <c r="D638" s="18">
        <f>COUNTIF(C$203:C638,C638)</f>
        <v>436</v>
      </c>
      <c r="F638" s="18" t="str">
        <f t="shared" si="47"/>
        <v/>
      </c>
      <c r="G638" s="18" t="str">
        <f t="shared" si="54"/>
        <v/>
      </c>
      <c r="H638" s="18" t="str">
        <f t="shared" si="54"/>
        <v/>
      </c>
      <c r="I638" s="18" t="str">
        <f t="shared" si="54"/>
        <v/>
      </c>
    </row>
    <row r="639" spans="1:9">
      <c r="A639" s="18">
        <v>437</v>
      </c>
      <c r="C639" s="18" t="str">
        <f t="shared" si="52"/>
        <v/>
      </c>
      <c r="D639" s="18">
        <f>COUNTIF(C$203:C639,C639)</f>
        <v>437</v>
      </c>
      <c r="F639" s="18" t="str">
        <f t="shared" si="47"/>
        <v/>
      </c>
      <c r="G639" s="18" t="str">
        <f t="shared" si="54"/>
        <v/>
      </c>
      <c r="H639" s="18" t="str">
        <f t="shared" si="54"/>
        <v/>
      </c>
      <c r="I639" s="18" t="str">
        <f t="shared" si="54"/>
        <v/>
      </c>
    </row>
    <row r="640" spans="1:9">
      <c r="A640" s="18">
        <v>438</v>
      </c>
      <c r="C640" s="18" t="str">
        <f t="shared" si="52"/>
        <v/>
      </c>
      <c r="D640" s="18">
        <f>COUNTIF(C$203:C640,C640)</f>
        <v>438</v>
      </c>
      <c r="F640" s="18" t="str">
        <f t="shared" si="47"/>
        <v/>
      </c>
      <c r="G640" s="18" t="str">
        <f t="shared" si="54"/>
        <v/>
      </c>
      <c r="H640" s="18" t="str">
        <f t="shared" si="54"/>
        <v/>
      </c>
      <c r="I640" s="18" t="str">
        <f t="shared" si="54"/>
        <v/>
      </c>
    </row>
    <row r="641" spans="1:9">
      <c r="A641" s="18">
        <v>439</v>
      </c>
      <c r="C641" s="18" t="str">
        <f t="shared" si="52"/>
        <v/>
      </c>
      <c r="D641" s="18">
        <f>COUNTIF(C$203:C641,C641)</f>
        <v>439</v>
      </c>
      <c r="F641" s="18" t="str">
        <f t="shared" si="47"/>
        <v/>
      </c>
      <c r="G641" s="18" t="str">
        <f t="shared" si="54"/>
        <v/>
      </c>
      <c r="H641" s="18" t="str">
        <f t="shared" si="54"/>
        <v/>
      </c>
      <c r="I641" s="18" t="str">
        <f t="shared" si="54"/>
        <v/>
      </c>
    </row>
    <row r="642" spans="1:9">
      <c r="A642" s="18">
        <v>440</v>
      </c>
      <c r="C642" s="18" t="str">
        <f t="shared" si="52"/>
        <v/>
      </c>
      <c r="D642" s="18">
        <f>COUNTIF(C$203:C642,C642)</f>
        <v>440</v>
      </c>
      <c r="F642" s="18" t="str">
        <f t="shared" si="47"/>
        <v/>
      </c>
      <c r="G642" s="18" t="str">
        <f t="shared" si="54"/>
        <v/>
      </c>
      <c r="H642" s="18" t="str">
        <f t="shared" si="54"/>
        <v/>
      </c>
      <c r="I642" s="18" t="str">
        <f t="shared" si="54"/>
        <v/>
      </c>
    </row>
    <row r="643" spans="1:9">
      <c r="A643" s="18">
        <v>441</v>
      </c>
      <c r="C643" s="18" t="str">
        <f t="shared" si="52"/>
        <v/>
      </c>
      <c r="D643" s="18">
        <f>COUNTIF(C$203:C643,C643)</f>
        <v>441</v>
      </c>
      <c r="F643" s="18" t="str">
        <f t="shared" si="47"/>
        <v/>
      </c>
      <c r="G643" s="18" t="str">
        <f t="shared" si="54"/>
        <v/>
      </c>
      <c r="H643" s="18" t="str">
        <f t="shared" si="54"/>
        <v/>
      </c>
      <c r="I643" s="18" t="str">
        <f t="shared" si="54"/>
        <v/>
      </c>
    </row>
    <row r="644" spans="1:9">
      <c r="A644" s="18">
        <v>442</v>
      </c>
      <c r="C644" s="18" t="str">
        <f t="shared" si="52"/>
        <v/>
      </c>
      <c r="D644" s="18">
        <f>COUNTIF(C$203:C644,C644)</f>
        <v>442</v>
      </c>
      <c r="F644" s="18" t="str">
        <f t="shared" si="47"/>
        <v/>
      </c>
      <c r="G644" s="18" t="str">
        <f t="shared" si="54"/>
        <v/>
      </c>
      <c r="H644" s="18" t="str">
        <f t="shared" si="54"/>
        <v/>
      </c>
      <c r="I644" s="18" t="str">
        <f t="shared" si="54"/>
        <v/>
      </c>
    </row>
    <row r="645" spans="1:9">
      <c r="A645" s="18">
        <v>443</v>
      </c>
      <c r="C645" s="18" t="str">
        <f t="shared" si="52"/>
        <v/>
      </c>
      <c r="D645" s="18">
        <f>COUNTIF(C$203:C645,C645)</f>
        <v>443</v>
      </c>
      <c r="F645" s="18" t="str">
        <f t="shared" si="47"/>
        <v/>
      </c>
      <c r="G645" s="18" t="str">
        <f t="shared" si="54"/>
        <v/>
      </c>
      <c r="H645" s="18" t="str">
        <f t="shared" si="54"/>
        <v/>
      </c>
      <c r="I645" s="18" t="str">
        <f t="shared" si="54"/>
        <v/>
      </c>
    </row>
    <row r="646" spans="1:9">
      <c r="A646" s="18">
        <v>444</v>
      </c>
      <c r="C646" s="18" t="str">
        <f t="shared" si="52"/>
        <v/>
      </c>
      <c r="D646" s="18">
        <f>COUNTIF(C$203:C646,C646)</f>
        <v>444</v>
      </c>
      <c r="F646" s="18" t="str">
        <f t="shared" si="47"/>
        <v/>
      </c>
      <c r="G646" s="18" t="str">
        <f t="shared" si="54"/>
        <v/>
      </c>
      <c r="H646" s="18" t="str">
        <f t="shared" si="54"/>
        <v/>
      </c>
      <c r="I646" s="18" t="str">
        <f t="shared" si="54"/>
        <v/>
      </c>
    </row>
    <row r="647" spans="1:9">
      <c r="A647" s="18">
        <v>445</v>
      </c>
      <c r="C647" s="18" t="str">
        <f t="shared" si="52"/>
        <v/>
      </c>
      <c r="D647" s="18">
        <f>COUNTIF(C$203:C647,C647)</f>
        <v>445</v>
      </c>
      <c r="F647" s="18" t="str">
        <f t="shared" si="47"/>
        <v/>
      </c>
      <c r="G647" s="18" t="str">
        <f t="shared" si="54"/>
        <v/>
      </c>
      <c r="H647" s="18" t="str">
        <f t="shared" si="54"/>
        <v/>
      </c>
      <c r="I647" s="18" t="str">
        <f t="shared" si="54"/>
        <v/>
      </c>
    </row>
    <row r="648" spans="1:9">
      <c r="A648" s="18">
        <v>446</v>
      </c>
      <c r="C648" s="18" t="str">
        <f t="shared" si="52"/>
        <v/>
      </c>
      <c r="D648" s="18">
        <f>COUNTIF(C$203:C648,C648)</f>
        <v>446</v>
      </c>
      <c r="F648" s="18" t="str">
        <f t="shared" si="47"/>
        <v/>
      </c>
      <c r="G648" s="18" t="str">
        <f t="shared" si="54"/>
        <v/>
      </c>
      <c r="H648" s="18" t="str">
        <f t="shared" si="54"/>
        <v/>
      </c>
      <c r="I648" s="18" t="str">
        <f t="shared" si="54"/>
        <v/>
      </c>
    </row>
    <row r="649" spans="1:9">
      <c r="A649" s="18">
        <v>447</v>
      </c>
      <c r="C649" s="18" t="str">
        <f t="shared" si="52"/>
        <v/>
      </c>
      <c r="D649" s="18">
        <f>COUNTIF(C$203:C649,C649)</f>
        <v>447</v>
      </c>
      <c r="F649" s="18" t="str">
        <f t="shared" si="47"/>
        <v/>
      </c>
      <c r="G649" s="18" t="str">
        <f t="shared" si="54"/>
        <v/>
      </c>
      <c r="H649" s="18" t="str">
        <f t="shared" si="54"/>
        <v/>
      </c>
      <c r="I649" s="18" t="str">
        <f t="shared" si="54"/>
        <v/>
      </c>
    </row>
    <row r="650" spans="1:9">
      <c r="A650" s="18">
        <v>448</v>
      </c>
      <c r="C650" s="18" t="str">
        <f t="shared" si="52"/>
        <v/>
      </c>
      <c r="D650" s="18">
        <f>COUNTIF(C$203:C650,C650)</f>
        <v>448</v>
      </c>
      <c r="F650" s="18" t="str">
        <f t="shared" si="47"/>
        <v/>
      </c>
      <c r="G650" s="18" t="str">
        <f t="shared" si="54"/>
        <v/>
      </c>
      <c r="H650" s="18" t="str">
        <f t="shared" si="54"/>
        <v/>
      </c>
      <c r="I650" s="18" t="str">
        <f t="shared" si="54"/>
        <v/>
      </c>
    </row>
    <row r="651" spans="1:9">
      <c r="A651" s="18">
        <v>449</v>
      </c>
      <c r="C651" s="18" t="str">
        <f t="shared" si="52"/>
        <v/>
      </c>
      <c r="D651" s="18">
        <f>COUNTIF(C$203:C651,C651)</f>
        <v>449</v>
      </c>
      <c r="F651" s="18" t="str">
        <f t="shared" si="47"/>
        <v/>
      </c>
      <c r="G651" s="18" t="str">
        <f t="shared" si="54"/>
        <v/>
      </c>
      <c r="H651" s="18" t="str">
        <f t="shared" si="54"/>
        <v/>
      </c>
      <c r="I651" s="18" t="str">
        <f t="shared" si="54"/>
        <v/>
      </c>
    </row>
    <row r="652" spans="1:9">
      <c r="A652" s="18">
        <v>450</v>
      </c>
      <c r="C652" s="18" t="str">
        <f t="shared" si="52"/>
        <v/>
      </c>
      <c r="D652" s="18">
        <f>COUNTIF(C$203:C652,C652)</f>
        <v>450</v>
      </c>
      <c r="F652" s="18" t="str">
        <f t="shared" ref="F652:F715" si="55">IF(C652="","",CONCATENATE(C652,D652)*1)</f>
        <v/>
      </c>
      <c r="G652" s="18" t="str">
        <f t="shared" ref="G652:I667" si="56">C52</f>
        <v/>
      </c>
      <c r="H652" s="18" t="str">
        <f t="shared" si="56"/>
        <v/>
      </c>
      <c r="I652" s="18" t="str">
        <f t="shared" si="56"/>
        <v/>
      </c>
    </row>
    <row r="653" spans="1:9">
      <c r="A653" s="18">
        <v>451</v>
      </c>
      <c r="C653" s="18" t="str">
        <f t="shared" si="52"/>
        <v/>
      </c>
      <c r="D653" s="18">
        <f>COUNTIF(C$203:C653,C653)</f>
        <v>451</v>
      </c>
      <c r="F653" s="18" t="str">
        <f t="shared" si="55"/>
        <v/>
      </c>
      <c r="G653" s="18" t="str">
        <f t="shared" si="56"/>
        <v/>
      </c>
      <c r="H653" s="18" t="str">
        <f t="shared" si="56"/>
        <v/>
      </c>
      <c r="I653" s="18" t="str">
        <f t="shared" si="56"/>
        <v/>
      </c>
    </row>
    <row r="654" spans="1:9">
      <c r="A654" s="18">
        <v>452</v>
      </c>
      <c r="C654" s="18" t="str">
        <f t="shared" si="52"/>
        <v/>
      </c>
      <c r="D654" s="18">
        <f>COUNTIF(C$203:C654,C654)</f>
        <v>452</v>
      </c>
      <c r="F654" s="18" t="str">
        <f t="shared" si="55"/>
        <v/>
      </c>
      <c r="G654" s="18" t="str">
        <f t="shared" si="56"/>
        <v/>
      </c>
      <c r="H654" s="18" t="str">
        <f t="shared" si="56"/>
        <v/>
      </c>
      <c r="I654" s="18" t="str">
        <f t="shared" si="56"/>
        <v/>
      </c>
    </row>
    <row r="655" spans="1:9">
      <c r="A655" s="18">
        <v>453</v>
      </c>
      <c r="C655" s="18" t="str">
        <f t="shared" si="52"/>
        <v/>
      </c>
      <c r="D655" s="18">
        <f>COUNTIF(C$203:C655,C655)</f>
        <v>453</v>
      </c>
      <c r="F655" s="18" t="str">
        <f t="shared" si="55"/>
        <v/>
      </c>
      <c r="G655" s="18" t="str">
        <f t="shared" si="56"/>
        <v/>
      </c>
      <c r="H655" s="18" t="str">
        <f t="shared" si="56"/>
        <v/>
      </c>
      <c r="I655" s="18" t="str">
        <f t="shared" si="56"/>
        <v/>
      </c>
    </row>
    <row r="656" spans="1:9">
      <c r="A656" s="18">
        <v>454</v>
      </c>
      <c r="C656" s="18" t="str">
        <f t="shared" si="52"/>
        <v/>
      </c>
      <c r="D656" s="18">
        <f>COUNTIF(C$203:C656,C656)</f>
        <v>454</v>
      </c>
      <c r="F656" s="18" t="str">
        <f t="shared" si="55"/>
        <v/>
      </c>
      <c r="G656" s="18" t="str">
        <f t="shared" si="56"/>
        <v/>
      </c>
      <c r="H656" s="18" t="str">
        <f t="shared" si="56"/>
        <v/>
      </c>
      <c r="I656" s="18" t="str">
        <f t="shared" si="56"/>
        <v/>
      </c>
    </row>
    <row r="657" spans="1:9">
      <c r="A657" s="18">
        <v>455</v>
      </c>
      <c r="C657" s="18" t="str">
        <f t="shared" si="52"/>
        <v/>
      </c>
      <c r="D657" s="18">
        <f>COUNTIF(C$203:C657,C657)</f>
        <v>455</v>
      </c>
      <c r="F657" s="18" t="str">
        <f t="shared" si="55"/>
        <v/>
      </c>
      <c r="G657" s="18" t="str">
        <f t="shared" si="56"/>
        <v/>
      </c>
      <c r="H657" s="18" t="str">
        <f t="shared" si="56"/>
        <v/>
      </c>
      <c r="I657" s="18" t="str">
        <f t="shared" si="56"/>
        <v/>
      </c>
    </row>
    <row r="658" spans="1:9">
      <c r="A658" s="18">
        <v>456</v>
      </c>
      <c r="C658" s="18" t="str">
        <f t="shared" si="52"/>
        <v/>
      </c>
      <c r="D658" s="18">
        <f>COUNTIF(C$203:C658,C658)</f>
        <v>456</v>
      </c>
      <c r="F658" s="18" t="str">
        <f t="shared" si="55"/>
        <v/>
      </c>
      <c r="G658" s="18" t="str">
        <f t="shared" si="56"/>
        <v/>
      </c>
      <c r="H658" s="18" t="str">
        <f t="shared" si="56"/>
        <v/>
      </c>
      <c r="I658" s="18" t="str">
        <f t="shared" si="56"/>
        <v/>
      </c>
    </row>
    <row r="659" spans="1:9">
      <c r="A659" s="18">
        <v>457</v>
      </c>
      <c r="C659" s="18" t="str">
        <f t="shared" si="52"/>
        <v/>
      </c>
      <c r="D659" s="18">
        <f>COUNTIF(C$203:C659,C659)</f>
        <v>457</v>
      </c>
      <c r="F659" s="18" t="str">
        <f t="shared" si="55"/>
        <v/>
      </c>
      <c r="G659" s="18" t="str">
        <f t="shared" si="56"/>
        <v/>
      </c>
      <c r="H659" s="18" t="str">
        <f t="shared" si="56"/>
        <v/>
      </c>
      <c r="I659" s="18" t="str">
        <f t="shared" si="56"/>
        <v/>
      </c>
    </row>
    <row r="660" spans="1:9">
      <c r="A660" s="18">
        <v>458</v>
      </c>
      <c r="C660" s="18" t="str">
        <f t="shared" si="52"/>
        <v/>
      </c>
      <c r="D660" s="18">
        <f>COUNTIF(C$203:C660,C660)</f>
        <v>458</v>
      </c>
      <c r="F660" s="18" t="str">
        <f t="shared" si="55"/>
        <v/>
      </c>
      <c r="G660" s="18" t="str">
        <f t="shared" si="56"/>
        <v/>
      </c>
      <c r="H660" s="18" t="str">
        <f t="shared" si="56"/>
        <v/>
      </c>
      <c r="I660" s="18" t="str">
        <f t="shared" si="56"/>
        <v/>
      </c>
    </row>
    <row r="661" spans="1:9">
      <c r="A661" s="18">
        <v>459</v>
      </c>
      <c r="C661" s="18" t="str">
        <f t="shared" si="52"/>
        <v/>
      </c>
      <c r="D661" s="18">
        <f>COUNTIF(C$203:C661,C661)</f>
        <v>459</v>
      </c>
      <c r="F661" s="18" t="str">
        <f t="shared" si="55"/>
        <v/>
      </c>
      <c r="G661" s="18" t="str">
        <f t="shared" si="56"/>
        <v/>
      </c>
      <c r="H661" s="18" t="str">
        <f t="shared" si="56"/>
        <v/>
      </c>
      <c r="I661" s="18" t="str">
        <f t="shared" si="56"/>
        <v/>
      </c>
    </row>
    <row r="662" spans="1:9">
      <c r="A662" s="18">
        <v>460</v>
      </c>
      <c r="C662" s="18" t="str">
        <f t="shared" si="52"/>
        <v/>
      </c>
      <c r="D662" s="18">
        <f>COUNTIF(C$203:C662,C662)</f>
        <v>460</v>
      </c>
      <c r="F662" s="18" t="str">
        <f t="shared" si="55"/>
        <v/>
      </c>
      <c r="G662" s="18" t="str">
        <f t="shared" si="56"/>
        <v/>
      </c>
      <c r="H662" s="18" t="str">
        <f t="shared" si="56"/>
        <v/>
      </c>
      <c r="I662" s="18" t="str">
        <f t="shared" si="56"/>
        <v/>
      </c>
    </row>
    <row r="663" spans="1:9">
      <c r="A663" s="18">
        <v>461</v>
      </c>
      <c r="C663" s="18" t="str">
        <f t="shared" si="52"/>
        <v/>
      </c>
      <c r="D663" s="18">
        <f>COUNTIF(C$203:C663,C663)</f>
        <v>461</v>
      </c>
      <c r="F663" s="18" t="str">
        <f t="shared" si="55"/>
        <v/>
      </c>
      <c r="G663" s="18" t="str">
        <f t="shared" si="56"/>
        <v/>
      </c>
      <c r="H663" s="18" t="str">
        <f t="shared" si="56"/>
        <v/>
      </c>
      <c r="I663" s="18" t="str">
        <f t="shared" si="56"/>
        <v/>
      </c>
    </row>
    <row r="664" spans="1:9">
      <c r="A664" s="18">
        <v>462</v>
      </c>
      <c r="C664" s="18" t="str">
        <f t="shared" si="52"/>
        <v/>
      </c>
      <c r="D664" s="18">
        <f>COUNTIF(C$203:C664,C664)</f>
        <v>462</v>
      </c>
      <c r="F664" s="18" t="str">
        <f t="shared" si="55"/>
        <v/>
      </c>
      <c r="G664" s="18" t="str">
        <f t="shared" si="56"/>
        <v/>
      </c>
      <c r="H664" s="18" t="str">
        <f t="shared" si="56"/>
        <v/>
      </c>
      <c r="I664" s="18" t="str">
        <f t="shared" si="56"/>
        <v/>
      </c>
    </row>
    <row r="665" spans="1:9">
      <c r="A665" s="18">
        <v>463</v>
      </c>
      <c r="C665" s="18" t="str">
        <f t="shared" si="52"/>
        <v/>
      </c>
      <c r="D665" s="18">
        <f>COUNTIF(C$203:C665,C665)</f>
        <v>463</v>
      </c>
      <c r="F665" s="18" t="str">
        <f t="shared" si="55"/>
        <v/>
      </c>
      <c r="G665" s="18" t="str">
        <f t="shared" si="56"/>
        <v/>
      </c>
      <c r="H665" s="18" t="str">
        <f t="shared" si="56"/>
        <v/>
      </c>
      <c r="I665" s="18" t="str">
        <f t="shared" si="56"/>
        <v/>
      </c>
    </row>
    <row r="666" spans="1:9">
      <c r="A666" s="18">
        <v>464</v>
      </c>
      <c r="C666" s="18" t="str">
        <f t="shared" si="52"/>
        <v/>
      </c>
      <c r="D666" s="18">
        <f>COUNTIF(C$203:C666,C666)</f>
        <v>464</v>
      </c>
      <c r="F666" s="18" t="str">
        <f t="shared" si="55"/>
        <v/>
      </c>
      <c r="G666" s="18" t="str">
        <f t="shared" si="56"/>
        <v/>
      </c>
      <c r="H666" s="18" t="str">
        <f t="shared" si="56"/>
        <v/>
      </c>
      <c r="I666" s="18" t="str">
        <f t="shared" si="56"/>
        <v/>
      </c>
    </row>
    <row r="667" spans="1:9">
      <c r="A667" s="18">
        <v>465</v>
      </c>
      <c r="C667" s="18" t="str">
        <f t="shared" si="52"/>
        <v/>
      </c>
      <c r="D667" s="18">
        <f>COUNTIF(C$203:C667,C667)</f>
        <v>465</v>
      </c>
      <c r="F667" s="18" t="str">
        <f t="shared" si="55"/>
        <v/>
      </c>
      <c r="G667" s="18" t="str">
        <f t="shared" si="56"/>
        <v/>
      </c>
      <c r="H667" s="18" t="str">
        <f t="shared" si="56"/>
        <v/>
      </c>
      <c r="I667" s="18" t="str">
        <f t="shared" si="56"/>
        <v/>
      </c>
    </row>
    <row r="668" spans="1:9">
      <c r="A668" s="18">
        <v>466</v>
      </c>
      <c r="C668" s="18" t="str">
        <f t="shared" ref="C668:C731" si="57">M68</f>
        <v/>
      </c>
      <c r="D668" s="18">
        <f>COUNTIF(C$203:C668,C668)</f>
        <v>466</v>
      </c>
      <c r="F668" s="18" t="str">
        <f t="shared" si="55"/>
        <v/>
      </c>
      <c r="G668" s="18" t="str">
        <f t="shared" ref="G668:I683" si="58">C68</f>
        <v/>
      </c>
      <c r="H668" s="18" t="str">
        <f t="shared" si="58"/>
        <v/>
      </c>
      <c r="I668" s="18" t="str">
        <f t="shared" si="58"/>
        <v/>
      </c>
    </row>
    <row r="669" spans="1:9">
      <c r="A669" s="18">
        <v>467</v>
      </c>
      <c r="C669" s="18" t="str">
        <f t="shared" si="57"/>
        <v/>
      </c>
      <c r="D669" s="18">
        <f>COUNTIF(C$203:C669,C669)</f>
        <v>467</v>
      </c>
      <c r="F669" s="18" t="str">
        <f t="shared" si="55"/>
        <v/>
      </c>
      <c r="G669" s="18" t="str">
        <f t="shared" si="58"/>
        <v/>
      </c>
      <c r="H669" s="18" t="str">
        <f t="shared" si="58"/>
        <v/>
      </c>
      <c r="I669" s="18" t="str">
        <f t="shared" si="58"/>
        <v/>
      </c>
    </row>
    <row r="670" spans="1:9">
      <c r="A670" s="18">
        <v>468</v>
      </c>
      <c r="C670" s="18" t="str">
        <f t="shared" si="57"/>
        <v/>
      </c>
      <c r="D670" s="18">
        <f>COUNTIF(C$203:C670,C670)</f>
        <v>468</v>
      </c>
      <c r="F670" s="18" t="str">
        <f t="shared" si="55"/>
        <v/>
      </c>
      <c r="G670" s="18" t="str">
        <f t="shared" si="58"/>
        <v/>
      </c>
      <c r="H670" s="18" t="str">
        <f t="shared" si="58"/>
        <v/>
      </c>
      <c r="I670" s="18" t="str">
        <f t="shared" si="58"/>
        <v/>
      </c>
    </row>
    <row r="671" spans="1:9">
      <c r="A671" s="18">
        <v>469</v>
      </c>
      <c r="C671" s="18" t="str">
        <f t="shared" si="57"/>
        <v/>
      </c>
      <c r="D671" s="18">
        <f>COUNTIF(C$203:C671,C671)</f>
        <v>469</v>
      </c>
      <c r="F671" s="18" t="str">
        <f t="shared" si="55"/>
        <v/>
      </c>
      <c r="G671" s="18" t="str">
        <f t="shared" si="58"/>
        <v/>
      </c>
      <c r="H671" s="18" t="str">
        <f t="shared" si="58"/>
        <v/>
      </c>
      <c r="I671" s="18" t="str">
        <f t="shared" si="58"/>
        <v/>
      </c>
    </row>
    <row r="672" spans="1:9">
      <c r="A672" s="18">
        <v>470</v>
      </c>
      <c r="C672" s="18" t="str">
        <f t="shared" si="57"/>
        <v/>
      </c>
      <c r="D672" s="18">
        <f>COUNTIF(C$203:C672,C672)</f>
        <v>470</v>
      </c>
      <c r="F672" s="18" t="str">
        <f t="shared" si="55"/>
        <v/>
      </c>
      <c r="G672" s="18" t="str">
        <f t="shared" si="58"/>
        <v/>
      </c>
      <c r="H672" s="18" t="str">
        <f t="shared" si="58"/>
        <v/>
      </c>
      <c r="I672" s="18" t="str">
        <f t="shared" si="58"/>
        <v/>
      </c>
    </row>
    <row r="673" spans="1:9">
      <c r="A673" s="18">
        <v>471</v>
      </c>
      <c r="C673" s="18" t="str">
        <f t="shared" si="57"/>
        <v/>
      </c>
      <c r="D673" s="18">
        <f>COUNTIF(C$203:C673,C673)</f>
        <v>471</v>
      </c>
      <c r="F673" s="18" t="str">
        <f t="shared" si="55"/>
        <v/>
      </c>
      <c r="G673" s="18" t="str">
        <f t="shared" si="58"/>
        <v/>
      </c>
      <c r="H673" s="18" t="str">
        <f t="shared" si="58"/>
        <v/>
      </c>
      <c r="I673" s="18" t="str">
        <f t="shared" si="58"/>
        <v/>
      </c>
    </row>
    <row r="674" spans="1:9">
      <c r="A674" s="18">
        <v>472</v>
      </c>
      <c r="C674" s="18" t="str">
        <f t="shared" si="57"/>
        <v/>
      </c>
      <c r="D674" s="18">
        <f>COUNTIF(C$203:C674,C674)</f>
        <v>472</v>
      </c>
      <c r="F674" s="18" t="str">
        <f t="shared" si="55"/>
        <v/>
      </c>
      <c r="G674" s="18" t="str">
        <f t="shared" si="58"/>
        <v/>
      </c>
      <c r="H674" s="18" t="str">
        <f t="shared" si="58"/>
        <v/>
      </c>
      <c r="I674" s="18" t="str">
        <f t="shared" si="58"/>
        <v/>
      </c>
    </row>
    <row r="675" spans="1:9">
      <c r="A675" s="18">
        <v>473</v>
      </c>
      <c r="C675" s="18" t="str">
        <f t="shared" si="57"/>
        <v/>
      </c>
      <c r="D675" s="18">
        <f>COUNTIF(C$203:C675,C675)</f>
        <v>473</v>
      </c>
      <c r="F675" s="18" t="str">
        <f t="shared" si="55"/>
        <v/>
      </c>
      <c r="G675" s="18" t="str">
        <f t="shared" si="58"/>
        <v/>
      </c>
      <c r="H675" s="18" t="str">
        <f t="shared" si="58"/>
        <v/>
      </c>
      <c r="I675" s="18" t="str">
        <f t="shared" si="58"/>
        <v/>
      </c>
    </row>
    <row r="676" spans="1:9">
      <c r="A676" s="18">
        <v>474</v>
      </c>
      <c r="C676" s="18" t="str">
        <f t="shared" si="57"/>
        <v/>
      </c>
      <c r="D676" s="18">
        <f>COUNTIF(C$203:C676,C676)</f>
        <v>474</v>
      </c>
      <c r="F676" s="18" t="str">
        <f t="shared" si="55"/>
        <v/>
      </c>
      <c r="G676" s="18" t="str">
        <f t="shared" si="58"/>
        <v/>
      </c>
      <c r="H676" s="18" t="str">
        <f t="shared" si="58"/>
        <v/>
      </c>
      <c r="I676" s="18" t="str">
        <f t="shared" si="58"/>
        <v/>
      </c>
    </row>
    <row r="677" spans="1:9">
      <c r="A677" s="18">
        <v>475</v>
      </c>
      <c r="C677" s="18" t="str">
        <f t="shared" si="57"/>
        <v/>
      </c>
      <c r="D677" s="18">
        <f>COUNTIF(C$203:C677,C677)</f>
        <v>475</v>
      </c>
      <c r="F677" s="18" t="str">
        <f t="shared" si="55"/>
        <v/>
      </c>
      <c r="G677" s="18" t="str">
        <f t="shared" si="58"/>
        <v/>
      </c>
      <c r="H677" s="18" t="str">
        <f t="shared" si="58"/>
        <v/>
      </c>
      <c r="I677" s="18" t="str">
        <f t="shared" si="58"/>
        <v/>
      </c>
    </row>
    <row r="678" spans="1:9">
      <c r="A678" s="18">
        <v>476</v>
      </c>
      <c r="C678" s="18" t="str">
        <f t="shared" si="57"/>
        <v/>
      </c>
      <c r="D678" s="18">
        <f>COUNTIF(C$203:C678,C678)</f>
        <v>476</v>
      </c>
      <c r="F678" s="18" t="str">
        <f t="shared" si="55"/>
        <v/>
      </c>
      <c r="G678" s="18" t="str">
        <f t="shared" si="58"/>
        <v/>
      </c>
      <c r="H678" s="18" t="str">
        <f t="shared" si="58"/>
        <v/>
      </c>
      <c r="I678" s="18" t="str">
        <f t="shared" si="58"/>
        <v/>
      </c>
    </row>
    <row r="679" spans="1:9">
      <c r="A679" s="18">
        <v>477</v>
      </c>
      <c r="C679" s="18" t="str">
        <f t="shared" si="57"/>
        <v/>
      </c>
      <c r="D679" s="18">
        <f>COUNTIF(C$203:C679,C679)</f>
        <v>477</v>
      </c>
      <c r="F679" s="18" t="str">
        <f t="shared" si="55"/>
        <v/>
      </c>
      <c r="G679" s="18" t="str">
        <f t="shared" si="58"/>
        <v/>
      </c>
      <c r="H679" s="18" t="str">
        <f t="shared" si="58"/>
        <v/>
      </c>
      <c r="I679" s="18" t="str">
        <f t="shared" si="58"/>
        <v/>
      </c>
    </row>
    <row r="680" spans="1:9">
      <c r="A680" s="18">
        <v>478</v>
      </c>
      <c r="C680" s="18" t="str">
        <f t="shared" si="57"/>
        <v/>
      </c>
      <c r="D680" s="18">
        <f>COUNTIF(C$203:C680,C680)</f>
        <v>478</v>
      </c>
      <c r="F680" s="18" t="str">
        <f t="shared" si="55"/>
        <v/>
      </c>
      <c r="G680" s="18" t="str">
        <f t="shared" si="58"/>
        <v/>
      </c>
      <c r="H680" s="18" t="str">
        <f t="shared" si="58"/>
        <v/>
      </c>
      <c r="I680" s="18" t="str">
        <f t="shared" si="58"/>
        <v/>
      </c>
    </row>
    <row r="681" spans="1:9">
      <c r="A681" s="18">
        <v>479</v>
      </c>
      <c r="C681" s="18" t="str">
        <f t="shared" si="57"/>
        <v/>
      </c>
      <c r="D681" s="18">
        <f>COUNTIF(C$203:C681,C681)</f>
        <v>479</v>
      </c>
      <c r="F681" s="18" t="str">
        <f t="shared" si="55"/>
        <v/>
      </c>
      <c r="G681" s="18" t="str">
        <f t="shared" si="58"/>
        <v/>
      </c>
      <c r="H681" s="18" t="str">
        <f t="shared" si="58"/>
        <v/>
      </c>
      <c r="I681" s="18" t="str">
        <f t="shared" si="58"/>
        <v/>
      </c>
    </row>
    <row r="682" spans="1:9">
      <c r="A682" s="18">
        <v>480</v>
      </c>
      <c r="C682" s="18" t="str">
        <f t="shared" si="57"/>
        <v/>
      </c>
      <c r="D682" s="18">
        <f>COUNTIF(C$203:C682,C682)</f>
        <v>480</v>
      </c>
      <c r="F682" s="18" t="str">
        <f t="shared" si="55"/>
        <v/>
      </c>
      <c r="G682" s="18" t="str">
        <f t="shared" si="58"/>
        <v/>
      </c>
      <c r="H682" s="18" t="str">
        <f t="shared" si="58"/>
        <v/>
      </c>
      <c r="I682" s="18" t="str">
        <f t="shared" si="58"/>
        <v/>
      </c>
    </row>
    <row r="683" spans="1:9">
      <c r="A683" s="18">
        <v>481</v>
      </c>
      <c r="C683" s="18" t="str">
        <f t="shared" si="57"/>
        <v/>
      </c>
      <c r="D683" s="18">
        <f>COUNTIF(C$203:C683,C683)</f>
        <v>481</v>
      </c>
      <c r="F683" s="18" t="str">
        <f t="shared" si="55"/>
        <v/>
      </c>
      <c r="G683" s="18" t="str">
        <f t="shared" si="58"/>
        <v/>
      </c>
      <c r="H683" s="18" t="str">
        <f t="shared" si="58"/>
        <v/>
      </c>
      <c r="I683" s="18" t="str">
        <f t="shared" si="58"/>
        <v/>
      </c>
    </row>
    <row r="684" spans="1:9">
      <c r="A684" s="18">
        <v>482</v>
      </c>
      <c r="C684" s="18" t="str">
        <f t="shared" si="57"/>
        <v/>
      </c>
      <c r="D684" s="18">
        <f>COUNTIF(C$203:C684,C684)</f>
        <v>482</v>
      </c>
      <c r="F684" s="18" t="str">
        <f t="shared" si="55"/>
        <v/>
      </c>
      <c r="G684" s="18" t="str">
        <f t="shared" ref="G684:I699" si="59">C84</f>
        <v/>
      </c>
      <c r="H684" s="18" t="str">
        <f t="shared" si="59"/>
        <v/>
      </c>
      <c r="I684" s="18" t="str">
        <f t="shared" si="59"/>
        <v/>
      </c>
    </row>
    <row r="685" spans="1:9">
      <c r="A685" s="18">
        <v>483</v>
      </c>
      <c r="C685" s="18" t="str">
        <f t="shared" si="57"/>
        <v/>
      </c>
      <c r="D685" s="18">
        <f>COUNTIF(C$203:C685,C685)</f>
        <v>483</v>
      </c>
      <c r="F685" s="18" t="str">
        <f t="shared" si="55"/>
        <v/>
      </c>
      <c r="G685" s="18" t="str">
        <f t="shared" si="59"/>
        <v/>
      </c>
      <c r="H685" s="18" t="str">
        <f t="shared" si="59"/>
        <v/>
      </c>
      <c r="I685" s="18" t="str">
        <f t="shared" si="59"/>
        <v/>
      </c>
    </row>
    <row r="686" spans="1:9">
      <c r="A686" s="18">
        <v>484</v>
      </c>
      <c r="C686" s="18" t="str">
        <f t="shared" si="57"/>
        <v/>
      </c>
      <c r="D686" s="18">
        <f>COUNTIF(C$203:C686,C686)</f>
        <v>484</v>
      </c>
      <c r="F686" s="18" t="str">
        <f t="shared" si="55"/>
        <v/>
      </c>
      <c r="G686" s="18" t="str">
        <f t="shared" si="59"/>
        <v/>
      </c>
      <c r="H686" s="18" t="str">
        <f t="shared" si="59"/>
        <v/>
      </c>
      <c r="I686" s="18" t="str">
        <f t="shared" si="59"/>
        <v/>
      </c>
    </row>
    <row r="687" spans="1:9">
      <c r="A687" s="18">
        <v>485</v>
      </c>
      <c r="C687" s="18" t="str">
        <f t="shared" si="57"/>
        <v/>
      </c>
      <c r="D687" s="18">
        <f>COUNTIF(C$203:C687,C687)</f>
        <v>485</v>
      </c>
      <c r="F687" s="18" t="str">
        <f t="shared" si="55"/>
        <v/>
      </c>
      <c r="G687" s="18" t="str">
        <f t="shared" si="59"/>
        <v/>
      </c>
      <c r="H687" s="18" t="str">
        <f t="shared" si="59"/>
        <v/>
      </c>
      <c r="I687" s="18" t="str">
        <f t="shared" si="59"/>
        <v/>
      </c>
    </row>
    <row r="688" spans="1:9">
      <c r="A688" s="18">
        <v>486</v>
      </c>
      <c r="C688" s="18" t="str">
        <f t="shared" si="57"/>
        <v/>
      </c>
      <c r="D688" s="18">
        <f>COUNTIF(C$203:C688,C688)</f>
        <v>486</v>
      </c>
      <c r="F688" s="18" t="str">
        <f t="shared" si="55"/>
        <v/>
      </c>
      <c r="G688" s="18" t="str">
        <f t="shared" si="59"/>
        <v/>
      </c>
      <c r="H688" s="18" t="str">
        <f t="shared" si="59"/>
        <v/>
      </c>
      <c r="I688" s="18" t="str">
        <f t="shared" si="59"/>
        <v/>
      </c>
    </row>
    <row r="689" spans="1:9">
      <c r="A689" s="18">
        <v>487</v>
      </c>
      <c r="C689" s="18" t="str">
        <f t="shared" si="57"/>
        <v/>
      </c>
      <c r="D689" s="18">
        <f>COUNTIF(C$203:C689,C689)</f>
        <v>487</v>
      </c>
      <c r="F689" s="18" t="str">
        <f t="shared" si="55"/>
        <v/>
      </c>
      <c r="G689" s="18" t="str">
        <f t="shared" si="59"/>
        <v/>
      </c>
      <c r="H689" s="18" t="str">
        <f t="shared" si="59"/>
        <v/>
      </c>
      <c r="I689" s="18" t="str">
        <f t="shared" si="59"/>
        <v/>
      </c>
    </row>
    <row r="690" spans="1:9">
      <c r="A690" s="18">
        <v>488</v>
      </c>
      <c r="C690" s="18" t="str">
        <f t="shared" si="57"/>
        <v/>
      </c>
      <c r="D690" s="18">
        <f>COUNTIF(C$203:C690,C690)</f>
        <v>488</v>
      </c>
      <c r="F690" s="18" t="str">
        <f t="shared" si="55"/>
        <v/>
      </c>
      <c r="G690" s="18" t="str">
        <f t="shared" si="59"/>
        <v/>
      </c>
      <c r="H690" s="18" t="str">
        <f t="shared" si="59"/>
        <v/>
      </c>
      <c r="I690" s="18" t="str">
        <f t="shared" si="59"/>
        <v/>
      </c>
    </row>
    <row r="691" spans="1:9">
      <c r="A691" s="18">
        <v>489</v>
      </c>
      <c r="C691" s="18" t="str">
        <f t="shared" si="57"/>
        <v/>
      </c>
      <c r="D691" s="18">
        <f>COUNTIF(C$203:C691,C691)</f>
        <v>489</v>
      </c>
      <c r="F691" s="18" t="str">
        <f t="shared" si="55"/>
        <v/>
      </c>
      <c r="G691" s="18" t="str">
        <f t="shared" si="59"/>
        <v/>
      </c>
      <c r="H691" s="18" t="str">
        <f t="shared" si="59"/>
        <v/>
      </c>
      <c r="I691" s="18" t="str">
        <f t="shared" si="59"/>
        <v/>
      </c>
    </row>
    <row r="692" spans="1:9">
      <c r="A692" s="18">
        <v>490</v>
      </c>
      <c r="C692" s="18" t="str">
        <f t="shared" si="57"/>
        <v/>
      </c>
      <c r="D692" s="18">
        <f>COUNTIF(C$203:C692,C692)</f>
        <v>490</v>
      </c>
      <c r="F692" s="18" t="str">
        <f t="shared" si="55"/>
        <v/>
      </c>
      <c r="G692" s="18" t="str">
        <f t="shared" si="59"/>
        <v/>
      </c>
      <c r="H692" s="18" t="str">
        <f t="shared" si="59"/>
        <v/>
      </c>
      <c r="I692" s="18" t="str">
        <f t="shared" si="59"/>
        <v/>
      </c>
    </row>
    <row r="693" spans="1:9">
      <c r="A693" s="18">
        <v>491</v>
      </c>
      <c r="C693" s="18" t="str">
        <f t="shared" si="57"/>
        <v/>
      </c>
      <c r="D693" s="18">
        <f>COUNTIF(C$203:C693,C693)</f>
        <v>491</v>
      </c>
      <c r="F693" s="18" t="str">
        <f t="shared" si="55"/>
        <v/>
      </c>
      <c r="G693" s="18" t="str">
        <f t="shared" si="59"/>
        <v/>
      </c>
      <c r="H693" s="18" t="str">
        <f t="shared" si="59"/>
        <v/>
      </c>
      <c r="I693" s="18" t="str">
        <f t="shared" si="59"/>
        <v/>
      </c>
    </row>
    <row r="694" spans="1:9">
      <c r="A694" s="18">
        <v>492</v>
      </c>
      <c r="C694" s="18" t="str">
        <f t="shared" si="57"/>
        <v/>
      </c>
      <c r="D694" s="18">
        <f>COUNTIF(C$203:C694,C694)</f>
        <v>492</v>
      </c>
      <c r="F694" s="18" t="str">
        <f t="shared" si="55"/>
        <v/>
      </c>
      <c r="G694" s="18" t="str">
        <f t="shared" si="59"/>
        <v/>
      </c>
      <c r="H694" s="18" t="str">
        <f t="shared" si="59"/>
        <v/>
      </c>
      <c r="I694" s="18" t="str">
        <f t="shared" si="59"/>
        <v/>
      </c>
    </row>
    <row r="695" spans="1:9">
      <c r="A695" s="18">
        <v>493</v>
      </c>
      <c r="C695" s="18" t="str">
        <f t="shared" si="57"/>
        <v/>
      </c>
      <c r="D695" s="18">
        <f>COUNTIF(C$203:C695,C695)</f>
        <v>493</v>
      </c>
      <c r="F695" s="18" t="str">
        <f t="shared" si="55"/>
        <v/>
      </c>
      <c r="G695" s="18" t="str">
        <f t="shared" si="59"/>
        <v/>
      </c>
      <c r="H695" s="18" t="str">
        <f t="shared" si="59"/>
        <v/>
      </c>
      <c r="I695" s="18" t="str">
        <f t="shared" si="59"/>
        <v/>
      </c>
    </row>
    <row r="696" spans="1:9">
      <c r="A696" s="18">
        <v>494</v>
      </c>
      <c r="C696" s="18" t="str">
        <f t="shared" si="57"/>
        <v/>
      </c>
      <c r="D696" s="18">
        <f>COUNTIF(C$203:C696,C696)</f>
        <v>494</v>
      </c>
      <c r="F696" s="18" t="str">
        <f t="shared" si="55"/>
        <v/>
      </c>
      <c r="G696" s="18" t="str">
        <f t="shared" si="59"/>
        <v/>
      </c>
      <c r="H696" s="18" t="str">
        <f t="shared" si="59"/>
        <v/>
      </c>
      <c r="I696" s="18" t="str">
        <f t="shared" si="59"/>
        <v/>
      </c>
    </row>
    <row r="697" spans="1:9">
      <c r="A697" s="18">
        <v>495</v>
      </c>
      <c r="C697" s="18" t="str">
        <f t="shared" si="57"/>
        <v/>
      </c>
      <c r="D697" s="18">
        <f>COUNTIF(C$203:C697,C697)</f>
        <v>495</v>
      </c>
      <c r="F697" s="18" t="str">
        <f t="shared" si="55"/>
        <v/>
      </c>
      <c r="G697" s="18" t="str">
        <f t="shared" si="59"/>
        <v/>
      </c>
      <c r="H697" s="18" t="str">
        <f t="shared" si="59"/>
        <v/>
      </c>
      <c r="I697" s="18" t="str">
        <f t="shared" si="59"/>
        <v/>
      </c>
    </row>
    <row r="698" spans="1:9">
      <c r="A698" s="18">
        <v>496</v>
      </c>
      <c r="C698" s="18" t="str">
        <f t="shared" si="57"/>
        <v/>
      </c>
      <c r="D698" s="18">
        <f>COUNTIF(C$203:C698,C698)</f>
        <v>496</v>
      </c>
      <c r="F698" s="18" t="str">
        <f t="shared" si="55"/>
        <v/>
      </c>
      <c r="G698" s="18" t="str">
        <f t="shared" si="59"/>
        <v/>
      </c>
      <c r="H698" s="18" t="str">
        <f t="shared" si="59"/>
        <v/>
      </c>
      <c r="I698" s="18" t="str">
        <f t="shared" si="59"/>
        <v/>
      </c>
    </row>
    <row r="699" spans="1:9">
      <c r="A699" s="18">
        <v>497</v>
      </c>
      <c r="C699" s="18" t="str">
        <f t="shared" si="57"/>
        <v/>
      </c>
      <c r="D699" s="18">
        <f>COUNTIF(C$203:C699,C699)</f>
        <v>497</v>
      </c>
      <c r="F699" s="18" t="str">
        <f t="shared" si="55"/>
        <v/>
      </c>
      <c r="G699" s="18" t="str">
        <f t="shared" si="59"/>
        <v/>
      </c>
      <c r="H699" s="18" t="str">
        <f t="shared" si="59"/>
        <v/>
      </c>
      <c r="I699" s="18" t="str">
        <f t="shared" si="59"/>
        <v/>
      </c>
    </row>
    <row r="700" spans="1:9">
      <c r="A700" s="18">
        <v>498</v>
      </c>
      <c r="C700" s="18" t="str">
        <f t="shared" si="57"/>
        <v/>
      </c>
      <c r="D700" s="18">
        <f>COUNTIF(C$203:C700,C700)</f>
        <v>498</v>
      </c>
      <c r="F700" s="18" t="str">
        <f t="shared" si="55"/>
        <v/>
      </c>
      <c r="G700" s="18" t="str">
        <f t="shared" ref="G700:I715" si="60">C100</f>
        <v/>
      </c>
      <c r="H700" s="18" t="str">
        <f t="shared" si="60"/>
        <v/>
      </c>
      <c r="I700" s="18" t="str">
        <f t="shared" si="60"/>
        <v/>
      </c>
    </row>
    <row r="701" spans="1:9">
      <c r="A701" s="18">
        <v>499</v>
      </c>
      <c r="C701" s="18" t="str">
        <f t="shared" si="57"/>
        <v/>
      </c>
      <c r="D701" s="18">
        <f>COUNTIF(C$203:C701,C701)</f>
        <v>499</v>
      </c>
      <c r="F701" s="18" t="str">
        <f t="shared" si="55"/>
        <v/>
      </c>
      <c r="G701" s="18" t="str">
        <f t="shared" si="60"/>
        <v/>
      </c>
      <c r="H701" s="18" t="str">
        <f t="shared" si="60"/>
        <v/>
      </c>
      <c r="I701" s="18" t="str">
        <f t="shared" si="60"/>
        <v/>
      </c>
    </row>
    <row r="702" spans="1:9">
      <c r="A702" s="18">
        <v>500</v>
      </c>
      <c r="C702" s="18" t="str">
        <f t="shared" si="57"/>
        <v/>
      </c>
      <c r="D702" s="18">
        <f>COUNTIF(C$203:C702,C702)</f>
        <v>500</v>
      </c>
      <c r="F702" s="18" t="str">
        <f t="shared" si="55"/>
        <v/>
      </c>
      <c r="G702" s="18" t="str">
        <f t="shared" si="60"/>
        <v/>
      </c>
      <c r="H702" s="18" t="str">
        <f t="shared" si="60"/>
        <v/>
      </c>
      <c r="I702" s="18" t="str">
        <f t="shared" si="60"/>
        <v/>
      </c>
    </row>
    <row r="703" spans="1:9">
      <c r="A703" s="18">
        <v>501</v>
      </c>
      <c r="C703" s="18" t="str">
        <f t="shared" si="57"/>
        <v/>
      </c>
      <c r="D703" s="18">
        <f>COUNTIF(C$203:C703,C703)</f>
        <v>501</v>
      </c>
      <c r="F703" s="18" t="str">
        <f t="shared" si="55"/>
        <v/>
      </c>
      <c r="G703" s="18" t="str">
        <f t="shared" si="60"/>
        <v/>
      </c>
      <c r="H703" s="18" t="str">
        <f t="shared" si="60"/>
        <v/>
      </c>
      <c r="I703" s="18" t="str">
        <f t="shared" si="60"/>
        <v/>
      </c>
    </row>
    <row r="704" spans="1:9">
      <c r="A704" s="18">
        <v>502</v>
      </c>
      <c r="C704" s="18" t="str">
        <f t="shared" si="57"/>
        <v/>
      </c>
      <c r="D704" s="18">
        <f>COUNTIF(C$203:C704,C704)</f>
        <v>502</v>
      </c>
      <c r="F704" s="18" t="str">
        <f t="shared" si="55"/>
        <v/>
      </c>
      <c r="G704" s="18" t="str">
        <f t="shared" si="60"/>
        <v/>
      </c>
      <c r="H704" s="18" t="str">
        <f t="shared" si="60"/>
        <v/>
      </c>
      <c r="I704" s="18" t="str">
        <f t="shared" si="60"/>
        <v/>
      </c>
    </row>
    <row r="705" spans="1:9">
      <c r="A705" s="18">
        <v>503</v>
      </c>
      <c r="C705" s="18" t="str">
        <f t="shared" si="57"/>
        <v/>
      </c>
      <c r="D705" s="18">
        <f>COUNTIF(C$203:C705,C705)</f>
        <v>503</v>
      </c>
      <c r="F705" s="18" t="str">
        <f t="shared" si="55"/>
        <v/>
      </c>
      <c r="G705" s="18" t="str">
        <f t="shared" si="60"/>
        <v/>
      </c>
      <c r="H705" s="18" t="str">
        <f t="shared" si="60"/>
        <v/>
      </c>
      <c r="I705" s="18" t="str">
        <f t="shared" si="60"/>
        <v/>
      </c>
    </row>
    <row r="706" spans="1:9">
      <c r="A706" s="18">
        <v>504</v>
      </c>
      <c r="C706" s="18" t="str">
        <f t="shared" si="57"/>
        <v/>
      </c>
      <c r="D706" s="18">
        <f>COUNTIF(C$203:C706,C706)</f>
        <v>504</v>
      </c>
      <c r="F706" s="18" t="str">
        <f t="shared" si="55"/>
        <v/>
      </c>
      <c r="G706" s="18" t="str">
        <f t="shared" si="60"/>
        <v/>
      </c>
      <c r="H706" s="18" t="str">
        <f t="shared" si="60"/>
        <v/>
      </c>
      <c r="I706" s="18" t="str">
        <f t="shared" si="60"/>
        <v/>
      </c>
    </row>
    <row r="707" spans="1:9">
      <c r="A707" s="18">
        <v>505</v>
      </c>
      <c r="C707" s="18" t="str">
        <f t="shared" si="57"/>
        <v/>
      </c>
      <c r="D707" s="18">
        <f>COUNTIF(C$203:C707,C707)</f>
        <v>505</v>
      </c>
      <c r="F707" s="18" t="str">
        <f t="shared" si="55"/>
        <v/>
      </c>
      <c r="G707" s="18" t="str">
        <f t="shared" si="60"/>
        <v/>
      </c>
      <c r="H707" s="18" t="str">
        <f t="shared" si="60"/>
        <v/>
      </c>
      <c r="I707" s="18" t="str">
        <f t="shared" si="60"/>
        <v/>
      </c>
    </row>
    <row r="708" spans="1:9">
      <c r="A708" s="18">
        <v>506</v>
      </c>
      <c r="C708" s="18" t="str">
        <f t="shared" si="57"/>
        <v/>
      </c>
      <c r="D708" s="18">
        <f>COUNTIF(C$203:C708,C708)</f>
        <v>506</v>
      </c>
      <c r="F708" s="18" t="str">
        <f t="shared" si="55"/>
        <v/>
      </c>
      <c r="G708" s="18" t="str">
        <f t="shared" si="60"/>
        <v/>
      </c>
      <c r="H708" s="18" t="str">
        <f t="shared" si="60"/>
        <v/>
      </c>
      <c r="I708" s="18" t="str">
        <f t="shared" si="60"/>
        <v/>
      </c>
    </row>
    <row r="709" spans="1:9">
      <c r="A709" s="18">
        <v>507</v>
      </c>
      <c r="C709" s="18" t="str">
        <f t="shared" si="57"/>
        <v/>
      </c>
      <c r="D709" s="18">
        <f>COUNTIF(C$203:C709,C709)</f>
        <v>507</v>
      </c>
      <c r="F709" s="18" t="str">
        <f t="shared" si="55"/>
        <v/>
      </c>
      <c r="G709" s="18" t="str">
        <f t="shared" si="60"/>
        <v/>
      </c>
      <c r="H709" s="18" t="str">
        <f t="shared" si="60"/>
        <v/>
      </c>
      <c r="I709" s="18" t="str">
        <f t="shared" si="60"/>
        <v/>
      </c>
    </row>
    <row r="710" spans="1:9">
      <c r="A710" s="18">
        <v>508</v>
      </c>
      <c r="C710" s="18" t="str">
        <f t="shared" si="57"/>
        <v/>
      </c>
      <c r="D710" s="18">
        <f>COUNTIF(C$203:C710,C710)</f>
        <v>508</v>
      </c>
      <c r="F710" s="18" t="str">
        <f t="shared" si="55"/>
        <v/>
      </c>
      <c r="G710" s="18" t="str">
        <f t="shared" si="60"/>
        <v/>
      </c>
      <c r="H710" s="18" t="str">
        <f t="shared" si="60"/>
        <v/>
      </c>
      <c r="I710" s="18" t="str">
        <f t="shared" si="60"/>
        <v/>
      </c>
    </row>
    <row r="711" spans="1:9">
      <c r="A711" s="18">
        <v>509</v>
      </c>
      <c r="C711" s="18" t="str">
        <f t="shared" si="57"/>
        <v/>
      </c>
      <c r="D711" s="18">
        <f>COUNTIF(C$203:C711,C711)</f>
        <v>509</v>
      </c>
      <c r="F711" s="18" t="str">
        <f t="shared" si="55"/>
        <v/>
      </c>
      <c r="G711" s="18" t="str">
        <f t="shared" si="60"/>
        <v/>
      </c>
      <c r="H711" s="18" t="str">
        <f t="shared" si="60"/>
        <v/>
      </c>
      <c r="I711" s="18" t="str">
        <f t="shared" si="60"/>
        <v/>
      </c>
    </row>
    <row r="712" spans="1:9">
      <c r="A712" s="18">
        <v>510</v>
      </c>
      <c r="C712" s="18" t="str">
        <f t="shared" si="57"/>
        <v/>
      </c>
      <c r="D712" s="18">
        <f>COUNTIF(C$203:C712,C712)</f>
        <v>510</v>
      </c>
      <c r="F712" s="18" t="str">
        <f t="shared" si="55"/>
        <v/>
      </c>
      <c r="G712" s="18" t="str">
        <f t="shared" si="60"/>
        <v/>
      </c>
      <c r="H712" s="18" t="str">
        <f t="shared" si="60"/>
        <v/>
      </c>
      <c r="I712" s="18" t="str">
        <f t="shared" si="60"/>
        <v/>
      </c>
    </row>
    <row r="713" spans="1:9">
      <c r="A713" s="18">
        <v>511</v>
      </c>
      <c r="C713" s="18" t="str">
        <f t="shared" si="57"/>
        <v/>
      </c>
      <c r="D713" s="18">
        <f>COUNTIF(C$203:C713,C713)</f>
        <v>511</v>
      </c>
      <c r="F713" s="18" t="str">
        <f t="shared" si="55"/>
        <v/>
      </c>
      <c r="G713" s="18" t="str">
        <f t="shared" si="60"/>
        <v/>
      </c>
      <c r="H713" s="18" t="str">
        <f t="shared" si="60"/>
        <v/>
      </c>
      <c r="I713" s="18" t="str">
        <f t="shared" si="60"/>
        <v/>
      </c>
    </row>
    <row r="714" spans="1:9">
      <c r="A714" s="18">
        <v>512</v>
      </c>
      <c r="C714" s="18" t="str">
        <f t="shared" si="57"/>
        <v/>
      </c>
      <c r="D714" s="18">
        <f>COUNTIF(C$203:C714,C714)</f>
        <v>512</v>
      </c>
      <c r="F714" s="18" t="str">
        <f t="shared" si="55"/>
        <v/>
      </c>
      <c r="G714" s="18" t="str">
        <f t="shared" si="60"/>
        <v/>
      </c>
      <c r="H714" s="18" t="str">
        <f t="shared" si="60"/>
        <v/>
      </c>
      <c r="I714" s="18" t="str">
        <f t="shared" si="60"/>
        <v/>
      </c>
    </row>
    <row r="715" spans="1:9">
      <c r="A715" s="18">
        <v>513</v>
      </c>
      <c r="C715" s="18" t="str">
        <f t="shared" si="57"/>
        <v/>
      </c>
      <c r="D715" s="18">
        <f>COUNTIF(C$203:C715,C715)</f>
        <v>513</v>
      </c>
      <c r="F715" s="18" t="str">
        <f t="shared" si="55"/>
        <v/>
      </c>
      <c r="G715" s="18" t="str">
        <f t="shared" si="60"/>
        <v/>
      </c>
      <c r="H715" s="18" t="str">
        <f t="shared" si="60"/>
        <v/>
      </c>
      <c r="I715" s="18" t="str">
        <f t="shared" si="60"/>
        <v/>
      </c>
    </row>
    <row r="716" spans="1:9">
      <c r="A716" s="18">
        <v>514</v>
      </c>
      <c r="C716" s="18" t="str">
        <f t="shared" si="57"/>
        <v/>
      </c>
      <c r="D716" s="18">
        <f>COUNTIF(C$203:C716,C716)</f>
        <v>514</v>
      </c>
      <c r="F716" s="18" t="str">
        <f t="shared" ref="F716:F779" si="61">IF(C716="","",CONCATENATE(C716,D716)*1)</f>
        <v/>
      </c>
      <c r="G716" s="18" t="str">
        <f t="shared" ref="G716:I731" si="62">C116</f>
        <v/>
      </c>
      <c r="H716" s="18" t="str">
        <f t="shared" si="62"/>
        <v/>
      </c>
      <c r="I716" s="18" t="str">
        <f t="shared" si="62"/>
        <v/>
      </c>
    </row>
    <row r="717" spans="1:9">
      <c r="A717" s="18">
        <v>515</v>
      </c>
      <c r="C717" s="18" t="str">
        <f t="shared" si="57"/>
        <v/>
      </c>
      <c r="D717" s="18">
        <f>COUNTIF(C$203:C717,C717)</f>
        <v>515</v>
      </c>
      <c r="F717" s="18" t="str">
        <f t="shared" si="61"/>
        <v/>
      </c>
      <c r="G717" s="18" t="str">
        <f t="shared" si="62"/>
        <v/>
      </c>
      <c r="H717" s="18" t="str">
        <f t="shared" si="62"/>
        <v/>
      </c>
      <c r="I717" s="18" t="str">
        <f t="shared" si="62"/>
        <v/>
      </c>
    </row>
    <row r="718" spans="1:9">
      <c r="A718" s="18">
        <v>516</v>
      </c>
      <c r="C718" s="18" t="str">
        <f t="shared" si="57"/>
        <v/>
      </c>
      <c r="D718" s="18">
        <f>COUNTIF(C$203:C718,C718)</f>
        <v>516</v>
      </c>
      <c r="F718" s="18" t="str">
        <f t="shared" si="61"/>
        <v/>
      </c>
      <c r="G718" s="18" t="str">
        <f t="shared" si="62"/>
        <v/>
      </c>
      <c r="H718" s="18" t="str">
        <f t="shared" si="62"/>
        <v/>
      </c>
      <c r="I718" s="18" t="str">
        <f t="shared" si="62"/>
        <v/>
      </c>
    </row>
    <row r="719" spans="1:9">
      <c r="A719" s="18">
        <v>517</v>
      </c>
      <c r="C719" s="18" t="str">
        <f t="shared" si="57"/>
        <v/>
      </c>
      <c r="D719" s="18">
        <f>COUNTIF(C$203:C719,C719)</f>
        <v>517</v>
      </c>
      <c r="F719" s="18" t="str">
        <f t="shared" si="61"/>
        <v/>
      </c>
      <c r="G719" s="18" t="str">
        <f t="shared" si="62"/>
        <v/>
      </c>
      <c r="H719" s="18" t="str">
        <f t="shared" si="62"/>
        <v/>
      </c>
      <c r="I719" s="18" t="str">
        <f t="shared" si="62"/>
        <v/>
      </c>
    </row>
    <row r="720" spans="1:9">
      <c r="A720" s="18">
        <v>518</v>
      </c>
      <c r="C720" s="18" t="str">
        <f t="shared" si="57"/>
        <v/>
      </c>
      <c r="D720" s="18">
        <f>COUNTIF(C$203:C720,C720)</f>
        <v>518</v>
      </c>
      <c r="F720" s="18" t="str">
        <f t="shared" si="61"/>
        <v/>
      </c>
      <c r="G720" s="18" t="str">
        <f t="shared" si="62"/>
        <v/>
      </c>
      <c r="H720" s="18" t="str">
        <f t="shared" si="62"/>
        <v/>
      </c>
      <c r="I720" s="18" t="str">
        <f t="shared" si="62"/>
        <v/>
      </c>
    </row>
    <row r="721" spans="1:9">
      <c r="A721" s="18">
        <v>519</v>
      </c>
      <c r="C721" s="18" t="str">
        <f t="shared" si="57"/>
        <v/>
      </c>
      <c r="D721" s="18">
        <f>COUNTIF(C$203:C721,C721)</f>
        <v>519</v>
      </c>
      <c r="F721" s="18" t="str">
        <f t="shared" si="61"/>
        <v/>
      </c>
      <c r="G721" s="18" t="str">
        <f t="shared" si="62"/>
        <v/>
      </c>
      <c r="H721" s="18" t="str">
        <f t="shared" si="62"/>
        <v/>
      </c>
      <c r="I721" s="18" t="str">
        <f t="shared" si="62"/>
        <v/>
      </c>
    </row>
    <row r="722" spans="1:9">
      <c r="A722" s="18">
        <v>520</v>
      </c>
      <c r="C722" s="18" t="str">
        <f t="shared" si="57"/>
        <v/>
      </c>
      <c r="D722" s="18">
        <f>COUNTIF(C$203:C722,C722)</f>
        <v>520</v>
      </c>
      <c r="F722" s="18" t="str">
        <f t="shared" si="61"/>
        <v/>
      </c>
      <c r="G722" s="18" t="str">
        <f t="shared" si="62"/>
        <v/>
      </c>
      <c r="H722" s="18" t="str">
        <f t="shared" si="62"/>
        <v/>
      </c>
      <c r="I722" s="18" t="str">
        <f t="shared" si="62"/>
        <v/>
      </c>
    </row>
    <row r="723" spans="1:9">
      <c r="A723" s="18">
        <v>521</v>
      </c>
      <c r="C723" s="18" t="str">
        <f t="shared" si="57"/>
        <v/>
      </c>
      <c r="D723" s="18">
        <f>COUNTIF(C$203:C723,C723)</f>
        <v>521</v>
      </c>
      <c r="F723" s="18" t="str">
        <f t="shared" si="61"/>
        <v/>
      </c>
      <c r="G723" s="18" t="str">
        <f t="shared" si="62"/>
        <v/>
      </c>
      <c r="H723" s="18" t="str">
        <f t="shared" si="62"/>
        <v/>
      </c>
      <c r="I723" s="18" t="str">
        <f t="shared" si="62"/>
        <v/>
      </c>
    </row>
    <row r="724" spans="1:9">
      <c r="A724" s="18">
        <v>522</v>
      </c>
      <c r="C724" s="18" t="str">
        <f t="shared" si="57"/>
        <v/>
      </c>
      <c r="D724" s="18">
        <f>COUNTIF(C$203:C724,C724)</f>
        <v>522</v>
      </c>
      <c r="F724" s="18" t="str">
        <f t="shared" si="61"/>
        <v/>
      </c>
      <c r="G724" s="18" t="str">
        <f t="shared" si="62"/>
        <v/>
      </c>
      <c r="H724" s="18" t="str">
        <f t="shared" si="62"/>
        <v/>
      </c>
      <c r="I724" s="18" t="str">
        <f t="shared" si="62"/>
        <v/>
      </c>
    </row>
    <row r="725" spans="1:9">
      <c r="A725" s="18">
        <v>523</v>
      </c>
      <c r="C725" s="18" t="str">
        <f t="shared" si="57"/>
        <v/>
      </c>
      <c r="D725" s="18">
        <f>COUNTIF(C$203:C725,C725)</f>
        <v>523</v>
      </c>
      <c r="F725" s="18" t="str">
        <f t="shared" si="61"/>
        <v/>
      </c>
      <c r="G725" s="18" t="str">
        <f t="shared" si="62"/>
        <v/>
      </c>
      <c r="H725" s="18" t="str">
        <f t="shared" si="62"/>
        <v/>
      </c>
      <c r="I725" s="18" t="str">
        <f t="shared" si="62"/>
        <v/>
      </c>
    </row>
    <row r="726" spans="1:9">
      <c r="A726" s="18">
        <v>524</v>
      </c>
      <c r="C726" s="18" t="str">
        <f t="shared" si="57"/>
        <v/>
      </c>
      <c r="D726" s="18">
        <f>COUNTIF(C$203:C726,C726)</f>
        <v>524</v>
      </c>
      <c r="F726" s="18" t="str">
        <f t="shared" si="61"/>
        <v/>
      </c>
      <c r="G726" s="18" t="str">
        <f t="shared" si="62"/>
        <v/>
      </c>
      <c r="H726" s="18" t="str">
        <f t="shared" si="62"/>
        <v/>
      </c>
      <c r="I726" s="18" t="str">
        <f t="shared" si="62"/>
        <v/>
      </c>
    </row>
    <row r="727" spans="1:9">
      <c r="A727" s="18">
        <v>525</v>
      </c>
      <c r="C727" s="18" t="str">
        <f t="shared" si="57"/>
        <v/>
      </c>
      <c r="D727" s="18">
        <f>COUNTIF(C$203:C727,C727)</f>
        <v>525</v>
      </c>
      <c r="F727" s="18" t="str">
        <f t="shared" si="61"/>
        <v/>
      </c>
      <c r="G727" s="18" t="str">
        <f t="shared" si="62"/>
        <v/>
      </c>
      <c r="H727" s="18" t="str">
        <f t="shared" si="62"/>
        <v/>
      </c>
      <c r="I727" s="18" t="str">
        <f t="shared" si="62"/>
        <v/>
      </c>
    </row>
    <row r="728" spans="1:9">
      <c r="A728" s="18">
        <v>526</v>
      </c>
      <c r="C728" s="18" t="str">
        <f t="shared" si="57"/>
        <v/>
      </c>
      <c r="D728" s="18">
        <f>COUNTIF(C$203:C728,C728)</f>
        <v>526</v>
      </c>
      <c r="F728" s="18" t="str">
        <f t="shared" si="61"/>
        <v/>
      </c>
      <c r="G728" s="18" t="str">
        <f t="shared" si="62"/>
        <v/>
      </c>
      <c r="H728" s="18" t="str">
        <f t="shared" si="62"/>
        <v/>
      </c>
      <c r="I728" s="18" t="str">
        <f t="shared" si="62"/>
        <v/>
      </c>
    </row>
    <row r="729" spans="1:9">
      <c r="A729" s="18">
        <v>527</v>
      </c>
      <c r="C729" s="18" t="str">
        <f t="shared" si="57"/>
        <v/>
      </c>
      <c r="D729" s="18">
        <f>COUNTIF(C$203:C729,C729)</f>
        <v>527</v>
      </c>
      <c r="F729" s="18" t="str">
        <f t="shared" si="61"/>
        <v/>
      </c>
      <c r="G729" s="18" t="str">
        <f t="shared" si="62"/>
        <v/>
      </c>
      <c r="H729" s="18" t="str">
        <f t="shared" si="62"/>
        <v/>
      </c>
      <c r="I729" s="18" t="str">
        <f t="shared" si="62"/>
        <v/>
      </c>
    </row>
    <row r="730" spans="1:9">
      <c r="A730" s="18">
        <v>528</v>
      </c>
      <c r="C730" s="18" t="str">
        <f t="shared" si="57"/>
        <v/>
      </c>
      <c r="D730" s="18">
        <f>COUNTIF(C$203:C730,C730)</f>
        <v>528</v>
      </c>
      <c r="F730" s="18" t="str">
        <f t="shared" si="61"/>
        <v/>
      </c>
      <c r="G730" s="18" t="str">
        <f t="shared" si="62"/>
        <v/>
      </c>
      <c r="H730" s="18" t="str">
        <f t="shared" si="62"/>
        <v/>
      </c>
      <c r="I730" s="18" t="str">
        <f t="shared" si="62"/>
        <v/>
      </c>
    </row>
    <row r="731" spans="1:9">
      <c r="A731" s="18">
        <v>529</v>
      </c>
      <c r="C731" s="18" t="str">
        <f t="shared" si="57"/>
        <v/>
      </c>
      <c r="D731" s="18">
        <f>COUNTIF(C$203:C731,C731)</f>
        <v>529</v>
      </c>
      <c r="F731" s="18" t="str">
        <f t="shared" si="61"/>
        <v/>
      </c>
      <c r="G731" s="18" t="str">
        <f t="shared" si="62"/>
        <v/>
      </c>
      <c r="H731" s="18" t="str">
        <f t="shared" si="62"/>
        <v/>
      </c>
      <c r="I731" s="18" t="str">
        <f t="shared" si="62"/>
        <v/>
      </c>
    </row>
    <row r="732" spans="1:9">
      <c r="A732" s="18">
        <v>530</v>
      </c>
      <c r="C732" s="18" t="str">
        <f t="shared" ref="C732:C795" si="63">M132</f>
        <v/>
      </c>
      <c r="D732" s="18">
        <f>COUNTIF(C$203:C732,C732)</f>
        <v>530</v>
      </c>
      <c r="F732" s="18" t="str">
        <f t="shared" si="61"/>
        <v/>
      </c>
      <c r="G732" s="18" t="str">
        <f t="shared" ref="G732:I747" si="64">C132</f>
        <v/>
      </c>
      <c r="H732" s="18" t="str">
        <f t="shared" si="64"/>
        <v/>
      </c>
      <c r="I732" s="18" t="str">
        <f t="shared" si="64"/>
        <v/>
      </c>
    </row>
    <row r="733" spans="1:9">
      <c r="A733" s="18">
        <v>531</v>
      </c>
      <c r="C733" s="18" t="str">
        <f t="shared" si="63"/>
        <v/>
      </c>
      <c r="D733" s="18">
        <f>COUNTIF(C$203:C733,C733)</f>
        <v>531</v>
      </c>
      <c r="F733" s="18" t="str">
        <f t="shared" si="61"/>
        <v/>
      </c>
      <c r="G733" s="18" t="str">
        <f t="shared" si="64"/>
        <v/>
      </c>
      <c r="H733" s="18" t="str">
        <f t="shared" si="64"/>
        <v/>
      </c>
      <c r="I733" s="18" t="str">
        <f t="shared" si="64"/>
        <v/>
      </c>
    </row>
    <row r="734" spans="1:9">
      <c r="A734" s="18">
        <v>532</v>
      </c>
      <c r="C734" s="18" t="str">
        <f t="shared" si="63"/>
        <v/>
      </c>
      <c r="D734" s="18">
        <f>COUNTIF(C$203:C734,C734)</f>
        <v>532</v>
      </c>
      <c r="F734" s="18" t="str">
        <f t="shared" si="61"/>
        <v/>
      </c>
      <c r="G734" s="18" t="str">
        <f t="shared" si="64"/>
        <v/>
      </c>
      <c r="H734" s="18" t="str">
        <f t="shared" si="64"/>
        <v/>
      </c>
      <c r="I734" s="18" t="str">
        <f t="shared" si="64"/>
        <v/>
      </c>
    </row>
    <row r="735" spans="1:9">
      <c r="A735" s="18">
        <v>533</v>
      </c>
      <c r="C735" s="18" t="str">
        <f t="shared" si="63"/>
        <v/>
      </c>
      <c r="D735" s="18">
        <f>COUNTIF(C$203:C735,C735)</f>
        <v>533</v>
      </c>
      <c r="F735" s="18" t="str">
        <f t="shared" si="61"/>
        <v/>
      </c>
      <c r="G735" s="18" t="str">
        <f t="shared" si="64"/>
        <v/>
      </c>
      <c r="H735" s="18" t="str">
        <f t="shared" si="64"/>
        <v/>
      </c>
      <c r="I735" s="18" t="str">
        <f t="shared" si="64"/>
        <v/>
      </c>
    </row>
    <row r="736" spans="1:9">
      <c r="A736" s="18">
        <v>534</v>
      </c>
      <c r="C736" s="18" t="str">
        <f t="shared" si="63"/>
        <v/>
      </c>
      <c r="D736" s="18">
        <f>COUNTIF(C$203:C736,C736)</f>
        <v>534</v>
      </c>
      <c r="F736" s="18" t="str">
        <f t="shared" si="61"/>
        <v/>
      </c>
      <c r="G736" s="18" t="str">
        <f t="shared" si="64"/>
        <v/>
      </c>
      <c r="H736" s="18" t="str">
        <f t="shared" si="64"/>
        <v/>
      </c>
      <c r="I736" s="18" t="str">
        <f t="shared" si="64"/>
        <v/>
      </c>
    </row>
    <row r="737" spans="1:9">
      <c r="A737" s="18">
        <v>535</v>
      </c>
      <c r="C737" s="18" t="str">
        <f t="shared" si="63"/>
        <v/>
      </c>
      <c r="D737" s="18">
        <f>COUNTIF(C$203:C737,C737)</f>
        <v>535</v>
      </c>
      <c r="F737" s="18" t="str">
        <f t="shared" si="61"/>
        <v/>
      </c>
      <c r="G737" s="18" t="str">
        <f t="shared" si="64"/>
        <v/>
      </c>
      <c r="H737" s="18" t="str">
        <f t="shared" si="64"/>
        <v/>
      </c>
      <c r="I737" s="18" t="str">
        <f t="shared" si="64"/>
        <v/>
      </c>
    </row>
    <row r="738" spans="1:9">
      <c r="A738" s="18">
        <v>536</v>
      </c>
      <c r="C738" s="18" t="str">
        <f t="shared" si="63"/>
        <v/>
      </c>
      <c r="D738" s="18">
        <f>COUNTIF(C$203:C738,C738)</f>
        <v>536</v>
      </c>
      <c r="F738" s="18" t="str">
        <f t="shared" si="61"/>
        <v/>
      </c>
      <c r="G738" s="18" t="str">
        <f t="shared" si="64"/>
        <v/>
      </c>
      <c r="H738" s="18" t="str">
        <f t="shared" si="64"/>
        <v/>
      </c>
      <c r="I738" s="18" t="str">
        <f t="shared" si="64"/>
        <v/>
      </c>
    </row>
    <row r="739" spans="1:9">
      <c r="A739" s="18">
        <v>537</v>
      </c>
      <c r="C739" s="18" t="str">
        <f t="shared" si="63"/>
        <v/>
      </c>
      <c r="D739" s="18">
        <f>COUNTIF(C$203:C739,C739)</f>
        <v>537</v>
      </c>
      <c r="F739" s="18" t="str">
        <f t="shared" si="61"/>
        <v/>
      </c>
      <c r="G739" s="18" t="str">
        <f t="shared" si="64"/>
        <v/>
      </c>
      <c r="H739" s="18" t="str">
        <f t="shared" si="64"/>
        <v/>
      </c>
      <c r="I739" s="18" t="str">
        <f t="shared" si="64"/>
        <v/>
      </c>
    </row>
    <row r="740" spans="1:9">
      <c r="A740" s="18">
        <v>538</v>
      </c>
      <c r="C740" s="18" t="str">
        <f t="shared" si="63"/>
        <v/>
      </c>
      <c r="D740" s="18">
        <f>COUNTIF(C$203:C740,C740)</f>
        <v>538</v>
      </c>
      <c r="F740" s="18" t="str">
        <f t="shared" si="61"/>
        <v/>
      </c>
      <c r="G740" s="18" t="str">
        <f t="shared" si="64"/>
        <v/>
      </c>
      <c r="H740" s="18" t="str">
        <f t="shared" si="64"/>
        <v/>
      </c>
      <c r="I740" s="18" t="str">
        <f t="shared" si="64"/>
        <v/>
      </c>
    </row>
    <row r="741" spans="1:9">
      <c r="A741" s="18">
        <v>539</v>
      </c>
      <c r="C741" s="18" t="str">
        <f t="shared" si="63"/>
        <v/>
      </c>
      <c r="D741" s="18">
        <f>COUNTIF(C$203:C741,C741)</f>
        <v>539</v>
      </c>
      <c r="F741" s="18" t="str">
        <f t="shared" si="61"/>
        <v/>
      </c>
      <c r="G741" s="18" t="str">
        <f t="shared" si="64"/>
        <v/>
      </c>
      <c r="H741" s="18" t="str">
        <f t="shared" si="64"/>
        <v/>
      </c>
      <c r="I741" s="18" t="str">
        <f t="shared" si="64"/>
        <v/>
      </c>
    </row>
    <row r="742" spans="1:9">
      <c r="A742" s="18">
        <v>540</v>
      </c>
      <c r="C742" s="18" t="str">
        <f t="shared" si="63"/>
        <v/>
      </c>
      <c r="D742" s="18">
        <f>COUNTIF(C$203:C742,C742)</f>
        <v>540</v>
      </c>
      <c r="F742" s="18" t="str">
        <f t="shared" si="61"/>
        <v/>
      </c>
      <c r="G742" s="18" t="str">
        <f t="shared" si="64"/>
        <v/>
      </c>
      <c r="H742" s="18" t="str">
        <f t="shared" si="64"/>
        <v/>
      </c>
      <c r="I742" s="18" t="str">
        <f t="shared" si="64"/>
        <v/>
      </c>
    </row>
    <row r="743" spans="1:9">
      <c r="A743" s="18">
        <v>541</v>
      </c>
      <c r="C743" s="18" t="str">
        <f t="shared" si="63"/>
        <v/>
      </c>
      <c r="D743" s="18">
        <f>COUNTIF(C$203:C743,C743)</f>
        <v>541</v>
      </c>
      <c r="F743" s="18" t="str">
        <f t="shared" si="61"/>
        <v/>
      </c>
      <c r="G743" s="18" t="str">
        <f t="shared" si="64"/>
        <v/>
      </c>
      <c r="H743" s="18" t="str">
        <f t="shared" si="64"/>
        <v/>
      </c>
      <c r="I743" s="18" t="str">
        <f t="shared" si="64"/>
        <v/>
      </c>
    </row>
    <row r="744" spans="1:9">
      <c r="A744" s="18">
        <v>542</v>
      </c>
      <c r="C744" s="18" t="str">
        <f t="shared" si="63"/>
        <v/>
      </c>
      <c r="D744" s="18">
        <f>COUNTIF(C$203:C744,C744)</f>
        <v>542</v>
      </c>
      <c r="F744" s="18" t="str">
        <f t="shared" si="61"/>
        <v/>
      </c>
      <c r="G744" s="18" t="str">
        <f t="shared" si="64"/>
        <v/>
      </c>
      <c r="H744" s="18" t="str">
        <f t="shared" si="64"/>
        <v/>
      </c>
      <c r="I744" s="18" t="str">
        <f t="shared" si="64"/>
        <v/>
      </c>
    </row>
    <row r="745" spans="1:9">
      <c r="A745" s="18">
        <v>543</v>
      </c>
      <c r="C745" s="18" t="str">
        <f t="shared" si="63"/>
        <v/>
      </c>
      <c r="D745" s="18">
        <f>COUNTIF(C$203:C745,C745)</f>
        <v>543</v>
      </c>
      <c r="F745" s="18" t="str">
        <f t="shared" si="61"/>
        <v/>
      </c>
      <c r="G745" s="18" t="str">
        <f t="shared" si="64"/>
        <v/>
      </c>
      <c r="H745" s="18" t="str">
        <f t="shared" si="64"/>
        <v/>
      </c>
      <c r="I745" s="18" t="str">
        <f t="shared" si="64"/>
        <v/>
      </c>
    </row>
    <row r="746" spans="1:9">
      <c r="A746" s="18">
        <v>544</v>
      </c>
      <c r="C746" s="18" t="str">
        <f t="shared" si="63"/>
        <v/>
      </c>
      <c r="D746" s="18">
        <f>COUNTIF(C$203:C746,C746)</f>
        <v>544</v>
      </c>
      <c r="F746" s="18" t="str">
        <f t="shared" si="61"/>
        <v/>
      </c>
      <c r="G746" s="18" t="str">
        <f t="shared" si="64"/>
        <v/>
      </c>
      <c r="H746" s="18" t="str">
        <f t="shared" si="64"/>
        <v/>
      </c>
      <c r="I746" s="18" t="str">
        <f t="shared" si="64"/>
        <v/>
      </c>
    </row>
    <row r="747" spans="1:9">
      <c r="A747" s="18">
        <v>545</v>
      </c>
      <c r="C747" s="18" t="str">
        <f t="shared" si="63"/>
        <v/>
      </c>
      <c r="D747" s="18">
        <f>COUNTIF(C$203:C747,C747)</f>
        <v>545</v>
      </c>
      <c r="F747" s="18" t="str">
        <f t="shared" si="61"/>
        <v/>
      </c>
      <c r="G747" s="18" t="str">
        <f t="shared" si="64"/>
        <v/>
      </c>
      <c r="H747" s="18" t="str">
        <f t="shared" si="64"/>
        <v/>
      </c>
      <c r="I747" s="18" t="str">
        <f t="shared" si="64"/>
        <v/>
      </c>
    </row>
    <row r="748" spans="1:9">
      <c r="A748" s="18">
        <v>546</v>
      </c>
      <c r="C748" s="18" t="str">
        <f t="shared" si="63"/>
        <v/>
      </c>
      <c r="D748" s="18">
        <f>COUNTIF(C$203:C748,C748)</f>
        <v>546</v>
      </c>
      <c r="F748" s="18" t="str">
        <f t="shared" si="61"/>
        <v/>
      </c>
      <c r="G748" s="18" t="str">
        <f t="shared" ref="G748:I763" si="65">C148</f>
        <v/>
      </c>
      <c r="H748" s="18" t="str">
        <f t="shared" si="65"/>
        <v/>
      </c>
      <c r="I748" s="18" t="str">
        <f t="shared" si="65"/>
        <v/>
      </c>
    </row>
    <row r="749" spans="1:9">
      <c r="A749" s="18">
        <v>547</v>
      </c>
      <c r="C749" s="18" t="str">
        <f t="shared" si="63"/>
        <v/>
      </c>
      <c r="D749" s="18">
        <f>COUNTIF(C$203:C749,C749)</f>
        <v>547</v>
      </c>
      <c r="F749" s="18" t="str">
        <f t="shared" si="61"/>
        <v/>
      </c>
      <c r="G749" s="18" t="str">
        <f t="shared" si="65"/>
        <v/>
      </c>
      <c r="H749" s="18" t="str">
        <f t="shared" si="65"/>
        <v/>
      </c>
      <c r="I749" s="18" t="str">
        <f t="shared" si="65"/>
        <v/>
      </c>
    </row>
    <row r="750" spans="1:9">
      <c r="A750" s="18">
        <v>548</v>
      </c>
      <c r="C750" s="18" t="str">
        <f t="shared" si="63"/>
        <v/>
      </c>
      <c r="D750" s="18">
        <f>COUNTIF(C$203:C750,C750)</f>
        <v>548</v>
      </c>
      <c r="F750" s="18" t="str">
        <f t="shared" si="61"/>
        <v/>
      </c>
      <c r="G750" s="18" t="str">
        <f t="shared" si="65"/>
        <v/>
      </c>
      <c r="H750" s="18" t="str">
        <f t="shared" si="65"/>
        <v/>
      </c>
      <c r="I750" s="18" t="str">
        <f t="shared" si="65"/>
        <v/>
      </c>
    </row>
    <row r="751" spans="1:9">
      <c r="A751" s="18">
        <v>549</v>
      </c>
      <c r="C751" s="18" t="str">
        <f t="shared" si="63"/>
        <v/>
      </c>
      <c r="D751" s="18">
        <f>COUNTIF(C$203:C751,C751)</f>
        <v>549</v>
      </c>
      <c r="F751" s="18" t="str">
        <f t="shared" si="61"/>
        <v/>
      </c>
      <c r="G751" s="18" t="str">
        <f t="shared" si="65"/>
        <v/>
      </c>
      <c r="H751" s="18" t="str">
        <f t="shared" si="65"/>
        <v/>
      </c>
      <c r="I751" s="18" t="str">
        <f t="shared" si="65"/>
        <v/>
      </c>
    </row>
    <row r="752" spans="1:9">
      <c r="A752" s="18">
        <v>550</v>
      </c>
      <c r="C752" s="18" t="str">
        <f t="shared" si="63"/>
        <v/>
      </c>
      <c r="D752" s="18">
        <f>COUNTIF(C$203:C752,C752)</f>
        <v>550</v>
      </c>
      <c r="F752" s="18" t="str">
        <f t="shared" si="61"/>
        <v/>
      </c>
      <c r="G752" s="18" t="str">
        <f t="shared" si="65"/>
        <v/>
      </c>
      <c r="H752" s="18" t="str">
        <f t="shared" si="65"/>
        <v/>
      </c>
      <c r="I752" s="18" t="str">
        <f t="shared" si="65"/>
        <v/>
      </c>
    </row>
    <row r="753" spans="1:9">
      <c r="A753" s="18">
        <v>551</v>
      </c>
      <c r="C753" s="18" t="str">
        <f t="shared" si="63"/>
        <v/>
      </c>
      <c r="D753" s="18">
        <f>COUNTIF(C$203:C753,C753)</f>
        <v>551</v>
      </c>
      <c r="F753" s="18" t="str">
        <f t="shared" si="61"/>
        <v/>
      </c>
      <c r="G753" s="18" t="str">
        <f t="shared" si="65"/>
        <v/>
      </c>
      <c r="H753" s="18" t="str">
        <f t="shared" si="65"/>
        <v/>
      </c>
      <c r="I753" s="18" t="str">
        <f t="shared" si="65"/>
        <v/>
      </c>
    </row>
    <row r="754" spans="1:9">
      <c r="A754" s="18">
        <v>552</v>
      </c>
      <c r="C754" s="18" t="str">
        <f t="shared" si="63"/>
        <v/>
      </c>
      <c r="D754" s="18">
        <f>COUNTIF(C$203:C754,C754)</f>
        <v>552</v>
      </c>
      <c r="F754" s="18" t="str">
        <f t="shared" si="61"/>
        <v/>
      </c>
      <c r="G754" s="18" t="str">
        <f t="shared" si="65"/>
        <v/>
      </c>
      <c r="H754" s="18" t="str">
        <f t="shared" si="65"/>
        <v/>
      </c>
      <c r="I754" s="18" t="str">
        <f t="shared" si="65"/>
        <v/>
      </c>
    </row>
    <row r="755" spans="1:9">
      <c r="A755" s="18">
        <v>553</v>
      </c>
      <c r="C755" s="18" t="str">
        <f t="shared" si="63"/>
        <v/>
      </c>
      <c r="D755" s="18">
        <f>COUNTIF(C$203:C755,C755)</f>
        <v>553</v>
      </c>
      <c r="F755" s="18" t="str">
        <f t="shared" si="61"/>
        <v/>
      </c>
      <c r="G755" s="18" t="str">
        <f t="shared" si="65"/>
        <v/>
      </c>
      <c r="H755" s="18" t="str">
        <f t="shared" si="65"/>
        <v/>
      </c>
      <c r="I755" s="18" t="str">
        <f t="shared" si="65"/>
        <v/>
      </c>
    </row>
    <row r="756" spans="1:9">
      <c r="A756" s="18">
        <v>554</v>
      </c>
      <c r="C756" s="18" t="str">
        <f t="shared" si="63"/>
        <v/>
      </c>
      <c r="D756" s="18">
        <f>COUNTIF(C$203:C756,C756)</f>
        <v>554</v>
      </c>
      <c r="F756" s="18" t="str">
        <f t="shared" si="61"/>
        <v/>
      </c>
      <c r="G756" s="18" t="str">
        <f t="shared" si="65"/>
        <v/>
      </c>
      <c r="H756" s="18" t="str">
        <f t="shared" si="65"/>
        <v/>
      </c>
      <c r="I756" s="18" t="str">
        <f t="shared" si="65"/>
        <v/>
      </c>
    </row>
    <row r="757" spans="1:9">
      <c r="A757" s="18">
        <v>555</v>
      </c>
      <c r="C757" s="18" t="str">
        <f t="shared" si="63"/>
        <v/>
      </c>
      <c r="D757" s="18">
        <f>COUNTIF(C$203:C757,C757)</f>
        <v>555</v>
      </c>
      <c r="F757" s="18" t="str">
        <f t="shared" si="61"/>
        <v/>
      </c>
      <c r="G757" s="18" t="str">
        <f t="shared" si="65"/>
        <v/>
      </c>
      <c r="H757" s="18" t="str">
        <f t="shared" si="65"/>
        <v/>
      </c>
      <c r="I757" s="18" t="str">
        <f t="shared" si="65"/>
        <v/>
      </c>
    </row>
    <row r="758" spans="1:9">
      <c r="A758" s="18">
        <v>556</v>
      </c>
      <c r="C758" s="18" t="str">
        <f t="shared" si="63"/>
        <v/>
      </c>
      <c r="D758" s="18">
        <f>COUNTIF(C$203:C758,C758)</f>
        <v>556</v>
      </c>
      <c r="F758" s="18" t="str">
        <f t="shared" si="61"/>
        <v/>
      </c>
      <c r="G758" s="18" t="str">
        <f t="shared" si="65"/>
        <v/>
      </c>
      <c r="H758" s="18" t="str">
        <f t="shared" si="65"/>
        <v/>
      </c>
      <c r="I758" s="18" t="str">
        <f t="shared" si="65"/>
        <v/>
      </c>
    </row>
    <row r="759" spans="1:9">
      <c r="A759" s="18">
        <v>557</v>
      </c>
      <c r="C759" s="18" t="str">
        <f t="shared" si="63"/>
        <v/>
      </c>
      <c r="D759" s="18">
        <f>COUNTIF(C$203:C759,C759)</f>
        <v>557</v>
      </c>
      <c r="F759" s="18" t="str">
        <f t="shared" si="61"/>
        <v/>
      </c>
      <c r="G759" s="18" t="str">
        <f t="shared" si="65"/>
        <v/>
      </c>
      <c r="H759" s="18" t="str">
        <f t="shared" si="65"/>
        <v/>
      </c>
      <c r="I759" s="18" t="str">
        <f t="shared" si="65"/>
        <v/>
      </c>
    </row>
    <row r="760" spans="1:9">
      <c r="A760" s="18">
        <v>558</v>
      </c>
      <c r="C760" s="18" t="str">
        <f t="shared" si="63"/>
        <v/>
      </c>
      <c r="D760" s="18">
        <f>COUNTIF(C$203:C760,C760)</f>
        <v>558</v>
      </c>
      <c r="F760" s="18" t="str">
        <f t="shared" si="61"/>
        <v/>
      </c>
      <c r="G760" s="18" t="str">
        <f t="shared" si="65"/>
        <v/>
      </c>
      <c r="H760" s="18" t="str">
        <f t="shared" si="65"/>
        <v/>
      </c>
      <c r="I760" s="18" t="str">
        <f t="shared" si="65"/>
        <v/>
      </c>
    </row>
    <row r="761" spans="1:9">
      <c r="A761" s="18">
        <v>559</v>
      </c>
      <c r="C761" s="18" t="str">
        <f t="shared" si="63"/>
        <v/>
      </c>
      <c r="D761" s="18">
        <f>COUNTIF(C$203:C761,C761)</f>
        <v>559</v>
      </c>
      <c r="F761" s="18" t="str">
        <f t="shared" si="61"/>
        <v/>
      </c>
      <c r="G761" s="18" t="str">
        <f t="shared" si="65"/>
        <v/>
      </c>
      <c r="H761" s="18" t="str">
        <f t="shared" si="65"/>
        <v/>
      </c>
      <c r="I761" s="18" t="str">
        <f t="shared" si="65"/>
        <v/>
      </c>
    </row>
    <row r="762" spans="1:9">
      <c r="A762" s="18">
        <v>560</v>
      </c>
      <c r="C762" s="18" t="str">
        <f t="shared" si="63"/>
        <v/>
      </c>
      <c r="D762" s="18">
        <f>COUNTIF(C$203:C762,C762)</f>
        <v>560</v>
      </c>
      <c r="F762" s="18" t="str">
        <f t="shared" si="61"/>
        <v/>
      </c>
      <c r="G762" s="18" t="str">
        <f t="shared" si="65"/>
        <v/>
      </c>
      <c r="H762" s="18" t="str">
        <f t="shared" si="65"/>
        <v/>
      </c>
      <c r="I762" s="18" t="str">
        <f t="shared" si="65"/>
        <v/>
      </c>
    </row>
    <row r="763" spans="1:9">
      <c r="A763" s="18">
        <v>561</v>
      </c>
      <c r="C763" s="18" t="str">
        <f t="shared" si="63"/>
        <v/>
      </c>
      <c r="D763" s="18">
        <f>COUNTIF(C$203:C763,C763)</f>
        <v>561</v>
      </c>
      <c r="F763" s="18" t="str">
        <f t="shared" si="61"/>
        <v/>
      </c>
      <c r="G763" s="18" t="str">
        <f t="shared" si="65"/>
        <v/>
      </c>
      <c r="H763" s="18" t="str">
        <f t="shared" si="65"/>
        <v/>
      </c>
      <c r="I763" s="18" t="str">
        <f t="shared" si="65"/>
        <v/>
      </c>
    </row>
    <row r="764" spans="1:9">
      <c r="A764" s="18">
        <v>562</v>
      </c>
      <c r="C764" s="18" t="str">
        <f t="shared" si="63"/>
        <v/>
      </c>
      <c r="D764" s="18">
        <f>COUNTIF(C$203:C764,C764)</f>
        <v>562</v>
      </c>
      <c r="F764" s="18" t="str">
        <f t="shared" si="61"/>
        <v/>
      </c>
      <c r="G764" s="18" t="str">
        <f t="shared" ref="G764:I779" si="66">C164</f>
        <v/>
      </c>
      <c r="H764" s="18" t="str">
        <f t="shared" si="66"/>
        <v/>
      </c>
      <c r="I764" s="18" t="str">
        <f t="shared" si="66"/>
        <v/>
      </c>
    </row>
    <row r="765" spans="1:9">
      <c r="A765" s="18">
        <v>563</v>
      </c>
      <c r="C765" s="18" t="str">
        <f t="shared" si="63"/>
        <v/>
      </c>
      <c r="D765" s="18">
        <f>COUNTIF(C$203:C765,C765)</f>
        <v>563</v>
      </c>
      <c r="F765" s="18" t="str">
        <f t="shared" si="61"/>
        <v/>
      </c>
      <c r="G765" s="18" t="str">
        <f t="shared" si="66"/>
        <v/>
      </c>
      <c r="H765" s="18" t="str">
        <f t="shared" si="66"/>
        <v/>
      </c>
      <c r="I765" s="18" t="str">
        <f t="shared" si="66"/>
        <v/>
      </c>
    </row>
    <row r="766" spans="1:9">
      <c r="A766" s="18">
        <v>564</v>
      </c>
      <c r="C766" s="18" t="str">
        <f t="shared" si="63"/>
        <v/>
      </c>
      <c r="D766" s="18">
        <f>COUNTIF(C$203:C766,C766)</f>
        <v>564</v>
      </c>
      <c r="F766" s="18" t="str">
        <f t="shared" si="61"/>
        <v/>
      </c>
      <c r="G766" s="18" t="str">
        <f t="shared" si="66"/>
        <v/>
      </c>
      <c r="H766" s="18" t="str">
        <f t="shared" si="66"/>
        <v/>
      </c>
      <c r="I766" s="18" t="str">
        <f t="shared" si="66"/>
        <v/>
      </c>
    </row>
    <row r="767" spans="1:9">
      <c r="A767" s="18">
        <v>565</v>
      </c>
      <c r="C767" s="18" t="str">
        <f t="shared" si="63"/>
        <v/>
      </c>
      <c r="D767" s="18">
        <f>COUNTIF(C$203:C767,C767)</f>
        <v>565</v>
      </c>
      <c r="F767" s="18" t="str">
        <f t="shared" si="61"/>
        <v/>
      </c>
      <c r="G767" s="18" t="str">
        <f t="shared" si="66"/>
        <v/>
      </c>
      <c r="H767" s="18" t="str">
        <f t="shared" si="66"/>
        <v/>
      </c>
      <c r="I767" s="18" t="str">
        <f t="shared" si="66"/>
        <v/>
      </c>
    </row>
    <row r="768" spans="1:9">
      <c r="A768" s="18">
        <v>566</v>
      </c>
      <c r="C768" s="18" t="str">
        <f t="shared" si="63"/>
        <v/>
      </c>
      <c r="D768" s="18">
        <f>COUNTIF(C$203:C768,C768)</f>
        <v>566</v>
      </c>
      <c r="F768" s="18" t="str">
        <f t="shared" si="61"/>
        <v/>
      </c>
      <c r="G768" s="18" t="str">
        <f t="shared" si="66"/>
        <v/>
      </c>
      <c r="H768" s="18" t="str">
        <f t="shared" si="66"/>
        <v/>
      </c>
      <c r="I768" s="18" t="str">
        <f t="shared" si="66"/>
        <v/>
      </c>
    </row>
    <row r="769" spans="1:9">
      <c r="A769" s="18">
        <v>567</v>
      </c>
      <c r="C769" s="18" t="str">
        <f t="shared" si="63"/>
        <v/>
      </c>
      <c r="D769" s="18">
        <f>COUNTIF(C$203:C769,C769)</f>
        <v>567</v>
      </c>
      <c r="F769" s="18" t="str">
        <f t="shared" si="61"/>
        <v/>
      </c>
      <c r="G769" s="18" t="str">
        <f t="shared" si="66"/>
        <v/>
      </c>
      <c r="H769" s="18" t="str">
        <f t="shared" si="66"/>
        <v/>
      </c>
      <c r="I769" s="18" t="str">
        <f t="shared" si="66"/>
        <v/>
      </c>
    </row>
    <row r="770" spans="1:9">
      <c r="A770" s="18">
        <v>568</v>
      </c>
      <c r="C770" s="18" t="str">
        <f t="shared" si="63"/>
        <v/>
      </c>
      <c r="D770" s="18">
        <f>COUNTIF(C$203:C770,C770)</f>
        <v>568</v>
      </c>
      <c r="F770" s="18" t="str">
        <f t="shared" si="61"/>
        <v/>
      </c>
      <c r="G770" s="18" t="str">
        <f t="shared" si="66"/>
        <v/>
      </c>
      <c r="H770" s="18" t="str">
        <f t="shared" si="66"/>
        <v/>
      </c>
      <c r="I770" s="18" t="str">
        <f t="shared" si="66"/>
        <v/>
      </c>
    </row>
    <row r="771" spans="1:9">
      <c r="A771" s="18">
        <v>569</v>
      </c>
      <c r="C771" s="18" t="str">
        <f t="shared" si="63"/>
        <v/>
      </c>
      <c r="D771" s="18">
        <f>COUNTIF(C$203:C771,C771)</f>
        <v>569</v>
      </c>
      <c r="F771" s="18" t="str">
        <f t="shared" si="61"/>
        <v/>
      </c>
      <c r="G771" s="18" t="str">
        <f t="shared" si="66"/>
        <v/>
      </c>
      <c r="H771" s="18" t="str">
        <f t="shared" si="66"/>
        <v/>
      </c>
      <c r="I771" s="18" t="str">
        <f t="shared" si="66"/>
        <v/>
      </c>
    </row>
    <row r="772" spans="1:9">
      <c r="A772" s="18">
        <v>570</v>
      </c>
      <c r="C772" s="18" t="str">
        <f t="shared" si="63"/>
        <v/>
      </c>
      <c r="D772" s="18">
        <f>COUNTIF(C$203:C772,C772)</f>
        <v>570</v>
      </c>
      <c r="F772" s="18" t="str">
        <f t="shared" si="61"/>
        <v/>
      </c>
      <c r="G772" s="18" t="str">
        <f t="shared" si="66"/>
        <v/>
      </c>
      <c r="H772" s="18" t="str">
        <f t="shared" si="66"/>
        <v/>
      </c>
      <c r="I772" s="18" t="str">
        <f t="shared" si="66"/>
        <v/>
      </c>
    </row>
    <row r="773" spans="1:9">
      <c r="A773" s="18">
        <v>571</v>
      </c>
      <c r="C773" s="18" t="str">
        <f t="shared" si="63"/>
        <v/>
      </c>
      <c r="D773" s="18">
        <f>COUNTIF(C$203:C773,C773)</f>
        <v>571</v>
      </c>
      <c r="F773" s="18" t="str">
        <f t="shared" si="61"/>
        <v/>
      </c>
      <c r="G773" s="18" t="str">
        <f t="shared" si="66"/>
        <v/>
      </c>
      <c r="H773" s="18" t="str">
        <f t="shared" si="66"/>
        <v/>
      </c>
      <c r="I773" s="18" t="str">
        <f t="shared" si="66"/>
        <v/>
      </c>
    </row>
    <row r="774" spans="1:9">
      <c r="A774" s="18">
        <v>572</v>
      </c>
      <c r="C774" s="18" t="str">
        <f t="shared" si="63"/>
        <v/>
      </c>
      <c r="D774" s="18">
        <f>COUNTIF(C$203:C774,C774)</f>
        <v>572</v>
      </c>
      <c r="F774" s="18" t="str">
        <f t="shared" si="61"/>
        <v/>
      </c>
      <c r="G774" s="18" t="str">
        <f t="shared" si="66"/>
        <v/>
      </c>
      <c r="H774" s="18" t="str">
        <f t="shared" si="66"/>
        <v/>
      </c>
      <c r="I774" s="18" t="str">
        <f t="shared" si="66"/>
        <v/>
      </c>
    </row>
    <row r="775" spans="1:9">
      <c r="A775" s="18">
        <v>573</v>
      </c>
      <c r="C775" s="18" t="str">
        <f t="shared" si="63"/>
        <v/>
      </c>
      <c r="D775" s="18">
        <f>COUNTIF(C$203:C775,C775)</f>
        <v>573</v>
      </c>
      <c r="F775" s="18" t="str">
        <f t="shared" si="61"/>
        <v/>
      </c>
      <c r="G775" s="18" t="str">
        <f t="shared" si="66"/>
        <v/>
      </c>
      <c r="H775" s="18" t="str">
        <f t="shared" si="66"/>
        <v/>
      </c>
      <c r="I775" s="18" t="str">
        <f t="shared" si="66"/>
        <v/>
      </c>
    </row>
    <row r="776" spans="1:9">
      <c r="A776" s="18">
        <v>574</v>
      </c>
      <c r="C776" s="18" t="str">
        <f t="shared" si="63"/>
        <v/>
      </c>
      <c r="D776" s="18">
        <f>COUNTIF(C$203:C776,C776)</f>
        <v>574</v>
      </c>
      <c r="F776" s="18" t="str">
        <f t="shared" si="61"/>
        <v/>
      </c>
      <c r="G776" s="18" t="str">
        <f t="shared" si="66"/>
        <v/>
      </c>
      <c r="H776" s="18" t="str">
        <f t="shared" si="66"/>
        <v/>
      </c>
      <c r="I776" s="18" t="str">
        <f t="shared" si="66"/>
        <v/>
      </c>
    </row>
    <row r="777" spans="1:9">
      <c r="A777" s="18">
        <v>575</v>
      </c>
      <c r="C777" s="18" t="str">
        <f t="shared" si="63"/>
        <v/>
      </c>
      <c r="D777" s="18">
        <f>COUNTIF(C$203:C777,C777)</f>
        <v>575</v>
      </c>
      <c r="F777" s="18" t="str">
        <f t="shared" si="61"/>
        <v/>
      </c>
      <c r="G777" s="18" t="str">
        <f t="shared" si="66"/>
        <v/>
      </c>
      <c r="H777" s="18" t="str">
        <f t="shared" si="66"/>
        <v/>
      </c>
      <c r="I777" s="18" t="str">
        <f t="shared" si="66"/>
        <v/>
      </c>
    </row>
    <row r="778" spans="1:9">
      <c r="A778" s="18">
        <v>576</v>
      </c>
      <c r="C778" s="18" t="str">
        <f t="shared" si="63"/>
        <v/>
      </c>
      <c r="D778" s="18">
        <f>COUNTIF(C$203:C778,C778)</f>
        <v>576</v>
      </c>
      <c r="F778" s="18" t="str">
        <f t="shared" si="61"/>
        <v/>
      </c>
      <c r="G778" s="18" t="str">
        <f t="shared" si="66"/>
        <v/>
      </c>
      <c r="H778" s="18" t="str">
        <f t="shared" si="66"/>
        <v/>
      </c>
      <c r="I778" s="18" t="str">
        <f t="shared" si="66"/>
        <v/>
      </c>
    </row>
    <row r="779" spans="1:9">
      <c r="A779" s="18">
        <v>577</v>
      </c>
      <c r="C779" s="18" t="str">
        <f t="shared" si="63"/>
        <v/>
      </c>
      <c r="D779" s="18">
        <f>COUNTIF(C$203:C779,C779)</f>
        <v>577</v>
      </c>
      <c r="F779" s="18" t="str">
        <f t="shared" si="61"/>
        <v/>
      </c>
      <c r="G779" s="18" t="str">
        <f t="shared" si="66"/>
        <v/>
      </c>
      <c r="H779" s="18" t="str">
        <f t="shared" si="66"/>
        <v/>
      </c>
      <c r="I779" s="18" t="str">
        <f t="shared" si="66"/>
        <v/>
      </c>
    </row>
    <row r="780" spans="1:9">
      <c r="A780" s="18">
        <v>578</v>
      </c>
      <c r="C780" s="18" t="str">
        <f t="shared" si="63"/>
        <v/>
      </c>
      <c r="D780" s="18">
        <f>COUNTIF(C$203:C780,C780)</f>
        <v>578</v>
      </c>
      <c r="F780" s="18" t="str">
        <f t="shared" ref="F780:F843" si="67">IF(C780="","",CONCATENATE(C780,D780)*1)</f>
        <v/>
      </c>
      <c r="G780" s="18" t="str">
        <f t="shared" ref="G780:I795" si="68">C180</f>
        <v/>
      </c>
      <c r="H780" s="18" t="str">
        <f t="shared" si="68"/>
        <v/>
      </c>
      <c r="I780" s="18" t="str">
        <f t="shared" si="68"/>
        <v/>
      </c>
    </row>
    <row r="781" spans="1:9">
      <c r="A781" s="18">
        <v>579</v>
      </c>
      <c r="C781" s="18" t="str">
        <f t="shared" si="63"/>
        <v/>
      </c>
      <c r="D781" s="18">
        <f>COUNTIF(C$203:C781,C781)</f>
        <v>579</v>
      </c>
      <c r="F781" s="18" t="str">
        <f t="shared" si="67"/>
        <v/>
      </c>
      <c r="G781" s="18" t="str">
        <f t="shared" si="68"/>
        <v/>
      </c>
      <c r="H781" s="18" t="str">
        <f t="shared" si="68"/>
        <v/>
      </c>
      <c r="I781" s="18" t="str">
        <f t="shared" si="68"/>
        <v/>
      </c>
    </row>
    <row r="782" spans="1:9">
      <c r="A782" s="18">
        <v>580</v>
      </c>
      <c r="C782" s="18" t="str">
        <f t="shared" si="63"/>
        <v/>
      </c>
      <c r="D782" s="18">
        <f>COUNTIF(C$203:C782,C782)</f>
        <v>580</v>
      </c>
      <c r="F782" s="18" t="str">
        <f t="shared" si="67"/>
        <v/>
      </c>
      <c r="G782" s="18" t="str">
        <f t="shared" si="68"/>
        <v/>
      </c>
      <c r="H782" s="18" t="str">
        <f t="shared" si="68"/>
        <v/>
      </c>
      <c r="I782" s="18" t="str">
        <f t="shared" si="68"/>
        <v/>
      </c>
    </row>
    <row r="783" spans="1:9">
      <c r="A783" s="18">
        <v>581</v>
      </c>
      <c r="C783" s="18" t="str">
        <f t="shared" si="63"/>
        <v/>
      </c>
      <c r="D783" s="18">
        <f>COUNTIF(C$203:C783,C783)</f>
        <v>581</v>
      </c>
      <c r="F783" s="18" t="str">
        <f t="shared" si="67"/>
        <v/>
      </c>
      <c r="G783" s="18" t="str">
        <f t="shared" si="68"/>
        <v/>
      </c>
      <c r="H783" s="18" t="str">
        <f t="shared" si="68"/>
        <v/>
      </c>
      <c r="I783" s="18" t="str">
        <f t="shared" si="68"/>
        <v/>
      </c>
    </row>
    <row r="784" spans="1:9">
      <c r="A784" s="18">
        <v>582</v>
      </c>
      <c r="C784" s="18" t="str">
        <f t="shared" si="63"/>
        <v/>
      </c>
      <c r="D784" s="18">
        <f>COUNTIF(C$203:C784,C784)</f>
        <v>582</v>
      </c>
      <c r="F784" s="18" t="str">
        <f t="shared" si="67"/>
        <v/>
      </c>
      <c r="G784" s="18" t="str">
        <f t="shared" si="68"/>
        <v/>
      </c>
      <c r="H784" s="18" t="str">
        <f t="shared" si="68"/>
        <v/>
      </c>
      <c r="I784" s="18" t="str">
        <f t="shared" si="68"/>
        <v/>
      </c>
    </row>
    <row r="785" spans="1:9">
      <c r="A785" s="18">
        <v>583</v>
      </c>
      <c r="C785" s="18" t="str">
        <f t="shared" si="63"/>
        <v/>
      </c>
      <c r="D785" s="18">
        <f>COUNTIF(C$203:C785,C785)</f>
        <v>583</v>
      </c>
      <c r="F785" s="18" t="str">
        <f t="shared" si="67"/>
        <v/>
      </c>
      <c r="G785" s="18" t="str">
        <f t="shared" si="68"/>
        <v/>
      </c>
      <c r="H785" s="18" t="str">
        <f t="shared" si="68"/>
        <v/>
      </c>
      <c r="I785" s="18" t="str">
        <f t="shared" si="68"/>
        <v/>
      </c>
    </row>
    <row r="786" spans="1:9">
      <c r="A786" s="18">
        <v>584</v>
      </c>
      <c r="C786" s="18" t="str">
        <f t="shared" si="63"/>
        <v/>
      </c>
      <c r="D786" s="18">
        <f>COUNTIF(C$203:C786,C786)</f>
        <v>584</v>
      </c>
      <c r="F786" s="18" t="str">
        <f t="shared" si="67"/>
        <v/>
      </c>
      <c r="G786" s="18" t="str">
        <f t="shared" si="68"/>
        <v/>
      </c>
      <c r="H786" s="18" t="str">
        <f t="shared" si="68"/>
        <v/>
      </c>
      <c r="I786" s="18" t="str">
        <f t="shared" si="68"/>
        <v/>
      </c>
    </row>
    <row r="787" spans="1:9">
      <c r="A787" s="18">
        <v>585</v>
      </c>
      <c r="C787" s="18" t="str">
        <f t="shared" si="63"/>
        <v/>
      </c>
      <c r="D787" s="18">
        <f>COUNTIF(C$203:C787,C787)</f>
        <v>585</v>
      </c>
      <c r="F787" s="18" t="str">
        <f t="shared" si="67"/>
        <v/>
      </c>
      <c r="G787" s="18" t="str">
        <f t="shared" si="68"/>
        <v/>
      </c>
      <c r="H787" s="18" t="str">
        <f t="shared" si="68"/>
        <v/>
      </c>
      <c r="I787" s="18" t="str">
        <f t="shared" si="68"/>
        <v/>
      </c>
    </row>
    <row r="788" spans="1:9">
      <c r="A788" s="18">
        <v>586</v>
      </c>
      <c r="C788" s="18" t="str">
        <f t="shared" si="63"/>
        <v/>
      </c>
      <c r="D788" s="18">
        <f>COUNTIF(C$203:C788,C788)</f>
        <v>586</v>
      </c>
      <c r="F788" s="18" t="str">
        <f t="shared" si="67"/>
        <v/>
      </c>
      <c r="G788" s="18" t="str">
        <f t="shared" si="68"/>
        <v/>
      </c>
      <c r="H788" s="18" t="str">
        <f t="shared" si="68"/>
        <v/>
      </c>
      <c r="I788" s="18" t="str">
        <f t="shared" si="68"/>
        <v/>
      </c>
    </row>
    <row r="789" spans="1:9">
      <c r="A789" s="18">
        <v>587</v>
      </c>
      <c r="C789" s="18" t="str">
        <f t="shared" si="63"/>
        <v/>
      </c>
      <c r="D789" s="18">
        <f>COUNTIF(C$203:C789,C789)</f>
        <v>587</v>
      </c>
      <c r="F789" s="18" t="str">
        <f t="shared" si="67"/>
        <v/>
      </c>
      <c r="G789" s="18" t="str">
        <f t="shared" si="68"/>
        <v/>
      </c>
      <c r="H789" s="18" t="str">
        <f t="shared" si="68"/>
        <v/>
      </c>
      <c r="I789" s="18" t="str">
        <f t="shared" si="68"/>
        <v/>
      </c>
    </row>
    <row r="790" spans="1:9">
      <c r="A790" s="18">
        <v>588</v>
      </c>
      <c r="C790" s="18" t="str">
        <f t="shared" si="63"/>
        <v/>
      </c>
      <c r="D790" s="18">
        <f>COUNTIF(C$203:C790,C790)</f>
        <v>588</v>
      </c>
      <c r="F790" s="18" t="str">
        <f t="shared" si="67"/>
        <v/>
      </c>
      <c r="G790" s="18" t="str">
        <f t="shared" si="68"/>
        <v/>
      </c>
      <c r="H790" s="18" t="str">
        <f t="shared" si="68"/>
        <v/>
      </c>
      <c r="I790" s="18" t="str">
        <f t="shared" si="68"/>
        <v/>
      </c>
    </row>
    <row r="791" spans="1:9">
      <c r="A791" s="18">
        <v>589</v>
      </c>
      <c r="C791" s="18" t="str">
        <f t="shared" si="63"/>
        <v/>
      </c>
      <c r="D791" s="18">
        <f>COUNTIF(C$203:C791,C791)</f>
        <v>589</v>
      </c>
      <c r="F791" s="18" t="str">
        <f t="shared" si="67"/>
        <v/>
      </c>
      <c r="G791" s="18" t="str">
        <f t="shared" si="68"/>
        <v/>
      </c>
      <c r="H791" s="18" t="str">
        <f t="shared" si="68"/>
        <v/>
      </c>
      <c r="I791" s="18" t="str">
        <f t="shared" si="68"/>
        <v/>
      </c>
    </row>
    <row r="792" spans="1:9">
      <c r="A792" s="18">
        <v>590</v>
      </c>
      <c r="C792" s="18" t="str">
        <f t="shared" si="63"/>
        <v/>
      </c>
      <c r="D792" s="18">
        <f>COUNTIF(C$203:C792,C792)</f>
        <v>590</v>
      </c>
      <c r="F792" s="18" t="str">
        <f t="shared" si="67"/>
        <v/>
      </c>
      <c r="G792" s="18" t="str">
        <f t="shared" si="68"/>
        <v/>
      </c>
      <c r="H792" s="18" t="str">
        <f t="shared" si="68"/>
        <v/>
      </c>
      <c r="I792" s="18" t="str">
        <f t="shared" si="68"/>
        <v/>
      </c>
    </row>
    <row r="793" spans="1:9">
      <c r="A793" s="18">
        <v>591</v>
      </c>
      <c r="C793" s="18" t="str">
        <f t="shared" si="63"/>
        <v/>
      </c>
      <c r="D793" s="18">
        <f>COUNTIF(C$203:C793,C793)</f>
        <v>591</v>
      </c>
      <c r="F793" s="18" t="str">
        <f t="shared" si="67"/>
        <v/>
      </c>
      <c r="G793" s="18" t="str">
        <f t="shared" si="68"/>
        <v/>
      </c>
      <c r="H793" s="18" t="str">
        <f t="shared" si="68"/>
        <v/>
      </c>
      <c r="I793" s="18" t="str">
        <f t="shared" si="68"/>
        <v/>
      </c>
    </row>
    <row r="794" spans="1:9">
      <c r="A794" s="18">
        <v>592</v>
      </c>
      <c r="C794" s="18" t="str">
        <f t="shared" si="63"/>
        <v/>
      </c>
      <c r="D794" s="18">
        <f>COUNTIF(C$203:C794,C794)</f>
        <v>592</v>
      </c>
      <c r="F794" s="18" t="str">
        <f t="shared" si="67"/>
        <v/>
      </c>
      <c r="G794" s="18" t="str">
        <f t="shared" si="68"/>
        <v/>
      </c>
      <c r="H794" s="18" t="str">
        <f t="shared" si="68"/>
        <v/>
      </c>
      <c r="I794" s="18" t="str">
        <f t="shared" si="68"/>
        <v/>
      </c>
    </row>
    <row r="795" spans="1:9">
      <c r="A795" s="18">
        <v>593</v>
      </c>
      <c r="C795" s="18" t="str">
        <f t="shared" si="63"/>
        <v/>
      </c>
      <c r="D795" s="18">
        <f>COUNTIF(C$203:C795,C795)</f>
        <v>593</v>
      </c>
      <c r="F795" s="18" t="str">
        <f t="shared" si="67"/>
        <v/>
      </c>
      <c r="G795" s="18" t="str">
        <f t="shared" si="68"/>
        <v/>
      </c>
      <c r="H795" s="18" t="str">
        <f t="shared" si="68"/>
        <v/>
      </c>
      <c r="I795" s="18" t="str">
        <f t="shared" si="68"/>
        <v/>
      </c>
    </row>
    <row r="796" spans="1:9">
      <c r="A796" s="18">
        <v>594</v>
      </c>
      <c r="C796" s="18" t="str">
        <f t="shared" ref="C796:C802" si="69">M196</f>
        <v/>
      </c>
      <c r="D796" s="18">
        <f>COUNTIF(C$203:C796,C796)</f>
        <v>594</v>
      </c>
      <c r="F796" s="18" t="str">
        <f t="shared" si="67"/>
        <v/>
      </c>
      <c r="G796" s="18" t="str">
        <f t="shared" ref="G796:I802" si="70">C196</f>
        <v/>
      </c>
      <c r="H796" s="18" t="str">
        <f t="shared" si="70"/>
        <v/>
      </c>
      <c r="I796" s="18" t="str">
        <f t="shared" si="70"/>
        <v/>
      </c>
    </row>
    <row r="797" spans="1:9">
      <c r="A797" s="18">
        <v>595</v>
      </c>
      <c r="C797" s="18" t="str">
        <f t="shared" si="69"/>
        <v/>
      </c>
      <c r="D797" s="18">
        <f>COUNTIF(C$203:C797,C797)</f>
        <v>595</v>
      </c>
      <c r="F797" s="18" t="str">
        <f t="shared" si="67"/>
        <v/>
      </c>
      <c r="G797" s="18" t="str">
        <f t="shared" si="70"/>
        <v/>
      </c>
      <c r="H797" s="18" t="str">
        <f t="shared" si="70"/>
        <v/>
      </c>
      <c r="I797" s="18" t="str">
        <f t="shared" si="70"/>
        <v/>
      </c>
    </row>
    <row r="798" spans="1:9">
      <c r="A798" s="18">
        <v>596</v>
      </c>
      <c r="C798" s="18" t="str">
        <f t="shared" si="69"/>
        <v/>
      </c>
      <c r="D798" s="18">
        <f>COUNTIF(C$203:C798,C798)</f>
        <v>596</v>
      </c>
      <c r="F798" s="18" t="str">
        <f t="shared" si="67"/>
        <v/>
      </c>
      <c r="G798" s="18" t="str">
        <f t="shared" si="70"/>
        <v/>
      </c>
      <c r="H798" s="18" t="str">
        <f t="shared" si="70"/>
        <v/>
      </c>
      <c r="I798" s="18" t="str">
        <f t="shared" si="70"/>
        <v/>
      </c>
    </row>
    <row r="799" spans="1:9">
      <c r="A799" s="18">
        <v>597</v>
      </c>
      <c r="C799" s="18" t="str">
        <f t="shared" si="69"/>
        <v/>
      </c>
      <c r="D799" s="18">
        <f>COUNTIF(C$203:C799,C799)</f>
        <v>597</v>
      </c>
      <c r="F799" s="18" t="str">
        <f t="shared" si="67"/>
        <v/>
      </c>
      <c r="G799" s="18" t="str">
        <f t="shared" si="70"/>
        <v/>
      </c>
      <c r="H799" s="18" t="str">
        <f t="shared" si="70"/>
        <v/>
      </c>
      <c r="I799" s="18" t="str">
        <f t="shared" si="70"/>
        <v/>
      </c>
    </row>
    <row r="800" spans="1:9">
      <c r="A800" s="18">
        <v>598</v>
      </c>
      <c r="C800" s="18" t="str">
        <f t="shared" si="69"/>
        <v/>
      </c>
      <c r="D800" s="18">
        <f>COUNTIF(C$203:C800,C800)</f>
        <v>598</v>
      </c>
      <c r="F800" s="18" t="str">
        <f t="shared" si="67"/>
        <v/>
      </c>
      <c r="G800" s="18" t="str">
        <f t="shared" si="70"/>
        <v/>
      </c>
      <c r="H800" s="18" t="str">
        <f t="shared" si="70"/>
        <v/>
      </c>
      <c r="I800" s="18" t="str">
        <f t="shared" si="70"/>
        <v/>
      </c>
    </row>
    <row r="801" spans="1:9">
      <c r="A801" s="18">
        <v>599</v>
      </c>
      <c r="C801" s="18" t="str">
        <f t="shared" si="69"/>
        <v/>
      </c>
      <c r="D801" s="18">
        <f>COUNTIF(C$203:C801,C801)</f>
        <v>599</v>
      </c>
      <c r="F801" s="18" t="str">
        <f t="shared" si="67"/>
        <v/>
      </c>
      <c r="G801" s="18" t="str">
        <f t="shared" si="70"/>
        <v/>
      </c>
      <c r="H801" s="18" t="str">
        <f t="shared" si="70"/>
        <v/>
      </c>
      <c r="I801" s="18" t="str">
        <f t="shared" si="70"/>
        <v/>
      </c>
    </row>
    <row r="802" spans="1:9">
      <c r="A802" s="18">
        <v>600</v>
      </c>
      <c r="C802" s="18" t="str">
        <f t="shared" si="69"/>
        <v/>
      </c>
      <c r="D802" s="18">
        <f>COUNTIF(C$203:C802,C802)</f>
        <v>600</v>
      </c>
      <c r="F802" s="18" t="str">
        <f t="shared" si="67"/>
        <v/>
      </c>
      <c r="G802" s="18" t="str">
        <f t="shared" si="70"/>
        <v/>
      </c>
      <c r="H802" s="18" t="str">
        <f t="shared" si="70"/>
        <v/>
      </c>
      <c r="I802" s="18" t="str">
        <f t="shared" si="70"/>
        <v/>
      </c>
    </row>
    <row r="803" spans="1:9">
      <c r="A803" s="18">
        <v>601</v>
      </c>
      <c r="C803" s="18" t="str">
        <f>N3</f>
        <v/>
      </c>
      <c r="D803" s="18">
        <f>COUNTIF(C$203:C803,C803)</f>
        <v>601</v>
      </c>
      <c r="F803" s="18" t="str">
        <f t="shared" si="67"/>
        <v/>
      </c>
      <c r="G803" s="18" t="str">
        <f t="shared" ref="G803:G819" si="71">C3</f>
        <v/>
      </c>
      <c r="H803" s="18" t="str">
        <f t="shared" ref="H803:I818" si="72">D3</f>
        <v/>
      </c>
      <c r="I803" s="18" t="str">
        <f t="shared" si="72"/>
        <v/>
      </c>
    </row>
    <row r="804" spans="1:9">
      <c r="A804" s="18">
        <v>602</v>
      </c>
      <c r="C804" s="18" t="str">
        <f t="shared" ref="C804:C867" si="73">N4</f>
        <v/>
      </c>
      <c r="D804" s="18">
        <f>COUNTIF(C$203:C804,C804)</f>
        <v>602</v>
      </c>
      <c r="F804" s="18" t="str">
        <f t="shared" si="67"/>
        <v/>
      </c>
      <c r="G804" s="18" t="str">
        <f t="shared" si="71"/>
        <v/>
      </c>
      <c r="H804" s="18" t="str">
        <f t="shared" si="72"/>
        <v/>
      </c>
      <c r="I804" s="18" t="str">
        <f t="shared" si="72"/>
        <v/>
      </c>
    </row>
    <row r="805" spans="1:9">
      <c r="A805" s="18">
        <v>603</v>
      </c>
      <c r="C805" s="18" t="str">
        <f t="shared" si="73"/>
        <v/>
      </c>
      <c r="D805" s="18">
        <f>COUNTIF(C$203:C805,C805)</f>
        <v>603</v>
      </c>
      <c r="F805" s="18" t="str">
        <f t="shared" si="67"/>
        <v/>
      </c>
      <c r="G805" s="18" t="str">
        <f t="shared" si="71"/>
        <v/>
      </c>
      <c r="H805" s="18" t="str">
        <f t="shared" si="72"/>
        <v/>
      </c>
      <c r="I805" s="18" t="str">
        <f t="shared" si="72"/>
        <v/>
      </c>
    </row>
    <row r="806" spans="1:9">
      <c r="A806" s="18">
        <v>604</v>
      </c>
      <c r="C806" s="18" t="str">
        <f t="shared" si="73"/>
        <v/>
      </c>
      <c r="D806" s="18">
        <f>COUNTIF(C$203:C806,C806)</f>
        <v>604</v>
      </c>
      <c r="F806" s="18" t="str">
        <f t="shared" si="67"/>
        <v/>
      </c>
      <c r="G806" s="18" t="str">
        <f t="shared" si="71"/>
        <v/>
      </c>
      <c r="H806" s="18" t="str">
        <f t="shared" si="72"/>
        <v/>
      </c>
      <c r="I806" s="18" t="str">
        <f t="shared" si="72"/>
        <v/>
      </c>
    </row>
    <row r="807" spans="1:9">
      <c r="A807" s="18">
        <v>605</v>
      </c>
      <c r="C807" s="18" t="str">
        <f t="shared" si="73"/>
        <v/>
      </c>
      <c r="D807" s="18">
        <f>COUNTIF(C$203:C807,C807)</f>
        <v>605</v>
      </c>
      <c r="F807" s="18" t="str">
        <f t="shared" si="67"/>
        <v/>
      </c>
      <c r="G807" s="18" t="str">
        <f t="shared" si="71"/>
        <v/>
      </c>
      <c r="H807" s="18" t="str">
        <f t="shared" si="72"/>
        <v/>
      </c>
      <c r="I807" s="18" t="str">
        <f t="shared" si="72"/>
        <v/>
      </c>
    </row>
    <row r="808" spans="1:9">
      <c r="A808" s="18">
        <v>606</v>
      </c>
      <c r="C808" s="18" t="str">
        <f t="shared" si="73"/>
        <v/>
      </c>
      <c r="D808" s="18">
        <f>COUNTIF(C$203:C808,C808)</f>
        <v>606</v>
      </c>
      <c r="F808" s="18" t="str">
        <f t="shared" si="67"/>
        <v/>
      </c>
      <c r="G808" s="18" t="str">
        <f t="shared" si="71"/>
        <v/>
      </c>
      <c r="H808" s="18" t="str">
        <f t="shared" si="72"/>
        <v/>
      </c>
      <c r="I808" s="18" t="str">
        <f t="shared" si="72"/>
        <v/>
      </c>
    </row>
    <row r="809" spans="1:9">
      <c r="A809" s="18">
        <v>607</v>
      </c>
      <c r="C809" s="18" t="str">
        <f t="shared" si="73"/>
        <v/>
      </c>
      <c r="D809" s="18">
        <f>COUNTIF(C$203:C809,C809)</f>
        <v>607</v>
      </c>
      <c r="F809" s="18" t="str">
        <f t="shared" si="67"/>
        <v/>
      </c>
      <c r="G809" s="18" t="str">
        <f t="shared" si="71"/>
        <v/>
      </c>
      <c r="H809" s="18" t="str">
        <f t="shared" si="72"/>
        <v/>
      </c>
      <c r="I809" s="18" t="str">
        <f t="shared" si="72"/>
        <v/>
      </c>
    </row>
    <row r="810" spans="1:9">
      <c r="A810" s="18">
        <v>608</v>
      </c>
      <c r="C810" s="18" t="str">
        <f t="shared" si="73"/>
        <v/>
      </c>
      <c r="D810" s="18">
        <f>COUNTIF(C$203:C810,C810)</f>
        <v>608</v>
      </c>
      <c r="F810" s="18" t="str">
        <f t="shared" si="67"/>
        <v/>
      </c>
      <c r="G810" s="18" t="str">
        <f t="shared" si="71"/>
        <v/>
      </c>
      <c r="H810" s="18" t="str">
        <f t="shared" si="72"/>
        <v/>
      </c>
      <c r="I810" s="18" t="str">
        <f t="shared" si="72"/>
        <v/>
      </c>
    </row>
    <row r="811" spans="1:9">
      <c r="A811" s="18">
        <v>609</v>
      </c>
      <c r="C811" s="18" t="str">
        <f t="shared" si="73"/>
        <v/>
      </c>
      <c r="D811" s="18">
        <f>COUNTIF(C$203:C811,C811)</f>
        <v>609</v>
      </c>
      <c r="F811" s="18" t="str">
        <f t="shared" si="67"/>
        <v/>
      </c>
      <c r="G811" s="18" t="str">
        <f t="shared" si="71"/>
        <v/>
      </c>
      <c r="H811" s="18" t="str">
        <f t="shared" si="72"/>
        <v/>
      </c>
      <c r="I811" s="18" t="str">
        <f t="shared" si="72"/>
        <v/>
      </c>
    </row>
    <row r="812" spans="1:9">
      <c r="A812" s="18">
        <v>610</v>
      </c>
      <c r="C812" s="18" t="str">
        <f t="shared" si="73"/>
        <v/>
      </c>
      <c r="D812" s="18">
        <f>COUNTIF(C$203:C812,C812)</f>
        <v>610</v>
      </c>
      <c r="F812" s="18" t="str">
        <f t="shared" si="67"/>
        <v/>
      </c>
      <c r="G812" s="18" t="str">
        <f t="shared" si="71"/>
        <v/>
      </c>
      <c r="H812" s="18" t="str">
        <f t="shared" si="72"/>
        <v/>
      </c>
      <c r="I812" s="18" t="str">
        <f t="shared" si="72"/>
        <v/>
      </c>
    </row>
    <row r="813" spans="1:9">
      <c r="A813" s="18">
        <v>611</v>
      </c>
      <c r="C813" s="18" t="str">
        <f t="shared" si="73"/>
        <v/>
      </c>
      <c r="D813" s="18">
        <f>COUNTIF(C$203:C813,C813)</f>
        <v>611</v>
      </c>
      <c r="F813" s="18" t="str">
        <f t="shared" si="67"/>
        <v/>
      </c>
      <c r="G813" s="18" t="str">
        <f t="shared" si="71"/>
        <v/>
      </c>
      <c r="H813" s="18" t="str">
        <f t="shared" si="72"/>
        <v/>
      </c>
      <c r="I813" s="18" t="str">
        <f t="shared" si="72"/>
        <v/>
      </c>
    </row>
    <row r="814" spans="1:9">
      <c r="A814" s="18">
        <v>612</v>
      </c>
      <c r="C814" s="18" t="str">
        <f t="shared" si="73"/>
        <v/>
      </c>
      <c r="D814" s="18">
        <f>COUNTIF(C$203:C814,C814)</f>
        <v>612</v>
      </c>
      <c r="F814" s="18" t="str">
        <f t="shared" si="67"/>
        <v/>
      </c>
      <c r="G814" s="18" t="str">
        <f t="shared" si="71"/>
        <v/>
      </c>
      <c r="H814" s="18" t="str">
        <f t="shared" si="72"/>
        <v/>
      </c>
      <c r="I814" s="18" t="str">
        <f t="shared" si="72"/>
        <v/>
      </c>
    </row>
    <row r="815" spans="1:9">
      <c r="A815" s="18">
        <v>613</v>
      </c>
      <c r="C815" s="18" t="str">
        <f t="shared" si="73"/>
        <v/>
      </c>
      <c r="D815" s="18">
        <f>COUNTIF(C$203:C815,C815)</f>
        <v>613</v>
      </c>
      <c r="F815" s="18" t="str">
        <f t="shared" si="67"/>
        <v/>
      </c>
      <c r="G815" s="18" t="str">
        <f t="shared" si="71"/>
        <v/>
      </c>
      <c r="H815" s="18" t="str">
        <f t="shared" si="72"/>
        <v/>
      </c>
      <c r="I815" s="18" t="str">
        <f t="shared" si="72"/>
        <v/>
      </c>
    </row>
    <row r="816" spans="1:9">
      <c r="A816" s="18">
        <v>614</v>
      </c>
      <c r="C816" s="18" t="str">
        <f t="shared" si="73"/>
        <v/>
      </c>
      <c r="D816" s="18">
        <f>COUNTIF(C$203:C816,C816)</f>
        <v>614</v>
      </c>
      <c r="F816" s="18" t="str">
        <f t="shared" si="67"/>
        <v/>
      </c>
      <c r="G816" s="18" t="str">
        <f t="shared" si="71"/>
        <v/>
      </c>
      <c r="H816" s="18" t="str">
        <f t="shared" si="72"/>
        <v/>
      </c>
      <c r="I816" s="18" t="str">
        <f t="shared" si="72"/>
        <v/>
      </c>
    </row>
    <row r="817" spans="1:9">
      <c r="A817" s="18">
        <v>615</v>
      </c>
      <c r="C817" s="18" t="str">
        <f t="shared" si="73"/>
        <v/>
      </c>
      <c r="D817" s="18">
        <f>COUNTIF(C$203:C817,C817)</f>
        <v>615</v>
      </c>
      <c r="F817" s="18" t="str">
        <f t="shared" si="67"/>
        <v/>
      </c>
      <c r="G817" s="18" t="str">
        <f t="shared" si="71"/>
        <v/>
      </c>
      <c r="H817" s="18" t="str">
        <f t="shared" si="72"/>
        <v/>
      </c>
      <c r="I817" s="18" t="str">
        <f t="shared" si="72"/>
        <v/>
      </c>
    </row>
    <row r="818" spans="1:9">
      <c r="A818" s="18">
        <v>616</v>
      </c>
      <c r="C818" s="18" t="str">
        <f t="shared" si="73"/>
        <v/>
      </c>
      <c r="D818" s="18">
        <f>COUNTIF(C$203:C818,C818)</f>
        <v>616</v>
      </c>
      <c r="F818" s="18" t="str">
        <f t="shared" si="67"/>
        <v/>
      </c>
      <c r="G818" s="18" t="str">
        <f t="shared" si="71"/>
        <v/>
      </c>
      <c r="H818" s="18" t="str">
        <f t="shared" si="72"/>
        <v/>
      </c>
      <c r="I818" s="18" t="str">
        <f t="shared" si="72"/>
        <v/>
      </c>
    </row>
    <row r="819" spans="1:9">
      <c r="A819" s="18">
        <v>617</v>
      </c>
      <c r="C819" s="18" t="str">
        <f t="shared" si="73"/>
        <v/>
      </c>
      <c r="D819" s="18">
        <f>COUNTIF(C$203:C819,C819)</f>
        <v>617</v>
      </c>
      <c r="F819" s="18" t="str">
        <f t="shared" si="67"/>
        <v/>
      </c>
      <c r="G819" s="18" t="str">
        <f t="shared" si="71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C820" s="18" t="str">
        <f t="shared" si="73"/>
        <v/>
      </c>
      <c r="D820" s="18">
        <f>COUNTIF(C$203:C820,C820)</f>
        <v>618</v>
      </c>
      <c r="F820" s="18" t="str">
        <f t="shared" si="67"/>
        <v/>
      </c>
      <c r="G820" s="18" t="str">
        <f t="shared" ref="G820:I835" si="74">C20</f>
        <v/>
      </c>
      <c r="H820" s="18" t="str">
        <f t="shared" si="74"/>
        <v/>
      </c>
      <c r="I820" s="18" t="str">
        <f t="shared" si="74"/>
        <v/>
      </c>
    </row>
    <row r="821" spans="1:9">
      <c r="A821" s="18">
        <v>619</v>
      </c>
      <c r="C821" s="18" t="str">
        <f t="shared" si="73"/>
        <v/>
      </c>
      <c r="D821" s="18">
        <f>COUNTIF(C$203:C821,C821)</f>
        <v>619</v>
      </c>
      <c r="F821" s="18" t="str">
        <f t="shared" si="67"/>
        <v/>
      </c>
      <c r="G821" s="18" t="str">
        <f t="shared" si="74"/>
        <v/>
      </c>
      <c r="H821" s="18" t="str">
        <f t="shared" si="74"/>
        <v/>
      </c>
      <c r="I821" s="18" t="str">
        <f t="shared" si="74"/>
        <v/>
      </c>
    </row>
    <row r="822" spans="1:9">
      <c r="A822" s="18">
        <v>620</v>
      </c>
      <c r="C822" s="18" t="str">
        <f t="shared" si="73"/>
        <v/>
      </c>
      <c r="D822" s="18">
        <f>COUNTIF(C$203:C822,C822)</f>
        <v>620</v>
      </c>
      <c r="F822" s="18" t="str">
        <f t="shared" si="67"/>
        <v/>
      </c>
      <c r="G822" s="18" t="str">
        <f t="shared" si="74"/>
        <v/>
      </c>
      <c r="H822" s="18" t="str">
        <f t="shared" si="74"/>
        <v/>
      </c>
      <c r="I822" s="18" t="str">
        <f t="shared" si="74"/>
        <v/>
      </c>
    </row>
    <row r="823" spans="1:9">
      <c r="A823" s="18">
        <v>621</v>
      </c>
      <c r="C823" s="18" t="str">
        <f t="shared" si="73"/>
        <v/>
      </c>
      <c r="D823" s="18">
        <f>COUNTIF(C$203:C823,C823)</f>
        <v>621</v>
      </c>
      <c r="F823" s="18" t="str">
        <f t="shared" si="67"/>
        <v/>
      </c>
      <c r="G823" s="18" t="str">
        <f t="shared" si="74"/>
        <v/>
      </c>
      <c r="H823" s="18" t="str">
        <f t="shared" si="74"/>
        <v/>
      </c>
      <c r="I823" s="18" t="str">
        <f t="shared" si="74"/>
        <v/>
      </c>
    </row>
    <row r="824" spans="1:9">
      <c r="A824" s="18">
        <v>622</v>
      </c>
      <c r="C824" s="18" t="str">
        <f t="shared" si="73"/>
        <v/>
      </c>
      <c r="D824" s="18">
        <f>COUNTIF(C$203:C824,C824)</f>
        <v>622</v>
      </c>
      <c r="F824" s="18" t="str">
        <f t="shared" si="67"/>
        <v/>
      </c>
      <c r="G824" s="18" t="str">
        <f t="shared" si="74"/>
        <v/>
      </c>
      <c r="H824" s="18" t="str">
        <f t="shared" si="74"/>
        <v/>
      </c>
      <c r="I824" s="18" t="str">
        <f t="shared" si="74"/>
        <v/>
      </c>
    </row>
    <row r="825" spans="1:9">
      <c r="A825" s="18">
        <v>623</v>
      </c>
      <c r="C825" s="18" t="str">
        <f t="shared" si="73"/>
        <v/>
      </c>
      <c r="D825" s="18">
        <f>COUNTIF(C$203:C825,C825)</f>
        <v>623</v>
      </c>
      <c r="F825" s="18" t="str">
        <f t="shared" si="67"/>
        <v/>
      </c>
      <c r="G825" s="18" t="str">
        <f t="shared" si="74"/>
        <v/>
      </c>
      <c r="H825" s="18" t="str">
        <f t="shared" si="74"/>
        <v/>
      </c>
      <c r="I825" s="18" t="str">
        <f t="shared" si="74"/>
        <v/>
      </c>
    </row>
    <row r="826" spans="1:9">
      <c r="A826" s="18">
        <v>624</v>
      </c>
      <c r="C826" s="18" t="str">
        <f t="shared" si="73"/>
        <v/>
      </c>
      <c r="D826" s="18">
        <f>COUNTIF(C$203:C826,C826)</f>
        <v>624</v>
      </c>
      <c r="F826" s="18" t="str">
        <f t="shared" si="67"/>
        <v/>
      </c>
      <c r="G826" s="18" t="str">
        <f t="shared" si="74"/>
        <v/>
      </c>
      <c r="H826" s="18" t="str">
        <f t="shared" si="74"/>
        <v/>
      </c>
      <c r="I826" s="18" t="str">
        <f t="shared" si="74"/>
        <v/>
      </c>
    </row>
    <row r="827" spans="1:9">
      <c r="A827" s="18">
        <v>625</v>
      </c>
      <c r="C827" s="18" t="str">
        <f t="shared" si="73"/>
        <v/>
      </c>
      <c r="D827" s="18">
        <f>COUNTIF(C$203:C827,C827)</f>
        <v>625</v>
      </c>
      <c r="F827" s="18" t="str">
        <f t="shared" si="67"/>
        <v/>
      </c>
      <c r="G827" s="18" t="str">
        <f t="shared" si="74"/>
        <v/>
      </c>
      <c r="H827" s="18" t="str">
        <f t="shared" si="74"/>
        <v/>
      </c>
      <c r="I827" s="18" t="str">
        <f t="shared" si="74"/>
        <v/>
      </c>
    </row>
    <row r="828" spans="1:9">
      <c r="A828" s="18">
        <v>626</v>
      </c>
      <c r="C828" s="18" t="str">
        <f t="shared" si="73"/>
        <v/>
      </c>
      <c r="D828" s="18">
        <f>COUNTIF(C$203:C828,C828)</f>
        <v>626</v>
      </c>
      <c r="F828" s="18" t="str">
        <f t="shared" si="67"/>
        <v/>
      </c>
      <c r="G828" s="18" t="str">
        <f t="shared" si="74"/>
        <v/>
      </c>
      <c r="H828" s="18" t="str">
        <f t="shared" si="74"/>
        <v/>
      </c>
      <c r="I828" s="18" t="str">
        <f t="shared" si="74"/>
        <v/>
      </c>
    </row>
    <row r="829" spans="1:9">
      <c r="A829" s="18">
        <v>627</v>
      </c>
      <c r="C829" s="18" t="str">
        <f t="shared" si="73"/>
        <v/>
      </c>
      <c r="D829" s="18">
        <f>COUNTIF(C$203:C829,C829)</f>
        <v>627</v>
      </c>
      <c r="F829" s="18" t="str">
        <f t="shared" si="67"/>
        <v/>
      </c>
      <c r="G829" s="18" t="str">
        <f t="shared" si="74"/>
        <v/>
      </c>
      <c r="H829" s="18" t="str">
        <f t="shared" si="74"/>
        <v/>
      </c>
      <c r="I829" s="18" t="str">
        <f t="shared" si="74"/>
        <v/>
      </c>
    </row>
    <row r="830" spans="1:9">
      <c r="A830" s="18">
        <v>628</v>
      </c>
      <c r="C830" s="18" t="str">
        <f t="shared" si="73"/>
        <v/>
      </c>
      <c r="D830" s="18">
        <f>COUNTIF(C$203:C830,C830)</f>
        <v>628</v>
      </c>
      <c r="F830" s="18" t="str">
        <f t="shared" si="67"/>
        <v/>
      </c>
      <c r="G830" s="18" t="str">
        <f t="shared" si="74"/>
        <v/>
      </c>
      <c r="H830" s="18" t="str">
        <f t="shared" si="74"/>
        <v/>
      </c>
      <c r="I830" s="18" t="str">
        <f t="shared" si="74"/>
        <v/>
      </c>
    </row>
    <row r="831" spans="1:9">
      <c r="A831" s="18">
        <v>629</v>
      </c>
      <c r="C831" s="18" t="str">
        <f t="shared" si="73"/>
        <v/>
      </c>
      <c r="D831" s="18">
        <f>COUNTIF(C$203:C831,C831)</f>
        <v>629</v>
      </c>
      <c r="F831" s="18" t="str">
        <f t="shared" si="67"/>
        <v/>
      </c>
      <c r="G831" s="18" t="str">
        <f t="shared" si="74"/>
        <v/>
      </c>
      <c r="H831" s="18" t="str">
        <f t="shared" si="74"/>
        <v/>
      </c>
      <c r="I831" s="18" t="str">
        <f t="shared" si="74"/>
        <v/>
      </c>
    </row>
    <row r="832" spans="1:9">
      <c r="A832" s="18">
        <v>630</v>
      </c>
      <c r="C832" s="18" t="str">
        <f t="shared" si="73"/>
        <v/>
      </c>
      <c r="D832" s="18">
        <f>COUNTIF(C$203:C832,C832)</f>
        <v>630</v>
      </c>
      <c r="F832" s="18" t="str">
        <f t="shared" si="67"/>
        <v/>
      </c>
      <c r="G832" s="18" t="str">
        <f t="shared" si="74"/>
        <v/>
      </c>
      <c r="H832" s="18" t="str">
        <f t="shared" si="74"/>
        <v/>
      </c>
      <c r="I832" s="18" t="str">
        <f t="shared" si="74"/>
        <v/>
      </c>
    </row>
    <row r="833" spans="1:9">
      <c r="A833" s="18">
        <v>631</v>
      </c>
      <c r="C833" s="18" t="str">
        <f t="shared" si="73"/>
        <v/>
      </c>
      <c r="D833" s="18">
        <f>COUNTIF(C$203:C833,C833)</f>
        <v>631</v>
      </c>
      <c r="F833" s="18" t="str">
        <f t="shared" si="67"/>
        <v/>
      </c>
      <c r="G833" s="18" t="str">
        <f t="shared" si="74"/>
        <v/>
      </c>
      <c r="H833" s="18" t="str">
        <f t="shared" si="74"/>
        <v/>
      </c>
      <c r="I833" s="18" t="str">
        <f t="shared" si="74"/>
        <v/>
      </c>
    </row>
    <row r="834" spans="1:9">
      <c r="A834" s="18">
        <v>632</v>
      </c>
      <c r="C834" s="18" t="str">
        <f t="shared" si="73"/>
        <v/>
      </c>
      <c r="D834" s="18">
        <f>COUNTIF(C$203:C834,C834)</f>
        <v>632</v>
      </c>
      <c r="F834" s="18" t="str">
        <f t="shared" si="67"/>
        <v/>
      </c>
      <c r="G834" s="18" t="str">
        <f t="shared" si="74"/>
        <v/>
      </c>
      <c r="H834" s="18" t="str">
        <f t="shared" si="74"/>
        <v/>
      </c>
      <c r="I834" s="18" t="str">
        <f t="shared" si="74"/>
        <v/>
      </c>
    </row>
    <row r="835" spans="1:9">
      <c r="A835" s="18">
        <v>633</v>
      </c>
      <c r="C835" s="18" t="str">
        <f t="shared" si="73"/>
        <v/>
      </c>
      <c r="D835" s="18">
        <f>COUNTIF(C$203:C835,C835)</f>
        <v>633</v>
      </c>
      <c r="F835" s="18" t="str">
        <f t="shared" si="67"/>
        <v/>
      </c>
      <c r="G835" s="18" t="str">
        <f t="shared" si="74"/>
        <v/>
      </c>
      <c r="H835" s="18" t="str">
        <f t="shared" si="74"/>
        <v/>
      </c>
      <c r="I835" s="18" t="str">
        <f t="shared" si="74"/>
        <v/>
      </c>
    </row>
    <row r="836" spans="1:9">
      <c r="A836" s="18">
        <v>634</v>
      </c>
      <c r="C836" s="18" t="str">
        <f t="shared" si="73"/>
        <v/>
      </c>
      <c r="D836" s="18">
        <f>COUNTIF(C$203:C836,C836)</f>
        <v>634</v>
      </c>
      <c r="F836" s="18" t="str">
        <f t="shared" si="67"/>
        <v/>
      </c>
      <c r="G836" s="18" t="str">
        <f t="shared" ref="G836:I851" si="75">C36</f>
        <v/>
      </c>
      <c r="H836" s="18" t="str">
        <f t="shared" si="75"/>
        <v/>
      </c>
      <c r="I836" s="18" t="str">
        <f t="shared" si="75"/>
        <v/>
      </c>
    </row>
    <row r="837" spans="1:9">
      <c r="A837" s="18">
        <v>635</v>
      </c>
      <c r="C837" s="18" t="str">
        <f t="shared" si="73"/>
        <v/>
      </c>
      <c r="D837" s="18">
        <f>COUNTIF(C$203:C837,C837)</f>
        <v>635</v>
      </c>
      <c r="F837" s="18" t="str">
        <f t="shared" si="67"/>
        <v/>
      </c>
      <c r="G837" s="18" t="str">
        <f t="shared" si="75"/>
        <v/>
      </c>
      <c r="H837" s="18" t="str">
        <f t="shared" si="75"/>
        <v/>
      </c>
      <c r="I837" s="18" t="str">
        <f t="shared" si="75"/>
        <v/>
      </c>
    </row>
    <row r="838" spans="1:9">
      <c r="A838" s="18">
        <v>636</v>
      </c>
      <c r="C838" s="18" t="str">
        <f t="shared" si="73"/>
        <v/>
      </c>
      <c r="D838" s="18">
        <f>COUNTIF(C$203:C838,C838)</f>
        <v>636</v>
      </c>
      <c r="F838" s="18" t="str">
        <f t="shared" si="67"/>
        <v/>
      </c>
      <c r="G838" s="18" t="str">
        <f t="shared" si="75"/>
        <v/>
      </c>
      <c r="H838" s="18" t="str">
        <f t="shared" si="75"/>
        <v/>
      </c>
      <c r="I838" s="18" t="str">
        <f t="shared" si="75"/>
        <v/>
      </c>
    </row>
    <row r="839" spans="1:9">
      <c r="A839" s="18">
        <v>637</v>
      </c>
      <c r="C839" s="18" t="str">
        <f t="shared" si="73"/>
        <v/>
      </c>
      <c r="D839" s="18">
        <f>COUNTIF(C$203:C839,C839)</f>
        <v>637</v>
      </c>
      <c r="F839" s="18" t="str">
        <f t="shared" si="67"/>
        <v/>
      </c>
      <c r="G839" s="18" t="str">
        <f t="shared" si="75"/>
        <v/>
      </c>
      <c r="H839" s="18" t="str">
        <f t="shared" si="75"/>
        <v/>
      </c>
      <c r="I839" s="18" t="str">
        <f t="shared" si="75"/>
        <v/>
      </c>
    </row>
    <row r="840" spans="1:9">
      <c r="A840" s="18">
        <v>638</v>
      </c>
      <c r="C840" s="18" t="str">
        <f t="shared" si="73"/>
        <v/>
      </c>
      <c r="D840" s="18">
        <f>COUNTIF(C$203:C840,C840)</f>
        <v>638</v>
      </c>
      <c r="F840" s="18" t="str">
        <f t="shared" si="67"/>
        <v/>
      </c>
      <c r="G840" s="18" t="str">
        <f t="shared" si="75"/>
        <v/>
      </c>
      <c r="H840" s="18" t="str">
        <f t="shared" si="75"/>
        <v/>
      </c>
      <c r="I840" s="18" t="str">
        <f t="shared" si="75"/>
        <v/>
      </c>
    </row>
    <row r="841" spans="1:9">
      <c r="A841" s="18">
        <v>639</v>
      </c>
      <c r="C841" s="18" t="str">
        <f t="shared" si="73"/>
        <v/>
      </c>
      <c r="D841" s="18">
        <f>COUNTIF(C$203:C841,C841)</f>
        <v>639</v>
      </c>
      <c r="F841" s="18" t="str">
        <f t="shared" si="67"/>
        <v/>
      </c>
      <c r="G841" s="18" t="str">
        <f t="shared" si="75"/>
        <v/>
      </c>
      <c r="H841" s="18" t="str">
        <f t="shared" si="75"/>
        <v/>
      </c>
      <c r="I841" s="18" t="str">
        <f t="shared" si="75"/>
        <v/>
      </c>
    </row>
    <row r="842" spans="1:9">
      <c r="A842" s="18">
        <v>640</v>
      </c>
      <c r="C842" s="18" t="str">
        <f t="shared" si="73"/>
        <v/>
      </c>
      <c r="D842" s="18">
        <f>COUNTIF(C$203:C842,C842)</f>
        <v>640</v>
      </c>
      <c r="F842" s="18" t="str">
        <f t="shared" si="67"/>
        <v/>
      </c>
      <c r="G842" s="18" t="str">
        <f t="shared" si="75"/>
        <v/>
      </c>
      <c r="H842" s="18" t="str">
        <f t="shared" si="75"/>
        <v/>
      </c>
      <c r="I842" s="18" t="str">
        <f t="shared" si="75"/>
        <v/>
      </c>
    </row>
    <row r="843" spans="1:9">
      <c r="A843" s="18">
        <v>641</v>
      </c>
      <c r="C843" s="18" t="str">
        <f t="shared" si="73"/>
        <v/>
      </c>
      <c r="D843" s="18">
        <f>COUNTIF(C$203:C843,C843)</f>
        <v>641</v>
      </c>
      <c r="F843" s="18" t="str">
        <f t="shared" si="67"/>
        <v/>
      </c>
      <c r="G843" s="18" t="str">
        <f t="shared" si="75"/>
        <v/>
      </c>
      <c r="H843" s="18" t="str">
        <f t="shared" si="75"/>
        <v/>
      </c>
      <c r="I843" s="18" t="str">
        <f t="shared" si="75"/>
        <v/>
      </c>
    </row>
    <row r="844" spans="1:9">
      <c r="A844" s="18">
        <v>642</v>
      </c>
      <c r="C844" s="18" t="str">
        <f t="shared" si="73"/>
        <v/>
      </c>
      <c r="D844" s="18">
        <f>COUNTIF(C$203:C844,C844)</f>
        <v>642</v>
      </c>
      <c r="F844" s="18" t="str">
        <f t="shared" ref="F844:F907" si="76">IF(C844="","",CONCATENATE(C844,D844)*1)</f>
        <v/>
      </c>
      <c r="G844" s="18" t="str">
        <f t="shared" si="75"/>
        <v/>
      </c>
      <c r="H844" s="18" t="str">
        <f t="shared" si="75"/>
        <v/>
      </c>
      <c r="I844" s="18" t="str">
        <f t="shared" si="75"/>
        <v/>
      </c>
    </row>
    <row r="845" spans="1:9">
      <c r="A845" s="18">
        <v>643</v>
      </c>
      <c r="C845" s="18" t="str">
        <f t="shared" si="73"/>
        <v/>
      </c>
      <c r="D845" s="18">
        <f>COUNTIF(C$203:C845,C845)</f>
        <v>643</v>
      </c>
      <c r="F845" s="18" t="str">
        <f t="shared" si="76"/>
        <v/>
      </c>
      <c r="G845" s="18" t="str">
        <f t="shared" si="75"/>
        <v/>
      </c>
      <c r="H845" s="18" t="str">
        <f t="shared" si="75"/>
        <v/>
      </c>
      <c r="I845" s="18" t="str">
        <f t="shared" si="75"/>
        <v/>
      </c>
    </row>
    <row r="846" spans="1:9">
      <c r="A846" s="18">
        <v>644</v>
      </c>
      <c r="C846" s="18" t="str">
        <f t="shared" si="73"/>
        <v/>
      </c>
      <c r="D846" s="18">
        <f>COUNTIF(C$203:C846,C846)</f>
        <v>644</v>
      </c>
      <c r="F846" s="18" t="str">
        <f t="shared" si="76"/>
        <v/>
      </c>
      <c r="G846" s="18" t="str">
        <f t="shared" si="75"/>
        <v/>
      </c>
      <c r="H846" s="18" t="str">
        <f t="shared" si="75"/>
        <v/>
      </c>
      <c r="I846" s="18" t="str">
        <f t="shared" si="75"/>
        <v/>
      </c>
    </row>
    <row r="847" spans="1:9">
      <c r="A847" s="18">
        <v>645</v>
      </c>
      <c r="C847" s="18" t="str">
        <f t="shared" si="73"/>
        <v/>
      </c>
      <c r="D847" s="18">
        <f>COUNTIF(C$203:C847,C847)</f>
        <v>645</v>
      </c>
      <c r="F847" s="18" t="str">
        <f t="shared" si="76"/>
        <v/>
      </c>
      <c r="G847" s="18" t="str">
        <f t="shared" si="75"/>
        <v/>
      </c>
      <c r="H847" s="18" t="str">
        <f t="shared" si="75"/>
        <v/>
      </c>
      <c r="I847" s="18" t="str">
        <f t="shared" si="75"/>
        <v/>
      </c>
    </row>
    <row r="848" spans="1:9">
      <c r="A848" s="18">
        <v>646</v>
      </c>
      <c r="C848" s="18" t="str">
        <f t="shared" si="73"/>
        <v/>
      </c>
      <c r="D848" s="18">
        <f>COUNTIF(C$203:C848,C848)</f>
        <v>646</v>
      </c>
      <c r="F848" s="18" t="str">
        <f t="shared" si="76"/>
        <v/>
      </c>
      <c r="G848" s="18" t="str">
        <f t="shared" si="75"/>
        <v/>
      </c>
      <c r="H848" s="18" t="str">
        <f t="shared" si="75"/>
        <v/>
      </c>
      <c r="I848" s="18" t="str">
        <f t="shared" si="75"/>
        <v/>
      </c>
    </row>
    <row r="849" spans="1:9">
      <c r="A849" s="18">
        <v>647</v>
      </c>
      <c r="C849" s="18" t="str">
        <f t="shared" si="73"/>
        <v/>
      </c>
      <c r="D849" s="18">
        <f>COUNTIF(C$203:C849,C849)</f>
        <v>647</v>
      </c>
      <c r="F849" s="18" t="str">
        <f t="shared" si="76"/>
        <v/>
      </c>
      <c r="G849" s="18" t="str">
        <f t="shared" si="75"/>
        <v/>
      </c>
      <c r="H849" s="18" t="str">
        <f t="shared" si="75"/>
        <v/>
      </c>
      <c r="I849" s="18" t="str">
        <f t="shared" si="75"/>
        <v/>
      </c>
    </row>
    <row r="850" spans="1:9">
      <c r="A850" s="18">
        <v>648</v>
      </c>
      <c r="C850" s="18" t="str">
        <f t="shared" si="73"/>
        <v/>
      </c>
      <c r="D850" s="18">
        <f>COUNTIF(C$203:C850,C850)</f>
        <v>648</v>
      </c>
      <c r="F850" s="18" t="str">
        <f t="shared" si="76"/>
        <v/>
      </c>
      <c r="G850" s="18" t="str">
        <f t="shared" si="75"/>
        <v/>
      </c>
      <c r="H850" s="18" t="str">
        <f t="shared" si="75"/>
        <v/>
      </c>
      <c r="I850" s="18" t="str">
        <f t="shared" si="75"/>
        <v/>
      </c>
    </row>
    <row r="851" spans="1:9">
      <c r="A851" s="18">
        <v>649</v>
      </c>
      <c r="C851" s="18" t="str">
        <f t="shared" si="73"/>
        <v/>
      </c>
      <c r="D851" s="18">
        <f>COUNTIF(C$203:C851,C851)</f>
        <v>649</v>
      </c>
      <c r="F851" s="18" t="str">
        <f t="shared" si="76"/>
        <v/>
      </c>
      <c r="G851" s="18" t="str">
        <f t="shared" si="75"/>
        <v/>
      </c>
      <c r="H851" s="18" t="str">
        <f t="shared" si="75"/>
        <v/>
      </c>
      <c r="I851" s="18" t="str">
        <f t="shared" si="75"/>
        <v/>
      </c>
    </row>
    <row r="852" spans="1:9">
      <c r="A852" s="18">
        <v>650</v>
      </c>
      <c r="C852" s="18" t="str">
        <f t="shared" si="73"/>
        <v/>
      </c>
      <c r="D852" s="18">
        <f>COUNTIF(C$203:C852,C852)</f>
        <v>650</v>
      </c>
      <c r="F852" s="18" t="str">
        <f t="shared" si="76"/>
        <v/>
      </c>
      <c r="G852" s="18" t="str">
        <f t="shared" ref="G852:I867" si="77">C52</f>
        <v/>
      </c>
      <c r="H852" s="18" t="str">
        <f t="shared" si="77"/>
        <v/>
      </c>
      <c r="I852" s="18" t="str">
        <f t="shared" si="77"/>
        <v/>
      </c>
    </row>
    <row r="853" spans="1:9">
      <c r="A853" s="18">
        <v>651</v>
      </c>
      <c r="C853" s="18" t="str">
        <f t="shared" si="73"/>
        <v/>
      </c>
      <c r="D853" s="18">
        <f>COUNTIF(C$203:C853,C853)</f>
        <v>651</v>
      </c>
      <c r="F853" s="18" t="str">
        <f t="shared" si="76"/>
        <v/>
      </c>
      <c r="G853" s="18" t="str">
        <f t="shared" si="77"/>
        <v/>
      </c>
      <c r="H853" s="18" t="str">
        <f t="shared" si="77"/>
        <v/>
      </c>
      <c r="I853" s="18" t="str">
        <f t="shared" si="77"/>
        <v/>
      </c>
    </row>
    <row r="854" spans="1:9">
      <c r="A854" s="18">
        <v>652</v>
      </c>
      <c r="C854" s="18" t="str">
        <f t="shared" si="73"/>
        <v/>
      </c>
      <c r="D854" s="18">
        <f>COUNTIF(C$203:C854,C854)</f>
        <v>652</v>
      </c>
      <c r="F854" s="18" t="str">
        <f t="shared" si="76"/>
        <v/>
      </c>
      <c r="G854" s="18" t="str">
        <f t="shared" si="77"/>
        <v/>
      </c>
      <c r="H854" s="18" t="str">
        <f t="shared" si="77"/>
        <v/>
      </c>
      <c r="I854" s="18" t="str">
        <f t="shared" si="77"/>
        <v/>
      </c>
    </row>
    <row r="855" spans="1:9">
      <c r="A855" s="18">
        <v>653</v>
      </c>
      <c r="C855" s="18" t="str">
        <f t="shared" si="73"/>
        <v/>
      </c>
      <c r="D855" s="18">
        <f>COUNTIF(C$203:C855,C855)</f>
        <v>653</v>
      </c>
      <c r="F855" s="18" t="str">
        <f t="shared" si="76"/>
        <v/>
      </c>
      <c r="G855" s="18" t="str">
        <f t="shared" si="77"/>
        <v/>
      </c>
      <c r="H855" s="18" t="str">
        <f t="shared" si="77"/>
        <v/>
      </c>
      <c r="I855" s="18" t="str">
        <f t="shared" si="77"/>
        <v/>
      </c>
    </row>
    <row r="856" spans="1:9">
      <c r="A856" s="18">
        <v>654</v>
      </c>
      <c r="C856" s="18" t="str">
        <f t="shared" si="73"/>
        <v/>
      </c>
      <c r="D856" s="18">
        <f>COUNTIF(C$203:C856,C856)</f>
        <v>654</v>
      </c>
      <c r="F856" s="18" t="str">
        <f t="shared" si="76"/>
        <v/>
      </c>
      <c r="G856" s="18" t="str">
        <f t="shared" si="77"/>
        <v/>
      </c>
      <c r="H856" s="18" t="str">
        <f t="shared" si="77"/>
        <v/>
      </c>
      <c r="I856" s="18" t="str">
        <f t="shared" si="77"/>
        <v/>
      </c>
    </row>
    <row r="857" spans="1:9">
      <c r="A857" s="18">
        <v>655</v>
      </c>
      <c r="C857" s="18" t="str">
        <f t="shared" si="73"/>
        <v/>
      </c>
      <c r="D857" s="18">
        <f>COUNTIF(C$203:C857,C857)</f>
        <v>655</v>
      </c>
      <c r="F857" s="18" t="str">
        <f t="shared" si="76"/>
        <v/>
      </c>
      <c r="G857" s="18" t="str">
        <f t="shared" si="77"/>
        <v/>
      </c>
      <c r="H857" s="18" t="str">
        <f t="shared" si="77"/>
        <v/>
      </c>
      <c r="I857" s="18" t="str">
        <f t="shared" si="77"/>
        <v/>
      </c>
    </row>
    <row r="858" spans="1:9">
      <c r="A858" s="18">
        <v>656</v>
      </c>
      <c r="C858" s="18" t="str">
        <f t="shared" si="73"/>
        <v/>
      </c>
      <c r="D858" s="18">
        <f>COUNTIF(C$203:C858,C858)</f>
        <v>656</v>
      </c>
      <c r="F858" s="18" t="str">
        <f t="shared" si="76"/>
        <v/>
      </c>
      <c r="G858" s="18" t="str">
        <f t="shared" si="77"/>
        <v/>
      </c>
      <c r="H858" s="18" t="str">
        <f t="shared" si="77"/>
        <v/>
      </c>
      <c r="I858" s="18" t="str">
        <f t="shared" si="77"/>
        <v/>
      </c>
    </row>
    <row r="859" spans="1:9">
      <c r="A859" s="18">
        <v>657</v>
      </c>
      <c r="C859" s="18" t="str">
        <f t="shared" si="73"/>
        <v/>
      </c>
      <c r="D859" s="18">
        <f>COUNTIF(C$203:C859,C859)</f>
        <v>657</v>
      </c>
      <c r="F859" s="18" t="str">
        <f t="shared" si="76"/>
        <v/>
      </c>
      <c r="G859" s="18" t="str">
        <f t="shared" si="77"/>
        <v/>
      </c>
      <c r="H859" s="18" t="str">
        <f t="shared" si="77"/>
        <v/>
      </c>
      <c r="I859" s="18" t="str">
        <f t="shared" si="77"/>
        <v/>
      </c>
    </row>
    <row r="860" spans="1:9">
      <c r="A860" s="18">
        <v>658</v>
      </c>
      <c r="C860" s="18" t="str">
        <f t="shared" si="73"/>
        <v/>
      </c>
      <c r="D860" s="18">
        <f>COUNTIF(C$203:C860,C860)</f>
        <v>658</v>
      </c>
      <c r="F860" s="18" t="str">
        <f t="shared" si="76"/>
        <v/>
      </c>
      <c r="G860" s="18" t="str">
        <f t="shared" si="77"/>
        <v/>
      </c>
      <c r="H860" s="18" t="str">
        <f t="shared" si="77"/>
        <v/>
      </c>
      <c r="I860" s="18" t="str">
        <f t="shared" si="77"/>
        <v/>
      </c>
    </row>
    <row r="861" spans="1:9">
      <c r="A861" s="18">
        <v>659</v>
      </c>
      <c r="C861" s="18" t="str">
        <f t="shared" si="73"/>
        <v/>
      </c>
      <c r="D861" s="18">
        <f>COUNTIF(C$203:C861,C861)</f>
        <v>659</v>
      </c>
      <c r="F861" s="18" t="str">
        <f t="shared" si="76"/>
        <v/>
      </c>
      <c r="G861" s="18" t="str">
        <f t="shared" si="77"/>
        <v/>
      </c>
      <c r="H861" s="18" t="str">
        <f t="shared" si="77"/>
        <v/>
      </c>
      <c r="I861" s="18" t="str">
        <f t="shared" si="77"/>
        <v/>
      </c>
    </row>
    <row r="862" spans="1:9">
      <c r="A862" s="18">
        <v>660</v>
      </c>
      <c r="C862" s="18" t="str">
        <f t="shared" si="73"/>
        <v/>
      </c>
      <c r="D862" s="18">
        <f>COUNTIF(C$203:C862,C862)</f>
        <v>660</v>
      </c>
      <c r="F862" s="18" t="str">
        <f t="shared" si="76"/>
        <v/>
      </c>
      <c r="G862" s="18" t="str">
        <f t="shared" si="77"/>
        <v/>
      </c>
      <c r="H862" s="18" t="str">
        <f t="shared" si="77"/>
        <v/>
      </c>
      <c r="I862" s="18" t="str">
        <f t="shared" si="77"/>
        <v/>
      </c>
    </row>
    <row r="863" spans="1:9">
      <c r="A863" s="18">
        <v>661</v>
      </c>
      <c r="C863" s="18" t="str">
        <f t="shared" si="73"/>
        <v/>
      </c>
      <c r="D863" s="18">
        <f>COUNTIF(C$203:C863,C863)</f>
        <v>661</v>
      </c>
      <c r="F863" s="18" t="str">
        <f t="shared" si="76"/>
        <v/>
      </c>
      <c r="G863" s="18" t="str">
        <f t="shared" si="77"/>
        <v/>
      </c>
      <c r="H863" s="18" t="str">
        <f t="shared" si="77"/>
        <v/>
      </c>
      <c r="I863" s="18" t="str">
        <f t="shared" si="77"/>
        <v/>
      </c>
    </row>
    <row r="864" spans="1:9">
      <c r="A864" s="18">
        <v>662</v>
      </c>
      <c r="C864" s="18" t="str">
        <f t="shared" si="73"/>
        <v/>
      </c>
      <c r="D864" s="18">
        <f>COUNTIF(C$203:C864,C864)</f>
        <v>662</v>
      </c>
      <c r="F864" s="18" t="str">
        <f t="shared" si="76"/>
        <v/>
      </c>
      <c r="G864" s="18" t="str">
        <f t="shared" si="77"/>
        <v/>
      </c>
      <c r="H864" s="18" t="str">
        <f t="shared" si="77"/>
        <v/>
      </c>
      <c r="I864" s="18" t="str">
        <f t="shared" si="77"/>
        <v/>
      </c>
    </row>
    <row r="865" spans="1:9">
      <c r="A865" s="18">
        <v>663</v>
      </c>
      <c r="C865" s="18" t="str">
        <f t="shared" si="73"/>
        <v/>
      </c>
      <c r="D865" s="18">
        <f>COUNTIF(C$203:C865,C865)</f>
        <v>663</v>
      </c>
      <c r="F865" s="18" t="str">
        <f t="shared" si="76"/>
        <v/>
      </c>
      <c r="G865" s="18" t="str">
        <f t="shared" si="77"/>
        <v/>
      </c>
      <c r="H865" s="18" t="str">
        <f t="shared" si="77"/>
        <v/>
      </c>
      <c r="I865" s="18" t="str">
        <f t="shared" si="77"/>
        <v/>
      </c>
    </row>
    <row r="866" spans="1:9">
      <c r="A866" s="18">
        <v>664</v>
      </c>
      <c r="C866" s="18" t="str">
        <f t="shared" si="73"/>
        <v/>
      </c>
      <c r="D866" s="18">
        <f>COUNTIF(C$203:C866,C866)</f>
        <v>664</v>
      </c>
      <c r="F866" s="18" t="str">
        <f t="shared" si="76"/>
        <v/>
      </c>
      <c r="G866" s="18" t="str">
        <f t="shared" si="77"/>
        <v/>
      </c>
      <c r="H866" s="18" t="str">
        <f t="shared" si="77"/>
        <v/>
      </c>
      <c r="I866" s="18" t="str">
        <f t="shared" si="77"/>
        <v/>
      </c>
    </row>
    <row r="867" spans="1:9">
      <c r="A867" s="18">
        <v>665</v>
      </c>
      <c r="C867" s="18" t="str">
        <f t="shared" si="73"/>
        <v/>
      </c>
      <c r="D867" s="18">
        <f>COUNTIF(C$203:C867,C867)</f>
        <v>665</v>
      </c>
      <c r="F867" s="18" t="str">
        <f t="shared" si="76"/>
        <v/>
      </c>
      <c r="G867" s="18" t="str">
        <f t="shared" si="77"/>
        <v/>
      </c>
      <c r="H867" s="18" t="str">
        <f t="shared" si="77"/>
        <v/>
      </c>
      <c r="I867" s="18" t="str">
        <f t="shared" si="77"/>
        <v/>
      </c>
    </row>
    <row r="868" spans="1:9">
      <c r="A868" s="18">
        <v>666</v>
      </c>
      <c r="C868" s="18" t="str">
        <f t="shared" ref="C868:C931" si="78">N68</f>
        <v/>
      </c>
      <c r="D868" s="18">
        <f>COUNTIF(C$203:C868,C868)</f>
        <v>666</v>
      </c>
      <c r="F868" s="18" t="str">
        <f t="shared" si="76"/>
        <v/>
      </c>
      <c r="G868" s="18" t="str">
        <f t="shared" ref="G868:I883" si="79">C68</f>
        <v/>
      </c>
      <c r="H868" s="18" t="str">
        <f t="shared" si="79"/>
        <v/>
      </c>
      <c r="I868" s="18" t="str">
        <f t="shared" si="79"/>
        <v/>
      </c>
    </row>
    <row r="869" spans="1:9">
      <c r="A869" s="18">
        <v>667</v>
      </c>
      <c r="C869" s="18" t="str">
        <f t="shared" si="78"/>
        <v/>
      </c>
      <c r="D869" s="18">
        <f>COUNTIF(C$203:C869,C869)</f>
        <v>667</v>
      </c>
      <c r="F869" s="18" t="str">
        <f t="shared" si="76"/>
        <v/>
      </c>
      <c r="G869" s="18" t="str">
        <f t="shared" si="79"/>
        <v/>
      </c>
      <c r="H869" s="18" t="str">
        <f t="shared" si="79"/>
        <v/>
      </c>
      <c r="I869" s="18" t="str">
        <f t="shared" si="79"/>
        <v/>
      </c>
    </row>
    <row r="870" spans="1:9">
      <c r="A870" s="18">
        <v>668</v>
      </c>
      <c r="C870" s="18" t="str">
        <f t="shared" si="78"/>
        <v/>
      </c>
      <c r="D870" s="18">
        <f>COUNTIF(C$203:C870,C870)</f>
        <v>668</v>
      </c>
      <c r="F870" s="18" t="str">
        <f t="shared" si="76"/>
        <v/>
      </c>
      <c r="G870" s="18" t="str">
        <f t="shared" si="79"/>
        <v/>
      </c>
      <c r="H870" s="18" t="str">
        <f t="shared" si="79"/>
        <v/>
      </c>
      <c r="I870" s="18" t="str">
        <f t="shared" si="79"/>
        <v/>
      </c>
    </row>
    <row r="871" spans="1:9">
      <c r="A871" s="18">
        <v>669</v>
      </c>
      <c r="C871" s="18" t="str">
        <f t="shared" si="78"/>
        <v/>
      </c>
      <c r="D871" s="18">
        <f>COUNTIF(C$203:C871,C871)</f>
        <v>669</v>
      </c>
      <c r="F871" s="18" t="str">
        <f t="shared" si="76"/>
        <v/>
      </c>
      <c r="G871" s="18" t="str">
        <f t="shared" si="79"/>
        <v/>
      </c>
      <c r="H871" s="18" t="str">
        <f t="shared" si="79"/>
        <v/>
      </c>
      <c r="I871" s="18" t="str">
        <f t="shared" si="79"/>
        <v/>
      </c>
    </row>
    <row r="872" spans="1:9">
      <c r="A872" s="18">
        <v>670</v>
      </c>
      <c r="C872" s="18" t="str">
        <f t="shared" si="78"/>
        <v/>
      </c>
      <c r="D872" s="18">
        <f>COUNTIF(C$203:C872,C872)</f>
        <v>670</v>
      </c>
      <c r="F872" s="18" t="str">
        <f t="shared" si="76"/>
        <v/>
      </c>
      <c r="G872" s="18" t="str">
        <f t="shared" si="79"/>
        <v/>
      </c>
      <c r="H872" s="18" t="str">
        <f t="shared" si="79"/>
        <v/>
      </c>
      <c r="I872" s="18" t="str">
        <f t="shared" si="79"/>
        <v/>
      </c>
    </row>
    <row r="873" spans="1:9">
      <c r="A873" s="18">
        <v>671</v>
      </c>
      <c r="C873" s="18" t="str">
        <f t="shared" si="78"/>
        <v/>
      </c>
      <c r="D873" s="18">
        <f>COUNTIF(C$203:C873,C873)</f>
        <v>671</v>
      </c>
      <c r="F873" s="18" t="str">
        <f t="shared" si="76"/>
        <v/>
      </c>
      <c r="G873" s="18" t="str">
        <f t="shared" si="79"/>
        <v/>
      </c>
      <c r="H873" s="18" t="str">
        <f t="shared" si="79"/>
        <v/>
      </c>
      <c r="I873" s="18" t="str">
        <f t="shared" si="79"/>
        <v/>
      </c>
    </row>
    <row r="874" spans="1:9">
      <c r="A874" s="18">
        <v>672</v>
      </c>
      <c r="C874" s="18" t="str">
        <f t="shared" si="78"/>
        <v/>
      </c>
      <c r="D874" s="18">
        <f>COUNTIF(C$203:C874,C874)</f>
        <v>672</v>
      </c>
      <c r="F874" s="18" t="str">
        <f t="shared" si="76"/>
        <v/>
      </c>
      <c r="G874" s="18" t="str">
        <f t="shared" si="79"/>
        <v/>
      </c>
      <c r="H874" s="18" t="str">
        <f t="shared" si="79"/>
        <v/>
      </c>
      <c r="I874" s="18" t="str">
        <f t="shared" si="79"/>
        <v/>
      </c>
    </row>
    <row r="875" spans="1:9">
      <c r="A875" s="18">
        <v>673</v>
      </c>
      <c r="C875" s="18" t="str">
        <f t="shared" si="78"/>
        <v/>
      </c>
      <c r="D875" s="18">
        <f>COUNTIF(C$203:C875,C875)</f>
        <v>673</v>
      </c>
      <c r="F875" s="18" t="str">
        <f t="shared" si="76"/>
        <v/>
      </c>
      <c r="G875" s="18" t="str">
        <f t="shared" si="79"/>
        <v/>
      </c>
      <c r="H875" s="18" t="str">
        <f t="shared" si="79"/>
        <v/>
      </c>
      <c r="I875" s="18" t="str">
        <f t="shared" si="79"/>
        <v/>
      </c>
    </row>
    <row r="876" spans="1:9">
      <c r="A876" s="18">
        <v>674</v>
      </c>
      <c r="C876" s="18" t="str">
        <f t="shared" si="78"/>
        <v/>
      </c>
      <c r="D876" s="18">
        <f>COUNTIF(C$203:C876,C876)</f>
        <v>674</v>
      </c>
      <c r="F876" s="18" t="str">
        <f t="shared" si="76"/>
        <v/>
      </c>
      <c r="G876" s="18" t="str">
        <f t="shared" si="79"/>
        <v/>
      </c>
      <c r="H876" s="18" t="str">
        <f t="shared" si="79"/>
        <v/>
      </c>
      <c r="I876" s="18" t="str">
        <f t="shared" si="79"/>
        <v/>
      </c>
    </row>
    <row r="877" spans="1:9">
      <c r="A877" s="18">
        <v>675</v>
      </c>
      <c r="C877" s="18" t="str">
        <f t="shared" si="78"/>
        <v/>
      </c>
      <c r="D877" s="18">
        <f>COUNTIF(C$203:C877,C877)</f>
        <v>675</v>
      </c>
      <c r="F877" s="18" t="str">
        <f t="shared" si="76"/>
        <v/>
      </c>
      <c r="G877" s="18" t="str">
        <f t="shared" si="79"/>
        <v/>
      </c>
      <c r="H877" s="18" t="str">
        <f t="shared" si="79"/>
        <v/>
      </c>
      <c r="I877" s="18" t="str">
        <f t="shared" si="79"/>
        <v/>
      </c>
    </row>
    <row r="878" spans="1:9">
      <c r="A878" s="18">
        <v>676</v>
      </c>
      <c r="C878" s="18" t="str">
        <f t="shared" si="78"/>
        <v/>
      </c>
      <c r="D878" s="18">
        <f>COUNTIF(C$203:C878,C878)</f>
        <v>676</v>
      </c>
      <c r="F878" s="18" t="str">
        <f t="shared" si="76"/>
        <v/>
      </c>
      <c r="G878" s="18" t="str">
        <f t="shared" si="79"/>
        <v/>
      </c>
      <c r="H878" s="18" t="str">
        <f t="shared" si="79"/>
        <v/>
      </c>
      <c r="I878" s="18" t="str">
        <f t="shared" si="79"/>
        <v/>
      </c>
    </row>
    <row r="879" spans="1:9">
      <c r="A879" s="18">
        <v>677</v>
      </c>
      <c r="C879" s="18" t="str">
        <f t="shared" si="78"/>
        <v/>
      </c>
      <c r="D879" s="18">
        <f>COUNTIF(C$203:C879,C879)</f>
        <v>677</v>
      </c>
      <c r="F879" s="18" t="str">
        <f t="shared" si="76"/>
        <v/>
      </c>
      <c r="G879" s="18" t="str">
        <f t="shared" si="79"/>
        <v/>
      </c>
      <c r="H879" s="18" t="str">
        <f t="shared" si="79"/>
        <v/>
      </c>
      <c r="I879" s="18" t="str">
        <f t="shared" si="79"/>
        <v/>
      </c>
    </row>
    <row r="880" spans="1:9">
      <c r="A880" s="18">
        <v>678</v>
      </c>
      <c r="C880" s="18" t="str">
        <f t="shared" si="78"/>
        <v/>
      </c>
      <c r="D880" s="18">
        <f>COUNTIF(C$203:C880,C880)</f>
        <v>678</v>
      </c>
      <c r="F880" s="18" t="str">
        <f t="shared" si="76"/>
        <v/>
      </c>
      <c r="G880" s="18" t="str">
        <f t="shared" si="79"/>
        <v/>
      </c>
      <c r="H880" s="18" t="str">
        <f t="shared" si="79"/>
        <v/>
      </c>
      <c r="I880" s="18" t="str">
        <f t="shared" si="79"/>
        <v/>
      </c>
    </row>
    <row r="881" spans="1:9">
      <c r="A881" s="18">
        <v>679</v>
      </c>
      <c r="C881" s="18" t="str">
        <f t="shared" si="78"/>
        <v/>
      </c>
      <c r="D881" s="18">
        <f>COUNTIF(C$203:C881,C881)</f>
        <v>679</v>
      </c>
      <c r="F881" s="18" t="str">
        <f t="shared" si="76"/>
        <v/>
      </c>
      <c r="G881" s="18" t="str">
        <f t="shared" si="79"/>
        <v/>
      </c>
      <c r="H881" s="18" t="str">
        <f t="shared" si="79"/>
        <v/>
      </c>
      <c r="I881" s="18" t="str">
        <f t="shared" si="79"/>
        <v/>
      </c>
    </row>
    <row r="882" spans="1:9">
      <c r="A882" s="18">
        <v>680</v>
      </c>
      <c r="C882" s="18" t="str">
        <f t="shared" si="78"/>
        <v/>
      </c>
      <c r="D882" s="18">
        <f>COUNTIF(C$203:C882,C882)</f>
        <v>680</v>
      </c>
      <c r="F882" s="18" t="str">
        <f t="shared" si="76"/>
        <v/>
      </c>
      <c r="G882" s="18" t="str">
        <f t="shared" si="79"/>
        <v/>
      </c>
      <c r="H882" s="18" t="str">
        <f t="shared" si="79"/>
        <v/>
      </c>
      <c r="I882" s="18" t="str">
        <f t="shared" si="79"/>
        <v/>
      </c>
    </row>
    <row r="883" spans="1:9">
      <c r="A883" s="18">
        <v>681</v>
      </c>
      <c r="C883" s="18" t="str">
        <f t="shared" si="78"/>
        <v/>
      </c>
      <c r="D883" s="18">
        <f>COUNTIF(C$203:C883,C883)</f>
        <v>681</v>
      </c>
      <c r="F883" s="18" t="str">
        <f t="shared" si="76"/>
        <v/>
      </c>
      <c r="G883" s="18" t="str">
        <f t="shared" si="79"/>
        <v/>
      </c>
      <c r="H883" s="18" t="str">
        <f t="shared" si="79"/>
        <v/>
      </c>
      <c r="I883" s="18" t="str">
        <f t="shared" si="79"/>
        <v/>
      </c>
    </row>
    <row r="884" spans="1:9">
      <c r="A884" s="18">
        <v>682</v>
      </c>
      <c r="C884" s="18" t="str">
        <f t="shared" si="78"/>
        <v/>
      </c>
      <c r="D884" s="18">
        <f>COUNTIF(C$203:C884,C884)</f>
        <v>682</v>
      </c>
      <c r="F884" s="18" t="str">
        <f t="shared" si="76"/>
        <v/>
      </c>
      <c r="G884" s="18" t="str">
        <f t="shared" ref="G884:I899" si="80">C84</f>
        <v/>
      </c>
      <c r="H884" s="18" t="str">
        <f t="shared" si="80"/>
        <v/>
      </c>
      <c r="I884" s="18" t="str">
        <f t="shared" si="80"/>
        <v/>
      </c>
    </row>
    <row r="885" spans="1:9">
      <c r="A885" s="18">
        <v>683</v>
      </c>
      <c r="C885" s="18" t="str">
        <f t="shared" si="78"/>
        <v/>
      </c>
      <c r="D885" s="18">
        <f>COUNTIF(C$203:C885,C885)</f>
        <v>683</v>
      </c>
      <c r="F885" s="18" t="str">
        <f t="shared" si="76"/>
        <v/>
      </c>
      <c r="G885" s="18" t="str">
        <f t="shared" si="80"/>
        <v/>
      </c>
      <c r="H885" s="18" t="str">
        <f t="shared" si="80"/>
        <v/>
      </c>
      <c r="I885" s="18" t="str">
        <f t="shared" si="80"/>
        <v/>
      </c>
    </row>
    <row r="886" spans="1:9">
      <c r="A886" s="18">
        <v>684</v>
      </c>
      <c r="C886" s="18" t="str">
        <f t="shared" si="78"/>
        <v/>
      </c>
      <c r="D886" s="18">
        <f>COUNTIF(C$203:C886,C886)</f>
        <v>684</v>
      </c>
      <c r="F886" s="18" t="str">
        <f t="shared" si="76"/>
        <v/>
      </c>
      <c r="G886" s="18" t="str">
        <f t="shared" si="80"/>
        <v/>
      </c>
      <c r="H886" s="18" t="str">
        <f t="shared" si="80"/>
        <v/>
      </c>
      <c r="I886" s="18" t="str">
        <f t="shared" si="80"/>
        <v/>
      </c>
    </row>
    <row r="887" spans="1:9">
      <c r="A887" s="18">
        <v>685</v>
      </c>
      <c r="C887" s="18" t="str">
        <f t="shared" si="78"/>
        <v/>
      </c>
      <c r="D887" s="18">
        <f>COUNTIF(C$203:C887,C887)</f>
        <v>685</v>
      </c>
      <c r="F887" s="18" t="str">
        <f t="shared" si="76"/>
        <v/>
      </c>
      <c r="G887" s="18" t="str">
        <f t="shared" si="80"/>
        <v/>
      </c>
      <c r="H887" s="18" t="str">
        <f t="shared" si="80"/>
        <v/>
      </c>
      <c r="I887" s="18" t="str">
        <f t="shared" si="80"/>
        <v/>
      </c>
    </row>
    <row r="888" spans="1:9">
      <c r="A888" s="18">
        <v>686</v>
      </c>
      <c r="C888" s="18" t="str">
        <f t="shared" si="78"/>
        <v/>
      </c>
      <c r="D888" s="18">
        <f>COUNTIF(C$203:C888,C888)</f>
        <v>686</v>
      </c>
      <c r="F888" s="18" t="str">
        <f t="shared" si="76"/>
        <v/>
      </c>
      <c r="G888" s="18" t="str">
        <f t="shared" si="80"/>
        <v/>
      </c>
      <c r="H888" s="18" t="str">
        <f t="shared" si="80"/>
        <v/>
      </c>
      <c r="I888" s="18" t="str">
        <f t="shared" si="80"/>
        <v/>
      </c>
    </row>
    <row r="889" spans="1:9">
      <c r="A889" s="18">
        <v>687</v>
      </c>
      <c r="C889" s="18" t="str">
        <f t="shared" si="78"/>
        <v/>
      </c>
      <c r="D889" s="18">
        <f>COUNTIF(C$203:C889,C889)</f>
        <v>687</v>
      </c>
      <c r="F889" s="18" t="str">
        <f t="shared" si="76"/>
        <v/>
      </c>
      <c r="G889" s="18" t="str">
        <f t="shared" si="80"/>
        <v/>
      </c>
      <c r="H889" s="18" t="str">
        <f t="shared" si="80"/>
        <v/>
      </c>
      <c r="I889" s="18" t="str">
        <f t="shared" si="80"/>
        <v/>
      </c>
    </row>
    <row r="890" spans="1:9">
      <c r="A890" s="18">
        <v>688</v>
      </c>
      <c r="C890" s="18" t="str">
        <f t="shared" si="78"/>
        <v/>
      </c>
      <c r="D890" s="18">
        <f>COUNTIF(C$203:C890,C890)</f>
        <v>688</v>
      </c>
      <c r="F890" s="18" t="str">
        <f t="shared" si="76"/>
        <v/>
      </c>
      <c r="G890" s="18" t="str">
        <f t="shared" si="80"/>
        <v/>
      </c>
      <c r="H890" s="18" t="str">
        <f t="shared" si="80"/>
        <v/>
      </c>
      <c r="I890" s="18" t="str">
        <f t="shared" si="80"/>
        <v/>
      </c>
    </row>
    <row r="891" spans="1:9">
      <c r="A891" s="18">
        <v>689</v>
      </c>
      <c r="C891" s="18" t="str">
        <f t="shared" si="78"/>
        <v/>
      </c>
      <c r="D891" s="18">
        <f>COUNTIF(C$203:C891,C891)</f>
        <v>689</v>
      </c>
      <c r="F891" s="18" t="str">
        <f t="shared" si="76"/>
        <v/>
      </c>
      <c r="G891" s="18" t="str">
        <f t="shared" si="80"/>
        <v/>
      </c>
      <c r="H891" s="18" t="str">
        <f t="shared" si="80"/>
        <v/>
      </c>
      <c r="I891" s="18" t="str">
        <f t="shared" si="80"/>
        <v/>
      </c>
    </row>
    <row r="892" spans="1:9">
      <c r="A892" s="18">
        <v>690</v>
      </c>
      <c r="C892" s="18" t="str">
        <f t="shared" si="78"/>
        <v/>
      </c>
      <c r="D892" s="18">
        <f>COUNTIF(C$203:C892,C892)</f>
        <v>690</v>
      </c>
      <c r="F892" s="18" t="str">
        <f t="shared" si="76"/>
        <v/>
      </c>
      <c r="G892" s="18" t="str">
        <f t="shared" si="80"/>
        <v/>
      </c>
      <c r="H892" s="18" t="str">
        <f t="shared" si="80"/>
        <v/>
      </c>
      <c r="I892" s="18" t="str">
        <f t="shared" si="80"/>
        <v/>
      </c>
    </row>
    <row r="893" spans="1:9">
      <c r="A893" s="18">
        <v>691</v>
      </c>
      <c r="C893" s="18" t="str">
        <f t="shared" si="78"/>
        <v/>
      </c>
      <c r="D893" s="18">
        <f>COUNTIF(C$203:C893,C893)</f>
        <v>691</v>
      </c>
      <c r="F893" s="18" t="str">
        <f t="shared" si="76"/>
        <v/>
      </c>
      <c r="G893" s="18" t="str">
        <f t="shared" si="80"/>
        <v/>
      </c>
      <c r="H893" s="18" t="str">
        <f t="shared" si="80"/>
        <v/>
      </c>
      <c r="I893" s="18" t="str">
        <f t="shared" si="80"/>
        <v/>
      </c>
    </row>
    <row r="894" spans="1:9">
      <c r="A894" s="18">
        <v>692</v>
      </c>
      <c r="C894" s="18" t="str">
        <f t="shared" si="78"/>
        <v/>
      </c>
      <c r="D894" s="18">
        <f>COUNTIF(C$203:C894,C894)</f>
        <v>692</v>
      </c>
      <c r="F894" s="18" t="str">
        <f t="shared" si="76"/>
        <v/>
      </c>
      <c r="G894" s="18" t="str">
        <f t="shared" si="80"/>
        <v/>
      </c>
      <c r="H894" s="18" t="str">
        <f t="shared" si="80"/>
        <v/>
      </c>
      <c r="I894" s="18" t="str">
        <f t="shared" si="80"/>
        <v/>
      </c>
    </row>
    <row r="895" spans="1:9">
      <c r="A895" s="18">
        <v>693</v>
      </c>
      <c r="C895" s="18" t="str">
        <f t="shared" si="78"/>
        <v/>
      </c>
      <c r="D895" s="18">
        <f>COUNTIF(C$203:C895,C895)</f>
        <v>693</v>
      </c>
      <c r="F895" s="18" t="str">
        <f t="shared" si="76"/>
        <v/>
      </c>
      <c r="G895" s="18" t="str">
        <f t="shared" si="80"/>
        <v/>
      </c>
      <c r="H895" s="18" t="str">
        <f t="shared" si="80"/>
        <v/>
      </c>
      <c r="I895" s="18" t="str">
        <f t="shared" si="80"/>
        <v/>
      </c>
    </row>
    <row r="896" spans="1:9">
      <c r="A896" s="18">
        <v>694</v>
      </c>
      <c r="C896" s="18" t="str">
        <f t="shared" si="78"/>
        <v/>
      </c>
      <c r="D896" s="18">
        <f>COUNTIF(C$203:C896,C896)</f>
        <v>694</v>
      </c>
      <c r="F896" s="18" t="str">
        <f t="shared" si="76"/>
        <v/>
      </c>
      <c r="G896" s="18" t="str">
        <f t="shared" si="80"/>
        <v/>
      </c>
      <c r="H896" s="18" t="str">
        <f t="shared" si="80"/>
        <v/>
      </c>
      <c r="I896" s="18" t="str">
        <f t="shared" si="80"/>
        <v/>
      </c>
    </row>
    <row r="897" spans="1:9">
      <c r="A897" s="18">
        <v>695</v>
      </c>
      <c r="C897" s="18" t="str">
        <f t="shared" si="78"/>
        <v/>
      </c>
      <c r="D897" s="18">
        <f>COUNTIF(C$203:C897,C897)</f>
        <v>695</v>
      </c>
      <c r="F897" s="18" t="str">
        <f t="shared" si="76"/>
        <v/>
      </c>
      <c r="G897" s="18" t="str">
        <f t="shared" si="80"/>
        <v/>
      </c>
      <c r="H897" s="18" t="str">
        <f t="shared" si="80"/>
        <v/>
      </c>
      <c r="I897" s="18" t="str">
        <f t="shared" si="80"/>
        <v/>
      </c>
    </row>
    <row r="898" spans="1:9">
      <c r="A898" s="18">
        <v>696</v>
      </c>
      <c r="C898" s="18" t="str">
        <f t="shared" si="78"/>
        <v/>
      </c>
      <c r="D898" s="18">
        <f>COUNTIF(C$203:C898,C898)</f>
        <v>696</v>
      </c>
      <c r="F898" s="18" t="str">
        <f t="shared" si="76"/>
        <v/>
      </c>
      <c r="G898" s="18" t="str">
        <f t="shared" si="80"/>
        <v/>
      </c>
      <c r="H898" s="18" t="str">
        <f t="shared" si="80"/>
        <v/>
      </c>
      <c r="I898" s="18" t="str">
        <f t="shared" si="80"/>
        <v/>
      </c>
    </row>
    <row r="899" spans="1:9">
      <c r="A899" s="18">
        <v>697</v>
      </c>
      <c r="C899" s="18" t="str">
        <f t="shared" si="78"/>
        <v/>
      </c>
      <c r="D899" s="18">
        <f>COUNTIF(C$203:C899,C899)</f>
        <v>697</v>
      </c>
      <c r="F899" s="18" t="str">
        <f t="shared" si="76"/>
        <v/>
      </c>
      <c r="G899" s="18" t="str">
        <f t="shared" si="80"/>
        <v/>
      </c>
      <c r="H899" s="18" t="str">
        <f t="shared" si="80"/>
        <v/>
      </c>
      <c r="I899" s="18" t="str">
        <f t="shared" si="80"/>
        <v/>
      </c>
    </row>
    <row r="900" spans="1:9">
      <c r="A900" s="18">
        <v>698</v>
      </c>
      <c r="C900" s="18" t="str">
        <f t="shared" si="78"/>
        <v/>
      </c>
      <c r="D900" s="18">
        <f>COUNTIF(C$203:C900,C900)</f>
        <v>698</v>
      </c>
      <c r="F900" s="18" t="str">
        <f t="shared" si="76"/>
        <v/>
      </c>
      <c r="G900" s="18" t="str">
        <f t="shared" ref="G900:I915" si="81">C100</f>
        <v/>
      </c>
      <c r="H900" s="18" t="str">
        <f t="shared" si="81"/>
        <v/>
      </c>
      <c r="I900" s="18" t="str">
        <f t="shared" si="81"/>
        <v/>
      </c>
    </row>
    <row r="901" spans="1:9">
      <c r="A901" s="18">
        <v>699</v>
      </c>
      <c r="C901" s="18" t="str">
        <f t="shared" si="78"/>
        <v/>
      </c>
      <c r="D901" s="18">
        <f>COUNTIF(C$203:C901,C901)</f>
        <v>699</v>
      </c>
      <c r="F901" s="18" t="str">
        <f t="shared" si="76"/>
        <v/>
      </c>
      <c r="G901" s="18" t="str">
        <f t="shared" si="81"/>
        <v/>
      </c>
      <c r="H901" s="18" t="str">
        <f t="shared" si="81"/>
        <v/>
      </c>
      <c r="I901" s="18" t="str">
        <f t="shared" si="81"/>
        <v/>
      </c>
    </row>
    <row r="902" spans="1:9">
      <c r="A902" s="18">
        <v>700</v>
      </c>
      <c r="C902" s="18" t="str">
        <f t="shared" si="78"/>
        <v/>
      </c>
      <c r="D902" s="18">
        <f>COUNTIF(C$203:C902,C902)</f>
        <v>700</v>
      </c>
      <c r="F902" s="18" t="str">
        <f t="shared" si="76"/>
        <v/>
      </c>
      <c r="G902" s="18" t="str">
        <f t="shared" si="81"/>
        <v/>
      </c>
      <c r="H902" s="18" t="str">
        <f t="shared" si="81"/>
        <v/>
      </c>
      <c r="I902" s="18" t="str">
        <f t="shared" si="81"/>
        <v/>
      </c>
    </row>
    <row r="903" spans="1:9">
      <c r="A903" s="18">
        <v>701</v>
      </c>
      <c r="C903" s="18" t="str">
        <f t="shared" si="78"/>
        <v/>
      </c>
      <c r="D903" s="18">
        <f>COUNTIF(C$203:C903,C903)</f>
        <v>701</v>
      </c>
      <c r="F903" s="18" t="str">
        <f t="shared" si="76"/>
        <v/>
      </c>
      <c r="G903" s="18" t="str">
        <f t="shared" si="81"/>
        <v/>
      </c>
      <c r="H903" s="18" t="str">
        <f t="shared" si="81"/>
        <v/>
      </c>
      <c r="I903" s="18" t="str">
        <f t="shared" si="81"/>
        <v/>
      </c>
    </row>
    <row r="904" spans="1:9">
      <c r="A904" s="18">
        <v>702</v>
      </c>
      <c r="C904" s="18" t="str">
        <f t="shared" si="78"/>
        <v/>
      </c>
      <c r="D904" s="18">
        <f>COUNTIF(C$203:C904,C904)</f>
        <v>702</v>
      </c>
      <c r="F904" s="18" t="str">
        <f t="shared" si="76"/>
        <v/>
      </c>
      <c r="G904" s="18" t="str">
        <f t="shared" si="81"/>
        <v/>
      </c>
      <c r="H904" s="18" t="str">
        <f t="shared" si="81"/>
        <v/>
      </c>
      <c r="I904" s="18" t="str">
        <f t="shared" si="81"/>
        <v/>
      </c>
    </row>
    <row r="905" spans="1:9">
      <c r="A905" s="18">
        <v>703</v>
      </c>
      <c r="C905" s="18" t="str">
        <f t="shared" si="78"/>
        <v/>
      </c>
      <c r="D905" s="18">
        <f>COUNTIF(C$203:C905,C905)</f>
        <v>703</v>
      </c>
      <c r="F905" s="18" t="str">
        <f t="shared" si="76"/>
        <v/>
      </c>
      <c r="G905" s="18" t="str">
        <f t="shared" si="81"/>
        <v/>
      </c>
      <c r="H905" s="18" t="str">
        <f t="shared" si="81"/>
        <v/>
      </c>
      <c r="I905" s="18" t="str">
        <f t="shared" si="81"/>
        <v/>
      </c>
    </row>
    <row r="906" spans="1:9">
      <c r="A906" s="18">
        <v>704</v>
      </c>
      <c r="C906" s="18" t="str">
        <f t="shared" si="78"/>
        <v/>
      </c>
      <c r="D906" s="18">
        <f>COUNTIF(C$203:C906,C906)</f>
        <v>704</v>
      </c>
      <c r="F906" s="18" t="str">
        <f t="shared" si="76"/>
        <v/>
      </c>
      <c r="G906" s="18" t="str">
        <f t="shared" si="81"/>
        <v/>
      </c>
      <c r="H906" s="18" t="str">
        <f t="shared" si="81"/>
        <v/>
      </c>
      <c r="I906" s="18" t="str">
        <f t="shared" si="81"/>
        <v/>
      </c>
    </row>
    <row r="907" spans="1:9">
      <c r="A907" s="18">
        <v>705</v>
      </c>
      <c r="C907" s="18" t="str">
        <f t="shared" si="78"/>
        <v/>
      </c>
      <c r="D907" s="18">
        <f>COUNTIF(C$203:C907,C907)</f>
        <v>705</v>
      </c>
      <c r="F907" s="18" t="str">
        <f t="shared" si="76"/>
        <v/>
      </c>
      <c r="G907" s="18" t="str">
        <f t="shared" si="81"/>
        <v/>
      </c>
      <c r="H907" s="18" t="str">
        <f t="shared" si="81"/>
        <v/>
      </c>
      <c r="I907" s="18" t="str">
        <f t="shared" si="81"/>
        <v/>
      </c>
    </row>
    <row r="908" spans="1:9">
      <c r="A908" s="18">
        <v>706</v>
      </c>
      <c r="C908" s="18" t="str">
        <f t="shared" si="78"/>
        <v/>
      </c>
      <c r="D908" s="18">
        <f>COUNTIF(C$203:C908,C908)</f>
        <v>706</v>
      </c>
      <c r="F908" s="18" t="str">
        <f t="shared" ref="F908:F971" si="82">IF(C908="","",CONCATENATE(C908,D908)*1)</f>
        <v/>
      </c>
      <c r="G908" s="18" t="str">
        <f t="shared" si="81"/>
        <v/>
      </c>
      <c r="H908" s="18" t="str">
        <f t="shared" si="81"/>
        <v/>
      </c>
      <c r="I908" s="18" t="str">
        <f t="shared" si="81"/>
        <v/>
      </c>
    </row>
    <row r="909" spans="1:9">
      <c r="A909" s="18">
        <v>707</v>
      </c>
      <c r="C909" s="18" t="str">
        <f t="shared" si="78"/>
        <v/>
      </c>
      <c r="D909" s="18">
        <f>COUNTIF(C$203:C909,C909)</f>
        <v>707</v>
      </c>
      <c r="F909" s="18" t="str">
        <f t="shared" si="82"/>
        <v/>
      </c>
      <c r="G909" s="18" t="str">
        <f t="shared" si="81"/>
        <v/>
      </c>
      <c r="H909" s="18" t="str">
        <f t="shared" si="81"/>
        <v/>
      </c>
      <c r="I909" s="18" t="str">
        <f t="shared" si="81"/>
        <v/>
      </c>
    </row>
    <row r="910" spans="1:9">
      <c r="A910" s="18">
        <v>708</v>
      </c>
      <c r="C910" s="18" t="str">
        <f t="shared" si="78"/>
        <v/>
      </c>
      <c r="D910" s="18">
        <f>COUNTIF(C$203:C910,C910)</f>
        <v>708</v>
      </c>
      <c r="F910" s="18" t="str">
        <f t="shared" si="82"/>
        <v/>
      </c>
      <c r="G910" s="18" t="str">
        <f t="shared" si="81"/>
        <v/>
      </c>
      <c r="H910" s="18" t="str">
        <f t="shared" si="81"/>
        <v/>
      </c>
      <c r="I910" s="18" t="str">
        <f t="shared" si="81"/>
        <v/>
      </c>
    </row>
    <row r="911" spans="1:9">
      <c r="A911" s="18">
        <v>709</v>
      </c>
      <c r="C911" s="18" t="str">
        <f t="shared" si="78"/>
        <v/>
      </c>
      <c r="D911" s="18">
        <f>COUNTIF(C$203:C911,C911)</f>
        <v>709</v>
      </c>
      <c r="F911" s="18" t="str">
        <f t="shared" si="82"/>
        <v/>
      </c>
      <c r="G911" s="18" t="str">
        <f t="shared" si="81"/>
        <v/>
      </c>
      <c r="H911" s="18" t="str">
        <f t="shared" si="81"/>
        <v/>
      </c>
      <c r="I911" s="18" t="str">
        <f t="shared" si="81"/>
        <v/>
      </c>
    </row>
    <row r="912" spans="1:9">
      <c r="A912" s="18">
        <v>710</v>
      </c>
      <c r="C912" s="18" t="str">
        <f t="shared" si="78"/>
        <v/>
      </c>
      <c r="D912" s="18">
        <f>COUNTIF(C$203:C912,C912)</f>
        <v>710</v>
      </c>
      <c r="F912" s="18" t="str">
        <f t="shared" si="82"/>
        <v/>
      </c>
      <c r="G912" s="18" t="str">
        <f t="shared" si="81"/>
        <v/>
      </c>
      <c r="H912" s="18" t="str">
        <f t="shared" si="81"/>
        <v/>
      </c>
      <c r="I912" s="18" t="str">
        <f t="shared" si="81"/>
        <v/>
      </c>
    </row>
    <row r="913" spans="1:9">
      <c r="A913" s="18">
        <v>711</v>
      </c>
      <c r="C913" s="18" t="str">
        <f t="shared" si="78"/>
        <v/>
      </c>
      <c r="D913" s="18">
        <f>COUNTIF(C$203:C913,C913)</f>
        <v>711</v>
      </c>
      <c r="F913" s="18" t="str">
        <f t="shared" si="82"/>
        <v/>
      </c>
      <c r="G913" s="18" t="str">
        <f t="shared" si="81"/>
        <v/>
      </c>
      <c r="H913" s="18" t="str">
        <f t="shared" si="81"/>
        <v/>
      </c>
      <c r="I913" s="18" t="str">
        <f t="shared" si="81"/>
        <v/>
      </c>
    </row>
    <row r="914" spans="1:9">
      <c r="A914" s="18">
        <v>712</v>
      </c>
      <c r="C914" s="18" t="str">
        <f t="shared" si="78"/>
        <v/>
      </c>
      <c r="D914" s="18">
        <f>COUNTIF(C$203:C914,C914)</f>
        <v>712</v>
      </c>
      <c r="F914" s="18" t="str">
        <f t="shared" si="82"/>
        <v/>
      </c>
      <c r="G914" s="18" t="str">
        <f t="shared" si="81"/>
        <v/>
      </c>
      <c r="H914" s="18" t="str">
        <f t="shared" si="81"/>
        <v/>
      </c>
      <c r="I914" s="18" t="str">
        <f t="shared" si="81"/>
        <v/>
      </c>
    </row>
    <row r="915" spans="1:9">
      <c r="A915" s="18">
        <v>713</v>
      </c>
      <c r="C915" s="18" t="str">
        <f t="shared" si="78"/>
        <v/>
      </c>
      <c r="D915" s="18">
        <f>COUNTIF(C$203:C915,C915)</f>
        <v>713</v>
      </c>
      <c r="F915" s="18" t="str">
        <f t="shared" si="82"/>
        <v/>
      </c>
      <c r="G915" s="18" t="str">
        <f t="shared" si="81"/>
        <v/>
      </c>
      <c r="H915" s="18" t="str">
        <f t="shared" si="81"/>
        <v/>
      </c>
      <c r="I915" s="18" t="str">
        <f t="shared" si="81"/>
        <v/>
      </c>
    </row>
    <row r="916" spans="1:9">
      <c r="A916" s="18">
        <v>714</v>
      </c>
      <c r="C916" s="18" t="str">
        <f t="shared" si="78"/>
        <v/>
      </c>
      <c r="D916" s="18">
        <f>COUNTIF(C$203:C916,C916)</f>
        <v>714</v>
      </c>
      <c r="F916" s="18" t="str">
        <f t="shared" si="82"/>
        <v/>
      </c>
      <c r="G916" s="18" t="str">
        <f t="shared" ref="G916:I931" si="83">C116</f>
        <v/>
      </c>
      <c r="H916" s="18" t="str">
        <f t="shared" si="83"/>
        <v/>
      </c>
      <c r="I916" s="18" t="str">
        <f t="shared" si="83"/>
        <v/>
      </c>
    </row>
    <row r="917" spans="1:9">
      <c r="A917" s="18">
        <v>715</v>
      </c>
      <c r="C917" s="18" t="str">
        <f t="shared" si="78"/>
        <v/>
      </c>
      <c r="D917" s="18">
        <f>COUNTIF(C$203:C917,C917)</f>
        <v>715</v>
      </c>
      <c r="F917" s="18" t="str">
        <f t="shared" si="82"/>
        <v/>
      </c>
      <c r="G917" s="18" t="str">
        <f t="shared" si="83"/>
        <v/>
      </c>
      <c r="H917" s="18" t="str">
        <f t="shared" si="83"/>
        <v/>
      </c>
      <c r="I917" s="18" t="str">
        <f t="shared" si="83"/>
        <v/>
      </c>
    </row>
    <row r="918" spans="1:9">
      <c r="A918" s="18">
        <v>716</v>
      </c>
      <c r="C918" s="18" t="str">
        <f t="shared" si="78"/>
        <v/>
      </c>
      <c r="D918" s="18">
        <f>COUNTIF(C$203:C918,C918)</f>
        <v>716</v>
      </c>
      <c r="F918" s="18" t="str">
        <f t="shared" si="82"/>
        <v/>
      </c>
      <c r="G918" s="18" t="str">
        <f t="shared" si="83"/>
        <v/>
      </c>
      <c r="H918" s="18" t="str">
        <f t="shared" si="83"/>
        <v/>
      </c>
      <c r="I918" s="18" t="str">
        <f t="shared" si="83"/>
        <v/>
      </c>
    </row>
    <row r="919" spans="1:9">
      <c r="A919" s="18">
        <v>717</v>
      </c>
      <c r="C919" s="18" t="str">
        <f t="shared" si="78"/>
        <v/>
      </c>
      <c r="D919" s="18">
        <f>COUNTIF(C$203:C919,C919)</f>
        <v>717</v>
      </c>
      <c r="F919" s="18" t="str">
        <f t="shared" si="82"/>
        <v/>
      </c>
      <c r="G919" s="18" t="str">
        <f t="shared" si="83"/>
        <v/>
      </c>
      <c r="H919" s="18" t="str">
        <f t="shared" si="83"/>
        <v/>
      </c>
      <c r="I919" s="18" t="str">
        <f t="shared" si="83"/>
        <v/>
      </c>
    </row>
    <row r="920" spans="1:9">
      <c r="A920" s="18">
        <v>718</v>
      </c>
      <c r="C920" s="18" t="str">
        <f t="shared" si="78"/>
        <v/>
      </c>
      <c r="D920" s="18">
        <f>COUNTIF(C$203:C920,C920)</f>
        <v>718</v>
      </c>
      <c r="F920" s="18" t="str">
        <f t="shared" si="82"/>
        <v/>
      </c>
      <c r="G920" s="18" t="str">
        <f t="shared" si="83"/>
        <v/>
      </c>
      <c r="H920" s="18" t="str">
        <f t="shared" si="83"/>
        <v/>
      </c>
      <c r="I920" s="18" t="str">
        <f t="shared" si="83"/>
        <v/>
      </c>
    </row>
    <row r="921" spans="1:9">
      <c r="A921" s="18">
        <v>719</v>
      </c>
      <c r="C921" s="18" t="str">
        <f t="shared" si="78"/>
        <v/>
      </c>
      <c r="D921" s="18">
        <f>COUNTIF(C$203:C921,C921)</f>
        <v>719</v>
      </c>
      <c r="F921" s="18" t="str">
        <f t="shared" si="82"/>
        <v/>
      </c>
      <c r="G921" s="18" t="str">
        <f t="shared" si="83"/>
        <v/>
      </c>
      <c r="H921" s="18" t="str">
        <f t="shared" si="83"/>
        <v/>
      </c>
      <c r="I921" s="18" t="str">
        <f t="shared" si="83"/>
        <v/>
      </c>
    </row>
    <row r="922" spans="1:9">
      <c r="A922" s="18">
        <v>720</v>
      </c>
      <c r="C922" s="18" t="str">
        <f t="shared" si="78"/>
        <v/>
      </c>
      <c r="D922" s="18">
        <f>COUNTIF(C$203:C922,C922)</f>
        <v>720</v>
      </c>
      <c r="F922" s="18" t="str">
        <f t="shared" si="82"/>
        <v/>
      </c>
      <c r="G922" s="18" t="str">
        <f t="shared" si="83"/>
        <v/>
      </c>
      <c r="H922" s="18" t="str">
        <f t="shared" si="83"/>
        <v/>
      </c>
      <c r="I922" s="18" t="str">
        <f t="shared" si="83"/>
        <v/>
      </c>
    </row>
    <row r="923" spans="1:9">
      <c r="A923" s="18">
        <v>721</v>
      </c>
      <c r="C923" s="18" t="str">
        <f t="shared" si="78"/>
        <v/>
      </c>
      <c r="D923" s="18">
        <f>COUNTIF(C$203:C923,C923)</f>
        <v>721</v>
      </c>
      <c r="F923" s="18" t="str">
        <f t="shared" si="82"/>
        <v/>
      </c>
      <c r="G923" s="18" t="str">
        <f t="shared" si="83"/>
        <v/>
      </c>
      <c r="H923" s="18" t="str">
        <f t="shared" si="83"/>
        <v/>
      </c>
      <c r="I923" s="18" t="str">
        <f t="shared" si="83"/>
        <v/>
      </c>
    </row>
    <row r="924" spans="1:9">
      <c r="A924" s="18">
        <v>722</v>
      </c>
      <c r="C924" s="18" t="str">
        <f t="shared" si="78"/>
        <v/>
      </c>
      <c r="D924" s="18">
        <f>COUNTIF(C$203:C924,C924)</f>
        <v>722</v>
      </c>
      <c r="F924" s="18" t="str">
        <f t="shared" si="82"/>
        <v/>
      </c>
      <c r="G924" s="18" t="str">
        <f t="shared" si="83"/>
        <v/>
      </c>
      <c r="H924" s="18" t="str">
        <f t="shared" si="83"/>
        <v/>
      </c>
      <c r="I924" s="18" t="str">
        <f t="shared" si="83"/>
        <v/>
      </c>
    </row>
    <row r="925" spans="1:9">
      <c r="A925" s="18">
        <v>723</v>
      </c>
      <c r="C925" s="18" t="str">
        <f t="shared" si="78"/>
        <v/>
      </c>
      <c r="D925" s="18">
        <f>COUNTIF(C$203:C925,C925)</f>
        <v>723</v>
      </c>
      <c r="F925" s="18" t="str">
        <f t="shared" si="82"/>
        <v/>
      </c>
      <c r="G925" s="18" t="str">
        <f t="shared" si="83"/>
        <v/>
      </c>
      <c r="H925" s="18" t="str">
        <f t="shared" si="83"/>
        <v/>
      </c>
      <c r="I925" s="18" t="str">
        <f t="shared" si="83"/>
        <v/>
      </c>
    </row>
    <row r="926" spans="1:9">
      <c r="A926" s="18">
        <v>724</v>
      </c>
      <c r="C926" s="18" t="str">
        <f t="shared" si="78"/>
        <v/>
      </c>
      <c r="D926" s="18">
        <f>COUNTIF(C$203:C926,C926)</f>
        <v>724</v>
      </c>
      <c r="F926" s="18" t="str">
        <f t="shared" si="82"/>
        <v/>
      </c>
      <c r="G926" s="18" t="str">
        <f t="shared" si="83"/>
        <v/>
      </c>
      <c r="H926" s="18" t="str">
        <f t="shared" si="83"/>
        <v/>
      </c>
      <c r="I926" s="18" t="str">
        <f t="shared" si="83"/>
        <v/>
      </c>
    </row>
    <row r="927" spans="1:9">
      <c r="A927" s="18">
        <v>725</v>
      </c>
      <c r="C927" s="18" t="str">
        <f t="shared" si="78"/>
        <v/>
      </c>
      <c r="D927" s="18">
        <f>COUNTIF(C$203:C927,C927)</f>
        <v>725</v>
      </c>
      <c r="F927" s="18" t="str">
        <f t="shared" si="82"/>
        <v/>
      </c>
      <c r="G927" s="18" t="str">
        <f t="shared" si="83"/>
        <v/>
      </c>
      <c r="H927" s="18" t="str">
        <f t="shared" si="83"/>
        <v/>
      </c>
      <c r="I927" s="18" t="str">
        <f t="shared" si="83"/>
        <v/>
      </c>
    </row>
    <row r="928" spans="1:9">
      <c r="A928" s="18">
        <v>726</v>
      </c>
      <c r="C928" s="18" t="str">
        <f t="shared" si="78"/>
        <v/>
      </c>
      <c r="D928" s="18">
        <f>COUNTIF(C$203:C928,C928)</f>
        <v>726</v>
      </c>
      <c r="F928" s="18" t="str">
        <f t="shared" si="82"/>
        <v/>
      </c>
      <c r="G928" s="18" t="str">
        <f t="shared" si="83"/>
        <v/>
      </c>
      <c r="H928" s="18" t="str">
        <f t="shared" si="83"/>
        <v/>
      </c>
      <c r="I928" s="18" t="str">
        <f t="shared" si="83"/>
        <v/>
      </c>
    </row>
    <row r="929" spans="1:9">
      <c r="A929" s="18">
        <v>727</v>
      </c>
      <c r="C929" s="18" t="str">
        <f t="shared" si="78"/>
        <v/>
      </c>
      <c r="D929" s="18">
        <f>COUNTIF(C$203:C929,C929)</f>
        <v>727</v>
      </c>
      <c r="F929" s="18" t="str">
        <f t="shared" si="82"/>
        <v/>
      </c>
      <c r="G929" s="18" t="str">
        <f t="shared" si="83"/>
        <v/>
      </c>
      <c r="H929" s="18" t="str">
        <f t="shared" si="83"/>
        <v/>
      </c>
      <c r="I929" s="18" t="str">
        <f t="shared" si="83"/>
        <v/>
      </c>
    </row>
    <row r="930" spans="1:9">
      <c r="A930" s="18">
        <v>728</v>
      </c>
      <c r="C930" s="18" t="str">
        <f t="shared" si="78"/>
        <v/>
      </c>
      <c r="D930" s="18">
        <f>COUNTIF(C$203:C930,C930)</f>
        <v>728</v>
      </c>
      <c r="F930" s="18" t="str">
        <f t="shared" si="82"/>
        <v/>
      </c>
      <c r="G930" s="18" t="str">
        <f t="shared" si="83"/>
        <v/>
      </c>
      <c r="H930" s="18" t="str">
        <f t="shared" si="83"/>
        <v/>
      </c>
      <c r="I930" s="18" t="str">
        <f t="shared" si="83"/>
        <v/>
      </c>
    </row>
    <row r="931" spans="1:9">
      <c r="A931" s="18">
        <v>729</v>
      </c>
      <c r="C931" s="18" t="str">
        <f t="shared" si="78"/>
        <v/>
      </c>
      <c r="D931" s="18">
        <f>COUNTIF(C$203:C931,C931)</f>
        <v>729</v>
      </c>
      <c r="F931" s="18" t="str">
        <f t="shared" si="82"/>
        <v/>
      </c>
      <c r="G931" s="18" t="str">
        <f t="shared" si="83"/>
        <v/>
      </c>
      <c r="H931" s="18" t="str">
        <f t="shared" si="83"/>
        <v/>
      </c>
      <c r="I931" s="18" t="str">
        <f t="shared" si="83"/>
        <v/>
      </c>
    </row>
    <row r="932" spans="1:9">
      <c r="A932" s="18">
        <v>730</v>
      </c>
      <c r="C932" s="18" t="str">
        <f t="shared" ref="C932:C995" si="84">N132</f>
        <v/>
      </c>
      <c r="D932" s="18">
        <f>COUNTIF(C$203:C932,C932)</f>
        <v>730</v>
      </c>
      <c r="F932" s="18" t="str">
        <f t="shared" si="82"/>
        <v/>
      </c>
      <c r="G932" s="18" t="str">
        <f t="shared" ref="G932:I947" si="85">C132</f>
        <v/>
      </c>
      <c r="H932" s="18" t="str">
        <f t="shared" si="85"/>
        <v/>
      </c>
      <c r="I932" s="18" t="str">
        <f t="shared" si="85"/>
        <v/>
      </c>
    </row>
    <row r="933" spans="1:9">
      <c r="A933" s="18">
        <v>731</v>
      </c>
      <c r="C933" s="18" t="str">
        <f t="shared" si="84"/>
        <v/>
      </c>
      <c r="D933" s="18">
        <f>COUNTIF(C$203:C933,C933)</f>
        <v>731</v>
      </c>
      <c r="F933" s="18" t="str">
        <f t="shared" si="82"/>
        <v/>
      </c>
      <c r="G933" s="18" t="str">
        <f t="shared" si="85"/>
        <v/>
      </c>
      <c r="H933" s="18" t="str">
        <f t="shared" si="85"/>
        <v/>
      </c>
      <c r="I933" s="18" t="str">
        <f t="shared" si="85"/>
        <v/>
      </c>
    </row>
    <row r="934" spans="1:9">
      <c r="A934" s="18">
        <v>732</v>
      </c>
      <c r="C934" s="18" t="str">
        <f t="shared" si="84"/>
        <v/>
      </c>
      <c r="D934" s="18">
        <f>COUNTIF(C$203:C934,C934)</f>
        <v>732</v>
      </c>
      <c r="F934" s="18" t="str">
        <f t="shared" si="82"/>
        <v/>
      </c>
      <c r="G934" s="18" t="str">
        <f t="shared" si="85"/>
        <v/>
      </c>
      <c r="H934" s="18" t="str">
        <f t="shared" si="85"/>
        <v/>
      </c>
      <c r="I934" s="18" t="str">
        <f t="shared" si="85"/>
        <v/>
      </c>
    </row>
    <row r="935" spans="1:9">
      <c r="A935" s="18">
        <v>733</v>
      </c>
      <c r="C935" s="18" t="str">
        <f t="shared" si="84"/>
        <v/>
      </c>
      <c r="D935" s="18">
        <f>COUNTIF(C$203:C935,C935)</f>
        <v>733</v>
      </c>
      <c r="F935" s="18" t="str">
        <f t="shared" si="82"/>
        <v/>
      </c>
      <c r="G935" s="18" t="str">
        <f t="shared" si="85"/>
        <v/>
      </c>
      <c r="H935" s="18" t="str">
        <f t="shared" si="85"/>
        <v/>
      </c>
      <c r="I935" s="18" t="str">
        <f t="shared" si="85"/>
        <v/>
      </c>
    </row>
    <row r="936" spans="1:9">
      <c r="A936" s="18">
        <v>734</v>
      </c>
      <c r="C936" s="18" t="str">
        <f t="shared" si="84"/>
        <v/>
      </c>
      <c r="D936" s="18">
        <f>COUNTIF(C$203:C936,C936)</f>
        <v>734</v>
      </c>
      <c r="F936" s="18" t="str">
        <f t="shared" si="82"/>
        <v/>
      </c>
      <c r="G936" s="18" t="str">
        <f t="shared" si="85"/>
        <v/>
      </c>
      <c r="H936" s="18" t="str">
        <f t="shared" si="85"/>
        <v/>
      </c>
      <c r="I936" s="18" t="str">
        <f t="shared" si="85"/>
        <v/>
      </c>
    </row>
    <row r="937" spans="1:9">
      <c r="A937" s="18">
        <v>735</v>
      </c>
      <c r="C937" s="18" t="str">
        <f t="shared" si="84"/>
        <v/>
      </c>
      <c r="D937" s="18">
        <f>COUNTIF(C$203:C937,C937)</f>
        <v>735</v>
      </c>
      <c r="F937" s="18" t="str">
        <f t="shared" si="82"/>
        <v/>
      </c>
      <c r="G937" s="18" t="str">
        <f t="shared" si="85"/>
        <v/>
      </c>
      <c r="H937" s="18" t="str">
        <f t="shared" si="85"/>
        <v/>
      </c>
      <c r="I937" s="18" t="str">
        <f t="shared" si="85"/>
        <v/>
      </c>
    </row>
    <row r="938" spans="1:9">
      <c r="A938" s="18">
        <v>736</v>
      </c>
      <c r="C938" s="18" t="str">
        <f t="shared" si="84"/>
        <v/>
      </c>
      <c r="D938" s="18">
        <f>COUNTIF(C$203:C938,C938)</f>
        <v>736</v>
      </c>
      <c r="F938" s="18" t="str">
        <f t="shared" si="82"/>
        <v/>
      </c>
      <c r="G938" s="18" t="str">
        <f t="shared" si="85"/>
        <v/>
      </c>
      <c r="H938" s="18" t="str">
        <f t="shared" si="85"/>
        <v/>
      </c>
      <c r="I938" s="18" t="str">
        <f t="shared" si="85"/>
        <v/>
      </c>
    </row>
    <row r="939" spans="1:9">
      <c r="A939" s="18">
        <v>737</v>
      </c>
      <c r="C939" s="18" t="str">
        <f t="shared" si="84"/>
        <v/>
      </c>
      <c r="D939" s="18">
        <f>COUNTIF(C$203:C939,C939)</f>
        <v>737</v>
      </c>
      <c r="F939" s="18" t="str">
        <f t="shared" si="82"/>
        <v/>
      </c>
      <c r="G939" s="18" t="str">
        <f t="shared" si="85"/>
        <v/>
      </c>
      <c r="H939" s="18" t="str">
        <f t="shared" si="85"/>
        <v/>
      </c>
      <c r="I939" s="18" t="str">
        <f t="shared" si="85"/>
        <v/>
      </c>
    </row>
    <row r="940" spans="1:9">
      <c r="A940" s="18">
        <v>738</v>
      </c>
      <c r="C940" s="18" t="str">
        <f t="shared" si="84"/>
        <v/>
      </c>
      <c r="D940" s="18">
        <f>COUNTIF(C$203:C940,C940)</f>
        <v>738</v>
      </c>
      <c r="F940" s="18" t="str">
        <f t="shared" si="82"/>
        <v/>
      </c>
      <c r="G940" s="18" t="str">
        <f t="shared" si="85"/>
        <v/>
      </c>
      <c r="H940" s="18" t="str">
        <f t="shared" si="85"/>
        <v/>
      </c>
      <c r="I940" s="18" t="str">
        <f t="shared" si="85"/>
        <v/>
      </c>
    </row>
    <row r="941" spans="1:9">
      <c r="A941" s="18">
        <v>739</v>
      </c>
      <c r="C941" s="18" t="str">
        <f t="shared" si="84"/>
        <v/>
      </c>
      <c r="D941" s="18">
        <f>COUNTIF(C$203:C941,C941)</f>
        <v>739</v>
      </c>
      <c r="F941" s="18" t="str">
        <f t="shared" si="82"/>
        <v/>
      </c>
      <c r="G941" s="18" t="str">
        <f t="shared" si="85"/>
        <v/>
      </c>
      <c r="H941" s="18" t="str">
        <f t="shared" si="85"/>
        <v/>
      </c>
      <c r="I941" s="18" t="str">
        <f t="shared" si="85"/>
        <v/>
      </c>
    </row>
    <row r="942" spans="1:9">
      <c r="A942" s="18">
        <v>740</v>
      </c>
      <c r="C942" s="18" t="str">
        <f t="shared" si="84"/>
        <v/>
      </c>
      <c r="D942" s="18">
        <f>COUNTIF(C$203:C942,C942)</f>
        <v>740</v>
      </c>
      <c r="F942" s="18" t="str">
        <f t="shared" si="82"/>
        <v/>
      </c>
      <c r="G942" s="18" t="str">
        <f t="shared" si="85"/>
        <v/>
      </c>
      <c r="H942" s="18" t="str">
        <f t="shared" si="85"/>
        <v/>
      </c>
      <c r="I942" s="18" t="str">
        <f t="shared" si="85"/>
        <v/>
      </c>
    </row>
    <row r="943" spans="1:9">
      <c r="A943" s="18">
        <v>741</v>
      </c>
      <c r="C943" s="18" t="str">
        <f t="shared" si="84"/>
        <v/>
      </c>
      <c r="D943" s="18">
        <f>COUNTIF(C$203:C943,C943)</f>
        <v>741</v>
      </c>
      <c r="F943" s="18" t="str">
        <f t="shared" si="82"/>
        <v/>
      </c>
      <c r="G943" s="18" t="str">
        <f t="shared" si="85"/>
        <v/>
      </c>
      <c r="H943" s="18" t="str">
        <f t="shared" si="85"/>
        <v/>
      </c>
      <c r="I943" s="18" t="str">
        <f t="shared" si="85"/>
        <v/>
      </c>
    </row>
    <row r="944" spans="1:9">
      <c r="A944" s="18">
        <v>742</v>
      </c>
      <c r="C944" s="18" t="str">
        <f t="shared" si="84"/>
        <v/>
      </c>
      <c r="D944" s="18">
        <f>COUNTIF(C$203:C944,C944)</f>
        <v>742</v>
      </c>
      <c r="F944" s="18" t="str">
        <f t="shared" si="82"/>
        <v/>
      </c>
      <c r="G944" s="18" t="str">
        <f t="shared" si="85"/>
        <v/>
      </c>
      <c r="H944" s="18" t="str">
        <f t="shared" si="85"/>
        <v/>
      </c>
      <c r="I944" s="18" t="str">
        <f t="shared" si="85"/>
        <v/>
      </c>
    </row>
    <row r="945" spans="1:9">
      <c r="A945" s="18">
        <v>743</v>
      </c>
      <c r="C945" s="18" t="str">
        <f t="shared" si="84"/>
        <v/>
      </c>
      <c r="D945" s="18">
        <f>COUNTIF(C$203:C945,C945)</f>
        <v>743</v>
      </c>
      <c r="F945" s="18" t="str">
        <f t="shared" si="82"/>
        <v/>
      </c>
      <c r="G945" s="18" t="str">
        <f t="shared" si="85"/>
        <v/>
      </c>
      <c r="H945" s="18" t="str">
        <f t="shared" si="85"/>
        <v/>
      </c>
      <c r="I945" s="18" t="str">
        <f t="shared" si="85"/>
        <v/>
      </c>
    </row>
    <row r="946" spans="1:9">
      <c r="A946" s="18">
        <v>744</v>
      </c>
      <c r="C946" s="18" t="str">
        <f t="shared" si="84"/>
        <v/>
      </c>
      <c r="D946" s="18">
        <f>COUNTIF(C$203:C946,C946)</f>
        <v>744</v>
      </c>
      <c r="F946" s="18" t="str">
        <f t="shared" si="82"/>
        <v/>
      </c>
      <c r="G946" s="18" t="str">
        <f t="shared" si="85"/>
        <v/>
      </c>
      <c r="H946" s="18" t="str">
        <f t="shared" si="85"/>
        <v/>
      </c>
      <c r="I946" s="18" t="str">
        <f t="shared" si="85"/>
        <v/>
      </c>
    </row>
    <row r="947" spans="1:9">
      <c r="A947" s="18">
        <v>745</v>
      </c>
      <c r="C947" s="18" t="str">
        <f t="shared" si="84"/>
        <v/>
      </c>
      <c r="D947" s="18">
        <f>COUNTIF(C$203:C947,C947)</f>
        <v>745</v>
      </c>
      <c r="F947" s="18" t="str">
        <f t="shared" si="82"/>
        <v/>
      </c>
      <c r="G947" s="18" t="str">
        <f t="shared" si="85"/>
        <v/>
      </c>
      <c r="H947" s="18" t="str">
        <f t="shared" si="85"/>
        <v/>
      </c>
      <c r="I947" s="18" t="str">
        <f t="shared" si="85"/>
        <v/>
      </c>
    </row>
    <row r="948" spans="1:9">
      <c r="A948" s="18">
        <v>746</v>
      </c>
      <c r="C948" s="18" t="str">
        <f t="shared" si="84"/>
        <v/>
      </c>
      <c r="D948" s="18">
        <f>COUNTIF(C$203:C948,C948)</f>
        <v>746</v>
      </c>
      <c r="F948" s="18" t="str">
        <f t="shared" si="82"/>
        <v/>
      </c>
      <c r="G948" s="18" t="str">
        <f t="shared" ref="G948:I963" si="86">C148</f>
        <v/>
      </c>
      <c r="H948" s="18" t="str">
        <f t="shared" si="86"/>
        <v/>
      </c>
      <c r="I948" s="18" t="str">
        <f t="shared" si="86"/>
        <v/>
      </c>
    </row>
    <row r="949" spans="1:9">
      <c r="A949" s="18">
        <v>747</v>
      </c>
      <c r="C949" s="18" t="str">
        <f t="shared" si="84"/>
        <v/>
      </c>
      <c r="D949" s="18">
        <f>COUNTIF(C$203:C949,C949)</f>
        <v>747</v>
      </c>
      <c r="F949" s="18" t="str">
        <f t="shared" si="82"/>
        <v/>
      </c>
      <c r="G949" s="18" t="str">
        <f t="shared" si="86"/>
        <v/>
      </c>
      <c r="H949" s="18" t="str">
        <f t="shared" si="86"/>
        <v/>
      </c>
      <c r="I949" s="18" t="str">
        <f t="shared" si="86"/>
        <v/>
      </c>
    </row>
    <row r="950" spans="1:9">
      <c r="A950" s="18">
        <v>748</v>
      </c>
      <c r="C950" s="18" t="str">
        <f t="shared" si="84"/>
        <v/>
      </c>
      <c r="D950" s="18">
        <f>COUNTIF(C$203:C950,C950)</f>
        <v>748</v>
      </c>
      <c r="F950" s="18" t="str">
        <f t="shared" si="82"/>
        <v/>
      </c>
      <c r="G950" s="18" t="str">
        <f t="shared" si="86"/>
        <v/>
      </c>
      <c r="H950" s="18" t="str">
        <f t="shared" si="86"/>
        <v/>
      </c>
      <c r="I950" s="18" t="str">
        <f t="shared" si="86"/>
        <v/>
      </c>
    </row>
    <row r="951" spans="1:9">
      <c r="A951" s="18">
        <v>749</v>
      </c>
      <c r="C951" s="18" t="str">
        <f t="shared" si="84"/>
        <v/>
      </c>
      <c r="D951" s="18">
        <f>COUNTIF(C$203:C951,C951)</f>
        <v>749</v>
      </c>
      <c r="F951" s="18" t="str">
        <f t="shared" si="82"/>
        <v/>
      </c>
      <c r="G951" s="18" t="str">
        <f t="shared" si="86"/>
        <v/>
      </c>
      <c r="H951" s="18" t="str">
        <f t="shared" si="86"/>
        <v/>
      </c>
      <c r="I951" s="18" t="str">
        <f t="shared" si="86"/>
        <v/>
      </c>
    </row>
    <row r="952" spans="1:9">
      <c r="A952" s="18">
        <v>750</v>
      </c>
      <c r="C952" s="18" t="str">
        <f t="shared" si="84"/>
        <v/>
      </c>
      <c r="D952" s="18">
        <f>COUNTIF(C$203:C952,C952)</f>
        <v>750</v>
      </c>
      <c r="F952" s="18" t="str">
        <f t="shared" si="82"/>
        <v/>
      </c>
      <c r="G952" s="18" t="str">
        <f t="shared" si="86"/>
        <v/>
      </c>
      <c r="H952" s="18" t="str">
        <f t="shared" si="86"/>
        <v/>
      </c>
      <c r="I952" s="18" t="str">
        <f t="shared" si="86"/>
        <v/>
      </c>
    </row>
    <row r="953" spans="1:9">
      <c r="A953" s="18">
        <v>751</v>
      </c>
      <c r="C953" s="18" t="str">
        <f t="shared" si="84"/>
        <v/>
      </c>
      <c r="D953" s="18">
        <f>COUNTIF(C$203:C953,C953)</f>
        <v>751</v>
      </c>
      <c r="F953" s="18" t="str">
        <f t="shared" si="82"/>
        <v/>
      </c>
      <c r="G953" s="18" t="str">
        <f t="shared" si="86"/>
        <v/>
      </c>
      <c r="H953" s="18" t="str">
        <f t="shared" si="86"/>
        <v/>
      </c>
      <c r="I953" s="18" t="str">
        <f t="shared" si="86"/>
        <v/>
      </c>
    </row>
    <row r="954" spans="1:9">
      <c r="A954" s="18">
        <v>752</v>
      </c>
      <c r="C954" s="18" t="str">
        <f t="shared" si="84"/>
        <v/>
      </c>
      <c r="D954" s="18">
        <f>COUNTIF(C$203:C954,C954)</f>
        <v>752</v>
      </c>
      <c r="F954" s="18" t="str">
        <f t="shared" si="82"/>
        <v/>
      </c>
      <c r="G954" s="18" t="str">
        <f t="shared" si="86"/>
        <v/>
      </c>
      <c r="H954" s="18" t="str">
        <f t="shared" si="86"/>
        <v/>
      </c>
      <c r="I954" s="18" t="str">
        <f t="shared" si="86"/>
        <v/>
      </c>
    </row>
    <row r="955" spans="1:9">
      <c r="A955" s="18">
        <v>753</v>
      </c>
      <c r="C955" s="18" t="str">
        <f t="shared" si="84"/>
        <v/>
      </c>
      <c r="D955" s="18">
        <f>COUNTIF(C$203:C955,C955)</f>
        <v>753</v>
      </c>
      <c r="F955" s="18" t="str">
        <f t="shared" si="82"/>
        <v/>
      </c>
      <c r="G955" s="18" t="str">
        <f t="shared" si="86"/>
        <v/>
      </c>
      <c r="H955" s="18" t="str">
        <f t="shared" si="86"/>
        <v/>
      </c>
      <c r="I955" s="18" t="str">
        <f t="shared" si="86"/>
        <v/>
      </c>
    </row>
    <row r="956" spans="1:9">
      <c r="A956" s="18">
        <v>754</v>
      </c>
      <c r="C956" s="18" t="str">
        <f t="shared" si="84"/>
        <v/>
      </c>
      <c r="D956" s="18">
        <f>COUNTIF(C$203:C956,C956)</f>
        <v>754</v>
      </c>
      <c r="F956" s="18" t="str">
        <f t="shared" si="82"/>
        <v/>
      </c>
      <c r="G956" s="18" t="str">
        <f t="shared" si="86"/>
        <v/>
      </c>
      <c r="H956" s="18" t="str">
        <f t="shared" si="86"/>
        <v/>
      </c>
      <c r="I956" s="18" t="str">
        <f t="shared" si="86"/>
        <v/>
      </c>
    </row>
    <row r="957" spans="1:9">
      <c r="A957" s="18">
        <v>755</v>
      </c>
      <c r="C957" s="18" t="str">
        <f t="shared" si="84"/>
        <v/>
      </c>
      <c r="D957" s="18">
        <f>COUNTIF(C$203:C957,C957)</f>
        <v>755</v>
      </c>
      <c r="F957" s="18" t="str">
        <f t="shared" si="82"/>
        <v/>
      </c>
      <c r="G957" s="18" t="str">
        <f t="shared" si="86"/>
        <v/>
      </c>
      <c r="H957" s="18" t="str">
        <f t="shared" si="86"/>
        <v/>
      </c>
      <c r="I957" s="18" t="str">
        <f t="shared" si="86"/>
        <v/>
      </c>
    </row>
    <row r="958" spans="1:9">
      <c r="A958" s="18">
        <v>756</v>
      </c>
      <c r="C958" s="18" t="str">
        <f t="shared" si="84"/>
        <v/>
      </c>
      <c r="D958" s="18">
        <f>COUNTIF(C$203:C958,C958)</f>
        <v>756</v>
      </c>
      <c r="F958" s="18" t="str">
        <f t="shared" si="82"/>
        <v/>
      </c>
      <c r="G958" s="18" t="str">
        <f t="shared" si="86"/>
        <v/>
      </c>
      <c r="H958" s="18" t="str">
        <f t="shared" si="86"/>
        <v/>
      </c>
      <c r="I958" s="18" t="str">
        <f t="shared" si="86"/>
        <v/>
      </c>
    </row>
    <row r="959" spans="1:9">
      <c r="A959" s="18">
        <v>757</v>
      </c>
      <c r="C959" s="18" t="str">
        <f t="shared" si="84"/>
        <v/>
      </c>
      <c r="D959" s="18">
        <f>COUNTIF(C$203:C959,C959)</f>
        <v>757</v>
      </c>
      <c r="F959" s="18" t="str">
        <f t="shared" si="82"/>
        <v/>
      </c>
      <c r="G959" s="18" t="str">
        <f t="shared" si="86"/>
        <v/>
      </c>
      <c r="H959" s="18" t="str">
        <f t="shared" si="86"/>
        <v/>
      </c>
      <c r="I959" s="18" t="str">
        <f t="shared" si="86"/>
        <v/>
      </c>
    </row>
    <row r="960" spans="1:9">
      <c r="A960" s="18">
        <v>758</v>
      </c>
      <c r="C960" s="18" t="str">
        <f t="shared" si="84"/>
        <v/>
      </c>
      <c r="D960" s="18">
        <f>COUNTIF(C$203:C960,C960)</f>
        <v>758</v>
      </c>
      <c r="F960" s="18" t="str">
        <f t="shared" si="82"/>
        <v/>
      </c>
      <c r="G960" s="18" t="str">
        <f t="shared" si="86"/>
        <v/>
      </c>
      <c r="H960" s="18" t="str">
        <f t="shared" si="86"/>
        <v/>
      </c>
      <c r="I960" s="18" t="str">
        <f t="shared" si="86"/>
        <v/>
      </c>
    </row>
    <row r="961" spans="1:9">
      <c r="A961" s="18">
        <v>759</v>
      </c>
      <c r="C961" s="18" t="str">
        <f t="shared" si="84"/>
        <v/>
      </c>
      <c r="D961" s="18">
        <f>COUNTIF(C$203:C961,C961)</f>
        <v>759</v>
      </c>
      <c r="F961" s="18" t="str">
        <f t="shared" si="82"/>
        <v/>
      </c>
      <c r="G961" s="18" t="str">
        <f t="shared" si="86"/>
        <v/>
      </c>
      <c r="H961" s="18" t="str">
        <f t="shared" si="86"/>
        <v/>
      </c>
      <c r="I961" s="18" t="str">
        <f t="shared" si="86"/>
        <v/>
      </c>
    </row>
    <row r="962" spans="1:9">
      <c r="A962" s="18">
        <v>760</v>
      </c>
      <c r="C962" s="18" t="str">
        <f t="shared" si="84"/>
        <v/>
      </c>
      <c r="D962" s="18">
        <f>COUNTIF(C$203:C962,C962)</f>
        <v>760</v>
      </c>
      <c r="F962" s="18" t="str">
        <f t="shared" si="82"/>
        <v/>
      </c>
      <c r="G962" s="18" t="str">
        <f t="shared" si="86"/>
        <v/>
      </c>
      <c r="H962" s="18" t="str">
        <f t="shared" si="86"/>
        <v/>
      </c>
      <c r="I962" s="18" t="str">
        <f t="shared" si="86"/>
        <v/>
      </c>
    </row>
    <row r="963" spans="1:9">
      <c r="A963" s="18">
        <v>761</v>
      </c>
      <c r="C963" s="18" t="str">
        <f t="shared" si="84"/>
        <v/>
      </c>
      <c r="D963" s="18">
        <f>COUNTIF(C$203:C963,C963)</f>
        <v>761</v>
      </c>
      <c r="F963" s="18" t="str">
        <f t="shared" si="82"/>
        <v/>
      </c>
      <c r="G963" s="18" t="str">
        <f t="shared" si="86"/>
        <v/>
      </c>
      <c r="H963" s="18" t="str">
        <f t="shared" si="86"/>
        <v/>
      </c>
      <c r="I963" s="18" t="str">
        <f t="shared" si="86"/>
        <v/>
      </c>
    </row>
    <row r="964" spans="1:9">
      <c r="A964" s="18">
        <v>762</v>
      </c>
      <c r="C964" s="18" t="str">
        <f t="shared" si="84"/>
        <v/>
      </c>
      <c r="D964" s="18">
        <f>COUNTIF(C$203:C964,C964)</f>
        <v>762</v>
      </c>
      <c r="F964" s="18" t="str">
        <f t="shared" si="82"/>
        <v/>
      </c>
      <c r="G964" s="18" t="str">
        <f t="shared" ref="G964:I979" si="87">C164</f>
        <v/>
      </c>
      <c r="H964" s="18" t="str">
        <f t="shared" si="87"/>
        <v/>
      </c>
      <c r="I964" s="18" t="str">
        <f t="shared" si="87"/>
        <v/>
      </c>
    </row>
    <row r="965" spans="1:9">
      <c r="A965" s="18">
        <v>763</v>
      </c>
      <c r="C965" s="18" t="str">
        <f t="shared" si="84"/>
        <v/>
      </c>
      <c r="D965" s="18">
        <f>COUNTIF(C$203:C965,C965)</f>
        <v>763</v>
      </c>
      <c r="F965" s="18" t="str">
        <f t="shared" si="82"/>
        <v/>
      </c>
      <c r="G965" s="18" t="str">
        <f t="shared" si="87"/>
        <v/>
      </c>
      <c r="H965" s="18" t="str">
        <f t="shared" si="87"/>
        <v/>
      </c>
      <c r="I965" s="18" t="str">
        <f t="shared" si="87"/>
        <v/>
      </c>
    </row>
    <row r="966" spans="1:9">
      <c r="A966" s="18">
        <v>764</v>
      </c>
      <c r="C966" s="18" t="str">
        <f t="shared" si="84"/>
        <v/>
      </c>
      <c r="D966" s="18">
        <f>COUNTIF(C$203:C966,C966)</f>
        <v>764</v>
      </c>
      <c r="F966" s="18" t="str">
        <f t="shared" si="82"/>
        <v/>
      </c>
      <c r="G966" s="18" t="str">
        <f t="shared" si="87"/>
        <v/>
      </c>
      <c r="H966" s="18" t="str">
        <f t="shared" si="87"/>
        <v/>
      </c>
      <c r="I966" s="18" t="str">
        <f t="shared" si="87"/>
        <v/>
      </c>
    </row>
    <row r="967" spans="1:9">
      <c r="A967" s="18">
        <v>765</v>
      </c>
      <c r="C967" s="18" t="str">
        <f t="shared" si="84"/>
        <v/>
      </c>
      <c r="D967" s="18">
        <f>COUNTIF(C$203:C967,C967)</f>
        <v>765</v>
      </c>
      <c r="F967" s="18" t="str">
        <f t="shared" si="82"/>
        <v/>
      </c>
      <c r="G967" s="18" t="str">
        <f t="shared" si="87"/>
        <v/>
      </c>
      <c r="H967" s="18" t="str">
        <f t="shared" si="87"/>
        <v/>
      </c>
      <c r="I967" s="18" t="str">
        <f t="shared" si="87"/>
        <v/>
      </c>
    </row>
    <row r="968" spans="1:9">
      <c r="A968" s="18">
        <v>766</v>
      </c>
      <c r="C968" s="18" t="str">
        <f t="shared" si="84"/>
        <v/>
      </c>
      <c r="D968" s="18">
        <f>COUNTIF(C$203:C968,C968)</f>
        <v>766</v>
      </c>
      <c r="F968" s="18" t="str">
        <f t="shared" si="82"/>
        <v/>
      </c>
      <c r="G968" s="18" t="str">
        <f t="shared" si="87"/>
        <v/>
      </c>
      <c r="H968" s="18" t="str">
        <f t="shared" si="87"/>
        <v/>
      </c>
      <c r="I968" s="18" t="str">
        <f t="shared" si="87"/>
        <v/>
      </c>
    </row>
    <row r="969" spans="1:9">
      <c r="A969" s="18">
        <v>767</v>
      </c>
      <c r="C969" s="18" t="str">
        <f t="shared" si="84"/>
        <v/>
      </c>
      <c r="D969" s="18">
        <f>COUNTIF(C$203:C969,C969)</f>
        <v>767</v>
      </c>
      <c r="F969" s="18" t="str">
        <f t="shared" si="82"/>
        <v/>
      </c>
      <c r="G969" s="18" t="str">
        <f t="shared" si="87"/>
        <v/>
      </c>
      <c r="H969" s="18" t="str">
        <f t="shared" si="87"/>
        <v/>
      </c>
      <c r="I969" s="18" t="str">
        <f t="shared" si="87"/>
        <v/>
      </c>
    </row>
    <row r="970" spans="1:9">
      <c r="A970" s="18">
        <v>768</v>
      </c>
      <c r="C970" s="18" t="str">
        <f t="shared" si="84"/>
        <v/>
      </c>
      <c r="D970" s="18">
        <f>COUNTIF(C$203:C970,C970)</f>
        <v>768</v>
      </c>
      <c r="F970" s="18" t="str">
        <f t="shared" si="82"/>
        <v/>
      </c>
      <c r="G970" s="18" t="str">
        <f t="shared" si="87"/>
        <v/>
      </c>
      <c r="H970" s="18" t="str">
        <f t="shared" si="87"/>
        <v/>
      </c>
      <c r="I970" s="18" t="str">
        <f t="shared" si="87"/>
        <v/>
      </c>
    </row>
    <row r="971" spans="1:9">
      <c r="A971" s="18">
        <v>769</v>
      </c>
      <c r="C971" s="18" t="str">
        <f t="shared" si="84"/>
        <v/>
      </c>
      <c r="D971" s="18">
        <f>COUNTIF(C$203:C971,C971)</f>
        <v>769</v>
      </c>
      <c r="F971" s="18" t="str">
        <f t="shared" si="82"/>
        <v/>
      </c>
      <c r="G971" s="18" t="str">
        <f t="shared" si="87"/>
        <v/>
      </c>
      <c r="H971" s="18" t="str">
        <f t="shared" si="87"/>
        <v/>
      </c>
      <c r="I971" s="18" t="str">
        <f t="shared" si="87"/>
        <v/>
      </c>
    </row>
    <row r="972" spans="1:9">
      <c r="A972" s="18">
        <v>770</v>
      </c>
      <c r="C972" s="18" t="str">
        <f t="shared" si="84"/>
        <v/>
      </c>
      <c r="D972" s="18">
        <f>COUNTIF(C$203:C972,C972)</f>
        <v>770</v>
      </c>
      <c r="F972" s="18" t="str">
        <f t="shared" ref="F972:F1035" si="88">IF(C972="","",CONCATENATE(C972,D972)*1)</f>
        <v/>
      </c>
      <c r="G972" s="18" t="str">
        <f t="shared" si="87"/>
        <v/>
      </c>
      <c r="H972" s="18" t="str">
        <f t="shared" si="87"/>
        <v/>
      </c>
      <c r="I972" s="18" t="str">
        <f t="shared" si="87"/>
        <v/>
      </c>
    </row>
    <row r="973" spans="1:9">
      <c r="A973" s="18">
        <v>771</v>
      </c>
      <c r="C973" s="18" t="str">
        <f t="shared" si="84"/>
        <v/>
      </c>
      <c r="D973" s="18">
        <f>COUNTIF(C$203:C973,C973)</f>
        <v>771</v>
      </c>
      <c r="F973" s="18" t="str">
        <f t="shared" si="88"/>
        <v/>
      </c>
      <c r="G973" s="18" t="str">
        <f t="shared" si="87"/>
        <v/>
      </c>
      <c r="H973" s="18" t="str">
        <f t="shared" si="87"/>
        <v/>
      </c>
      <c r="I973" s="18" t="str">
        <f t="shared" si="87"/>
        <v/>
      </c>
    </row>
    <row r="974" spans="1:9">
      <c r="A974" s="18">
        <v>772</v>
      </c>
      <c r="C974" s="18" t="str">
        <f t="shared" si="84"/>
        <v/>
      </c>
      <c r="D974" s="18">
        <f>COUNTIF(C$203:C974,C974)</f>
        <v>772</v>
      </c>
      <c r="F974" s="18" t="str">
        <f t="shared" si="88"/>
        <v/>
      </c>
      <c r="G974" s="18" t="str">
        <f t="shared" si="87"/>
        <v/>
      </c>
      <c r="H974" s="18" t="str">
        <f t="shared" si="87"/>
        <v/>
      </c>
      <c r="I974" s="18" t="str">
        <f t="shared" si="87"/>
        <v/>
      </c>
    </row>
    <row r="975" spans="1:9">
      <c r="A975" s="18">
        <v>773</v>
      </c>
      <c r="C975" s="18" t="str">
        <f t="shared" si="84"/>
        <v/>
      </c>
      <c r="D975" s="18">
        <f>COUNTIF(C$203:C975,C975)</f>
        <v>773</v>
      </c>
      <c r="F975" s="18" t="str">
        <f t="shared" si="88"/>
        <v/>
      </c>
      <c r="G975" s="18" t="str">
        <f t="shared" si="87"/>
        <v/>
      </c>
      <c r="H975" s="18" t="str">
        <f t="shared" si="87"/>
        <v/>
      </c>
      <c r="I975" s="18" t="str">
        <f t="shared" si="87"/>
        <v/>
      </c>
    </row>
    <row r="976" spans="1:9">
      <c r="A976" s="18">
        <v>774</v>
      </c>
      <c r="C976" s="18" t="str">
        <f t="shared" si="84"/>
        <v/>
      </c>
      <c r="D976" s="18">
        <f>COUNTIF(C$203:C976,C976)</f>
        <v>774</v>
      </c>
      <c r="F976" s="18" t="str">
        <f t="shared" si="88"/>
        <v/>
      </c>
      <c r="G976" s="18" t="str">
        <f t="shared" si="87"/>
        <v/>
      </c>
      <c r="H976" s="18" t="str">
        <f t="shared" si="87"/>
        <v/>
      </c>
      <c r="I976" s="18" t="str">
        <f t="shared" si="87"/>
        <v/>
      </c>
    </row>
    <row r="977" spans="1:9">
      <c r="A977" s="18">
        <v>775</v>
      </c>
      <c r="C977" s="18" t="str">
        <f t="shared" si="84"/>
        <v/>
      </c>
      <c r="D977" s="18">
        <f>COUNTIF(C$203:C977,C977)</f>
        <v>775</v>
      </c>
      <c r="F977" s="18" t="str">
        <f t="shared" si="88"/>
        <v/>
      </c>
      <c r="G977" s="18" t="str">
        <f t="shared" si="87"/>
        <v/>
      </c>
      <c r="H977" s="18" t="str">
        <f t="shared" si="87"/>
        <v/>
      </c>
      <c r="I977" s="18" t="str">
        <f t="shared" si="87"/>
        <v/>
      </c>
    </row>
    <row r="978" spans="1:9">
      <c r="A978" s="18">
        <v>776</v>
      </c>
      <c r="C978" s="18" t="str">
        <f t="shared" si="84"/>
        <v/>
      </c>
      <c r="D978" s="18">
        <f>COUNTIF(C$203:C978,C978)</f>
        <v>776</v>
      </c>
      <c r="F978" s="18" t="str">
        <f t="shared" si="88"/>
        <v/>
      </c>
      <c r="G978" s="18" t="str">
        <f t="shared" si="87"/>
        <v/>
      </c>
      <c r="H978" s="18" t="str">
        <f t="shared" si="87"/>
        <v/>
      </c>
      <c r="I978" s="18" t="str">
        <f t="shared" si="87"/>
        <v/>
      </c>
    </row>
    <row r="979" spans="1:9">
      <c r="A979" s="18">
        <v>777</v>
      </c>
      <c r="C979" s="18" t="str">
        <f t="shared" si="84"/>
        <v/>
      </c>
      <c r="D979" s="18">
        <f>COUNTIF(C$203:C979,C979)</f>
        <v>777</v>
      </c>
      <c r="F979" s="18" t="str">
        <f t="shared" si="88"/>
        <v/>
      </c>
      <c r="G979" s="18" t="str">
        <f t="shared" si="87"/>
        <v/>
      </c>
      <c r="H979" s="18" t="str">
        <f t="shared" si="87"/>
        <v/>
      </c>
      <c r="I979" s="18" t="str">
        <f t="shared" si="87"/>
        <v/>
      </c>
    </row>
    <row r="980" spans="1:9">
      <c r="A980" s="18">
        <v>778</v>
      </c>
      <c r="C980" s="18" t="str">
        <f t="shared" si="84"/>
        <v/>
      </c>
      <c r="D980" s="18">
        <f>COUNTIF(C$203:C980,C980)</f>
        <v>778</v>
      </c>
      <c r="F980" s="18" t="str">
        <f t="shared" si="88"/>
        <v/>
      </c>
      <c r="G980" s="18" t="str">
        <f t="shared" ref="G980:I995" si="89">C180</f>
        <v/>
      </c>
      <c r="H980" s="18" t="str">
        <f t="shared" si="89"/>
        <v/>
      </c>
      <c r="I980" s="18" t="str">
        <f t="shared" si="89"/>
        <v/>
      </c>
    </row>
    <row r="981" spans="1:9">
      <c r="A981" s="18">
        <v>779</v>
      </c>
      <c r="C981" s="18" t="str">
        <f t="shared" si="84"/>
        <v/>
      </c>
      <c r="D981" s="18">
        <f>COUNTIF(C$203:C981,C981)</f>
        <v>779</v>
      </c>
      <c r="F981" s="18" t="str">
        <f t="shared" si="88"/>
        <v/>
      </c>
      <c r="G981" s="18" t="str">
        <f t="shared" si="89"/>
        <v/>
      </c>
      <c r="H981" s="18" t="str">
        <f t="shared" si="89"/>
        <v/>
      </c>
      <c r="I981" s="18" t="str">
        <f t="shared" si="89"/>
        <v/>
      </c>
    </row>
    <row r="982" spans="1:9">
      <c r="A982" s="18">
        <v>780</v>
      </c>
      <c r="C982" s="18" t="str">
        <f t="shared" si="84"/>
        <v/>
      </c>
      <c r="D982" s="18">
        <f>COUNTIF(C$203:C982,C982)</f>
        <v>780</v>
      </c>
      <c r="F982" s="18" t="str">
        <f t="shared" si="88"/>
        <v/>
      </c>
      <c r="G982" s="18" t="str">
        <f t="shared" si="89"/>
        <v/>
      </c>
      <c r="H982" s="18" t="str">
        <f t="shared" si="89"/>
        <v/>
      </c>
      <c r="I982" s="18" t="str">
        <f t="shared" si="89"/>
        <v/>
      </c>
    </row>
    <row r="983" spans="1:9">
      <c r="A983" s="18">
        <v>781</v>
      </c>
      <c r="C983" s="18" t="str">
        <f t="shared" si="84"/>
        <v/>
      </c>
      <c r="D983" s="18">
        <f>COUNTIF(C$203:C983,C983)</f>
        <v>781</v>
      </c>
      <c r="F983" s="18" t="str">
        <f t="shared" si="88"/>
        <v/>
      </c>
      <c r="G983" s="18" t="str">
        <f t="shared" si="89"/>
        <v/>
      </c>
      <c r="H983" s="18" t="str">
        <f t="shared" si="89"/>
        <v/>
      </c>
      <c r="I983" s="18" t="str">
        <f t="shared" si="89"/>
        <v/>
      </c>
    </row>
    <row r="984" spans="1:9">
      <c r="A984" s="18">
        <v>782</v>
      </c>
      <c r="C984" s="18" t="str">
        <f t="shared" si="84"/>
        <v/>
      </c>
      <c r="D984" s="18">
        <f>COUNTIF(C$203:C984,C984)</f>
        <v>782</v>
      </c>
      <c r="F984" s="18" t="str">
        <f t="shared" si="88"/>
        <v/>
      </c>
      <c r="G984" s="18" t="str">
        <f t="shared" si="89"/>
        <v/>
      </c>
      <c r="H984" s="18" t="str">
        <f t="shared" si="89"/>
        <v/>
      </c>
      <c r="I984" s="18" t="str">
        <f t="shared" si="89"/>
        <v/>
      </c>
    </row>
    <row r="985" spans="1:9">
      <c r="A985" s="18">
        <v>783</v>
      </c>
      <c r="C985" s="18" t="str">
        <f t="shared" si="84"/>
        <v/>
      </c>
      <c r="D985" s="18">
        <f>COUNTIF(C$203:C985,C985)</f>
        <v>783</v>
      </c>
      <c r="F985" s="18" t="str">
        <f t="shared" si="88"/>
        <v/>
      </c>
      <c r="G985" s="18" t="str">
        <f t="shared" si="89"/>
        <v/>
      </c>
      <c r="H985" s="18" t="str">
        <f t="shared" si="89"/>
        <v/>
      </c>
      <c r="I985" s="18" t="str">
        <f t="shared" si="89"/>
        <v/>
      </c>
    </row>
    <row r="986" spans="1:9">
      <c r="A986" s="18">
        <v>784</v>
      </c>
      <c r="C986" s="18" t="str">
        <f t="shared" si="84"/>
        <v/>
      </c>
      <c r="D986" s="18">
        <f>COUNTIF(C$203:C986,C986)</f>
        <v>784</v>
      </c>
      <c r="F986" s="18" t="str">
        <f t="shared" si="88"/>
        <v/>
      </c>
      <c r="G986" s="18" t="str">
        <f t="shared" si="89"/>
        <v/>
      </c>
      <c r="H986" s="18" t="str">
        <f t="shared" si="89"/>
        <v/>
      </c>
      <c r="I986" s="18" t="str">
        <f t="shared" si="89"/>
        <v/>
      </c>
    </row>
    <row r="987" spans="1:9">
      <c r="A987" s="18">
        <v>785</v>
      </c>
      <c r="C987" s="18" t="str">
        <f t="shared" si="84"/>
        <v/>
      </c>
      <c r="D987" s="18">
        <f>COUNTIF(C$203:C987,C987)</f>
        <v>785</v>
      </c>
      <c r="F987" s="18" t="str">
        <f t="shared" si="88"/>
        <v/>
      </c>
      <c r="G987" s="18" t="str">
        <f t="shared" si="89"/>
        <v/>
      </c>
      <c r="H987" s="18" t="str">
        <f t="shared" si="89"/>
        <v/>
      </c>
      <c r="I987" s="18" t="str">
        <f t="shared" si="89"/>
        <v/>
      </c>
    </row>
    <row r="988" spans="1:9">
      <c r="A988" s="18">
        <v>786</v>
      </c>
      <c r="C988" s="18" t="str">
        <f t="shared" si="84"/>
        <v/>
      </c>
      <c r="D988" s="18">
        <f>COUNTIF(C$203:C988,C988)</f>
        <v>786</v>
      </c>
      <c r="F988" s="18" t="str">
        <f t="shared" si="88"/>
        <v/>
      </c>
      <c r="G988" s="18" t="str">
        <f t="shared" si="89"/>
        <v/>
      </c>
      <c r="H988" s="18" t="str">
        <f t="shared" si="89"/>
        <v/>
      </c>
      <c r="I988" s="18" t="str">
        <f t="shared" si="89"/>
        <v/>
      </c>
    </row>
    <row r="989" spans="1:9">
      <c r="A989" s="18">
        <v>787</v>
      </c>
      <c r="C989" s="18" t="str">
        <f t="shared" si="84"/>
        <v/>
      </c>
      <c r="D989" s="18">
        <f>COUNTIF(C$203:C989,C989)</f>
        <v>787</v>
      </c>
      <c r="F989" s="18" t="str">
        <f t="shared" si="88"/>
        <v/>
      </c>
      <c r="G989" s="18" t="str">
        <f t="shared" si="89"/>
        <v/>
      </c>
      <c r="H989" s="18" t="str">
        <f t="shared" si="89"/>
        <v/>
      </c>
      <c r="I989" s="18" t="str">
        <f t="shared" si="89"/>
        <v/>
      </c>
    </row>
    <row r="990" spans="1:9">
      <c r="A990" s="18">
        <v>788</v>
      </c>
      <c r="C990" s="18" t="str">
        <f t="shared" si="84"/>
        <v/>
      </c>
      <c r="D990" s="18">
        <f>COUNTIF(C$203:C990,C990)</f>
        <v>788</v>
      </c>
      <c r="F990" s="18" t="str">
        <f t="shared" si="88"/>
        <v/>
      </c>
      <c r="G990" s="18" t="str">
        <f t="shared" si="89"/>
        <v/>
      </c>
      <c r="H990" s="18" t="str">
        <f t="shared" si="89"/>
        <v/>
      </c>
      <c r="I990" s="18" t="str">
        <f t="shared" si="89"/>
        <v/>
      </c>
    </row>
    <row r="991" spans="1:9">
      <c r="A991" s="18">
        <v>789</v>
      </c>
      <c r="C991" s="18" t="str">
        <f t="shared" si="84"/>
        <v/>
      </c>
      <c r="D991" s="18">
        <f>COUNTIF(C$203:C991,C991)</f>
        <v>789</v>
      </c>
      <c r="F991" s="18" t="str">
        <f t="shared" si="88"/>
        <v/>
      </c>
      <c r="G991" s="18" t="str">
        <f t="shared" si="89"/>
        <v/>
      </c>
      <c r="H991" s="18" t="str">
        <f t="shared" si="89"/>
        <v/>
      </c>
      <c r="I991" s="18" t="str">
        <f t="shared" si="89"/>
        <v/>
      </c>
    </row>
    <row r="992" spans="1:9">
      <c r="A992" s="18">
        <v>790</v>
      </c>
      <c r="C992" s="18" t="str">
        <f t="shared" si="84"/>
        <v/>
      </c>
      <c r="D992" s="18">
        <f>COUNTIF(C$203:C992,C992)</f>
        <v>790</v>
      </c>
      <c r="F992" s="18" t="str">
        <f t="shared" si="88"/>
        <v/>
      </c>
      <c r="G992" s="18" t="str">
        <f t="shared" si="89"/>
        <v/>
      </c>
      <c r="H992" s="18" t="str">
        <f t="shared" si="89"/>
        <v/>
      </c>
      <c r="I992" s="18" t="str">
        <f t="shared" si="89"/>
        <v/>
      </c>
    </row>
    <row r="993" spans="1:9">
      <c r="A993" s="18">
        <v>791</v>
      </c>
      <c r="C993" s="18" t="str">
        <f t="shared" si="84"/>
        <v/>
      </c>
      <c r="D993" s="18">
        <f>COUNTIF(C$203:C993,C993)</f>
        <v>791</v>
      </c>
      <c r="F993" s="18" t="str">
        <f t="shared" si="88"/>
        <v/>
      </c>
      <c r="G993" s="18" t="str">
        <f t="shared" si="89"/>
        <v/>
      </c>
      <c r="H993" s="18" t="str">
        <f t="shared" si="89"/>
        <v/>
      </c>
      <c r="I993" s="18" t="str">
        <f t="shared" si="89"/>
        <v/>
      </c>
    </row>
    <row r="994" spans="1:9">
      <c r="A994" s="18">
        <v>792</v>
      </c>
      <c r="C994" s="18" t="str">
        <f t="shared" si="84"/>
        <v/>
      </c>
      <c r="D994" s="18">
        <f>COUNTIF(C$203:C994,C994)</f>
        <v>792</v>
      </c>
      <c r="F994" s="18" t="str">
        <f t="shared" si="88"/>
        <v/>
      </c>
      <c r="G994" s="18" t="str">
        <f t="shared" si="89"/>
        <v/>
      </c>
      <c r="H994" s="18" t="str">
        <f t="shared" si="89"/>
        <v/>
      </c>
      <c r="I994" s="18" t="str">
        <f t="shared" si="89"/>
        <v/>
      </c>
    </row>
    <row r="995" spans="1:9">
      <c r="A995" s="18">
        <v>793</v>
      </c>
      <c r="C995" s="18" t="str">
        <f t="shared" si="84"/>
        <v/>
      </c>
      <c r="D995" s="18">
        <f>COUNTIF(C$203:C995,C995)</f>
        <v>793</v>
      </c>
      <c r="F995" s="18" t="str">
        <f t="shared" si="88"/>
        <v/>
      </c>
      <c r="G995" s="18" t="str">
        <f t="shared" si="89"/>
        <v/>
      </c>
      <c r="H995" s="18" t="str">
        <f t="shared" si="89"/>
        <v/>
      </c>
      <c r="I995" s="18" t="str">
        <f t="shared" si="89"/>
        <v/>
      </c>
    </row>
    <row r="996" spans="1:9">
      <c r="A996" s="18">
        <v>794</v>
      </c>
      <c r="C996" s="18" t="str">
        <f t="shared" ref="C996:C1002" si="90">N196</f>
        <v/>
      </c>
      <c r="D996" s="18">
        <f>COUNTIF(C$203:C996,C996)</f>
        <v>794</v>
      </c>
      <c r="F996" s="18" t="str">
        <f t="shared" si="88"/>
        <v/>
      </c>
      <c r="G996" s="18" t="str">
        <f t="shared" ref="G996:I1002" si="91">C196</f>
        <v/>
      </c>
      <c r="H996" s="18" t="str">
        <f t="shared" si="91"/>
        <v/>
      </c>
      <c r="I996" s="18" t="str">
        <f t="shared" si="91"/>
        <v/>
      </c>
    </row>
    <row r="997" spans="1:9">
      <c r="A997" s="18">
        <v>795</v>
      </c>
      <c r="C997" s="18" t="str">
        <f t="shared" si="90"/>
        <v/>
      </c>
      <c r="D997" s="18">
        <f>COUNTIF(C$203:C997,C997)</f>
        <v>795</v>
      </c>
      <c r="F997" s="18" t="str">
        <f t="shared" si="88"/>
        <v/>
      </c>
      <c r="G997" s="18" t="str">
        <f t="shared" si="91"/>
        <v/>
      </c>
      <c r="H997" s="18" t="str">
        <f t="shared" si="91"/>
        <v/>
      </c>
      <c r="I997" s="18" t="str">
        <f t="shared" si="91"/>
        <v/>
      </c>
    </row>
    <row r="998" spans="1:9">
      <c r="A998" s="18">
        <v>796</v>
      </c>
      <c r="C998" s="18" t="str">
        <f t="shared" si="90"/>
        <v/>
      </c>
      <c r="D998" s="18">
        <f>COUNTIF(C$203:C998,C998)</f>
        <v>796</v>
      </c>
      <c r="F998" s="18" t="str">
        <f t="shared" si="88"/>
        <v/>
      </c>
      <c r="G998" s="18" t="str">
        <f t="shared" si="91"/>
        <v/>
      </c>
      <c r="H998" s="18" t="str">
        <f t="shared" si="91"/>
        <v/>
      </c>
      <c r="I998" s="18" t="str">
        <f t="shared" si="91"/>
        <v/>
      </c>
    </row>
    <row r="999" spans="1:9">
      <c r="A999" s="18">
        <v>797</v>
      </c>
      <c r="C999" s="18" t="str">
        <f t="shared" si="90"/>
        <v/>
      </c>
      <c r="D999" s="18">
        <f>COUNTIF(C$203:C999,C999)</f>
        <v>797</v>
      </c>
      <c r="F999" s="18" t="str">
        <f t="shared" si="88"/>
        <v/>
      </c>
      <c r="G999" s="18" t="str">
        <f t="shared" si="91"/>
        <v/>
      </c>
      <c r="H999" s="18" t="str">
        <f t="shared" si="91"/>
        <v/>
      </c>
      <c r="I999" s="18" t="str">
        <f t="shared" si="91"/>
        <v/>
      </c>
    </row>
    <row r="1000" spans="1:9">
      <c r="A1000" s="18">
        <v>798</v>
      </c>
      <c r="C1000" s="18" t="str">
        <f t="shared" si="90"/>
        <v/>
      </c>
      <c r="D1000" s="18">
        <f>COUNTIF(C$203:C1000,C1000)</f>
        <v>798</v>
      </c>
      <c r="F1000" s="18" t="str">
        <f t="shared" si="88"/>
        <v/>
      </c>
      <c r="G1000" s="18" t="str">
        <f t="shared" si="91"/>
        <v/>
      </c>
      <c r="H1000" s="18" t="str">
        <f t="shared" si="91"/>
        <v/>
      </c>
      <c r="I1000" s="18" t="str">
        <f t="shared" si="91"/>
        <v/>
      </c>
    </row>
    <row r="1001" spans="1:9">
      <c r="A1001" s="18">
        <v>799</v>
      </c>
      <c r="C1001" s="18" t="str">
        <f t="shared" si="90"/>
        <v/>
      </c>
      <c r="D1001" s="18">
        <f>COUNTIF(C$203:C1001,C1001)</f>
        <v>799</v>
      </c>
      <c r="F1001" s="18" t="str">
        <f t="shared" si="88"/>
        <v/>
      </c>
      <c r="G1001" s="18" t="str">
        <f t="shared" si="91"/>
        <v/>
      </c>
      <c r="H1001" s="18" t="str">
        <f t="shared" si="91"/>
        <v/>
      </c>
      <c r="I1001" s="18" t="str">
        <f t="shared" si="91"/>
        <v/>
      </c>
    </row>
    <row r="1002" spans="1:9">
      <c r="A1002" s="18">
        <v>800</v>
      </c>
      <c r="C1002" s="18" t="str">
        <f t="shared" si="90"/>
        <v/>
      </c>
      <c r="D1002" s="18">
        <f>COUNTIF(C$203:C1002,C1002)</f>
        <v>800</v>
      </c>
      <c r="F1002" s="18" t="str">
        <f t="shared" si="88"/>
        <v/>
      </c>
      <c r="G1002" s="18" t="str">
        <f t="shared" si="91"/>
        <v/>
      </c>
      <c r="H1002" s="18" t="str">
        <f t="shared" si="91"/>
        <v/>
      </c>
      <c r="I1002" s="18" t="str">
        <f t="shared" si="91"/>
        <v/>
      </c>
    </row>
    <row r="1003" spans="1:9">
      <c r="A1003" s="18">
        <v>801</v>
      </c>
      <c r="C1003" s="18" t="str">
        <f>O3</f>
        <v/>
      </c>
      <c r="D1003" s="18">
        <f>COUNTIF(C$203:C1003,C1003)</f>
        <v>801</v>
      </c>
      <c r="F1003" s="18" t="str">
        <f t="shared" si="88"/>
        <v/>
      </c>
      <c r="G1003" s="18" t="str">
        <f t="shared" ref="G1003:G1019" si="92">C3</f>
        <v/>
      </c>
      <c r="H1003" s="18" t="str">
        <f t="shared" ref="H1003:I1018" si="93">D3</f>
        <v/>
      </c>
      <c r="I1003" s="18" t="str">
        <f t="shared" si="93"/>
        <v/>
      </c>
    </row>
    <row r="1004" spans="1:9">
      <c r="A1004" s="18">
        <v>802</v>
      </c>
      <c r="C1004" s="18" t="str">
        <f t="shared" ref="C1004:C1067" si="94">O4</f>
        <v/>
      </c>
      <c r="D1004" s="18">
        <f>COUNTIF(C$203:C1004,C1004)</f>
        <v>802</v>
      </c>
      <c r="F1004" s="18" t="str">
        <f t="shared" si="88"/>
        <v/>
      </c>
      <c r="G1004" s="18" t="str">
        <f t="shared" si="92"/>
        <v/>
      </c>
      <c r="H1004" s="18" t="str">
        <f t="shared" si="93"/>
        <v/>
      </c>
      <c r="I1004" s="18" t="str">
        <f t="shared" si="93"/>
        <v/>
      </c>
    </row>
    <row r="1005" spans="1:9">
      <c r="A1005" s="18">
        <v>803</v>
      </c>
      <c r="C1005" s="18" t="str">
        <f t="shared" si="94"/>
        <v/>
      </c>
      <c r="D1005" s="18">
        <f>COUNTIF(C$203:C1005,C1005)</f>
        <v>803</v>
      </c>
      <c r="F1005" s="18" t="str">
        <f t="shared" si="88"/>
        <v/>
      </c>
      <c r="G1005" s="18" t="str">
        <f t="shared" si="92"/>
        <v/>
      </c>
      <c r="H1005" s="18" t="str">
        <f t="shared" si="93"/>
        <v/>
      </c>
      <c r="I1005" s="18" t="str">
        <f t="shared" si="93"/>
        <v/>
      </c>
    </row>
    <row r="1006" spans="1:9">
      <c r="A1006" s="18">
        <v>804</v>
      </c>
      <c r="C1006" s="18" t="str">
        <f t="shared" si="94"/>
        <v/>
      </c>
      <c r="D1006" s="18">
        <f>COUNTIF(C$203:C1006,C1006)</f>
        <v>804</v>
      </c>
      <c r="F1006" s="18" t="str">
        <f t="shared" si="88"/>
        <v/>
      </c>
      <c r="G1006" s="18" t="str">
        <f t="shared" si="92"/>
        <v/>
      </c>
      <c r="H1006" s="18" t="str">
        <f t="shared" si="93"/>
        <v/>
      </c>
      <c r="I1006" s="18" t="str">
        <f t="shared" si="93"/>
        <v/>
      </c>
    </row>
    <row r="1007" spans="1:9">
      <c r="A1007" s="18">
        <v>805</v>
      </c>
      <c r="C1007" s="18" t="str">
        <f t="shared" si="94"/>
        <v/>
      </c>
      <c r="D1007" s="18">
        <f>COUNTIF(C$203:C1007,C1007)</f>
        <v>805</v>
      </c>
      <c r="F1007" s="18" t="str">
        <f t="shared" si="88"/>
        <v/>
      </c>
      <c r="G1007" s="18" t="str">
        <f t="shared" si="92"/>
        <v/>
      </c>
      <c r="H1007" s="18" t="str">
        <f t="shared" si="93"/>
        <v/>
      </c>
      <c r="I1007" s="18" t="str">
        <f t="shared" si="93"/>
        <v/>
      </c>
    </row>
    <row r="1008" spans="1:9">
      <c r="A1008" s="18">
        <v>806</v>
      </c>
      <c r="C1008" s="18" t="str">
        <f t="shared" si="94"/>
        <v/>
      </c>
      <c r="D1008" s="18">
        <f>COUNTIF(C$203:C1008,C1008)</f>
        <v>806</v>
      </c>
      <c r="F1008" s="18" t="str">
        <f t="shared" si="88"/>
        <v/>
      </c>
      <c r="G1008" s="18" t="str">
        <f t="shared" si="92"/>
        <v/>
      </c>
      <c r="H1008" s="18" t="str">
        <f t="shared" si="93"/>
        <v/>
      </c>
      <c r="I1008" s="18" t="str">
        <f t="shared" si="93"/>
        <v/>
      </c>
    </row>
    <row r="1009" spans="1:9">
      <c r="A1009" s="18">
        <v>807</v>
      </c>
      <c r="C1009" s="18" t="str">
        <f t="shared" si="94"/>
        <v/>
      </c>
      <c r="D1009" s="18">
        <f>COUNTIF(C$203:C1009,C1009)</f>
        <v>807</v>
      </c>
      <c r="F1009" s="18" t="str">
        <f t="shared" si="88"/>
        <v/>
      </c>
      <c r="G1009" s="18" t="str">
        <f t="shared" si="92"/>
        <v/>
      </c>
      <c r="H1009" s="18" t="str">
        <f t="shared" si="93"/>
        <v/>
      </c>
      <c r="I1009" s="18" t="str">
        <f t="shared" si="93"/>
        <v/>
      </c>
    </row>
    <row r="1010" spans="1:9">
      <c r="A1010" s="18">
        <v>808</v>
      </c>
      <c r="C1010" s="18" t="str">
        <f t="shared" si="94"/>
        <v/>
      </c>
      <c r="D1010" s="18">
        <f>COUNTIF(C$203:C1010,C1010)</f>
        <v>808</v>
      </c>
      <c r="F1010" s="18" t="str">
        <f t="shared" si="88"/>
        <v/>
      </c>
      <c r="G1010" s="18" t="str">
        <f t="shared" si="92"/>
        <v/>
      </c>
      <c r="H1010" s="18" t="str">
        <f t="shared" si="93"/>
        <v/>
      </c>
      <c r="I1010" s="18" t="str">
        <f t="shared" si="93"/>
        <v/>
      </c>
    </row>
    <row r="1011" spans="1:9">
      <c r="A1011" s="18">
        <v>809</v>
      </c>
      <c r="C1011" s="18" t="str">
        <f t="shared" si="94"/>
        <v/>
      </c>
      <c r="D1011" s="18">
        <f>COUNTIF(C$203:C1011,C1011)</f>
        <v>809</v>
      </c>
      <c r="F1011" s="18" t="str">
        <f t="shared" si="88"/>
        <v/>
      </c>
      <c r="G1011" s="18" t="str">
        <f t="shared" si="92"/>
        <v/>
      </c>
      <c r="H1011" s="18" t="str">
        <f t="shared" si="93"/>
        <v/>
      </c>
      <c r="I1011" s="18" t="str">
        <f t="shared" si="93"/>
        <v/>
      </c>
    </row>
    <row r="1012" spans="1:9">
      <c r="A1012" s="18">
        <v>810</v>
      </c>
      <c r="C1012" s="18" t="str">
        <f t="shared" si="94"/>
        <v/>
      </c>
      <c r="D1012" s="18">
        <f>COUNTIF(C$203:C1012,C1012)</f>
        <v>810</v>
      </c>
      <c r="F1012" s="18" t="str">
        <f t="shared" si="88"/>
        <v/>
      </c>
      <c r="G1012" s="18" t="str">
        <f t="shared" si="92"/>
        <v/>
      </c>
      <c r="H1012" s="18" t="str">
        <f t="shared" si="93"/>
        <v/>
      </c>
      <c r="I1012" s="18" t="str">
        <f t="shared" si="93"/>
        <v/>
      </c>
    </row>
    <row r="1013" spans="1:9">
      <c r="A1013" s="18">
        <v>811</v>
      </c>
      <c r="C1013" s="18" t="str">
        <f t="shared" si="94"/>
        <v/>
      </c>
      <c r="D1013" s="18">
        <f>COUNTIF(C$203:C1013,C1013)</f>
        <v>811</v>
      </c>
      <c r="F1013" s="18" t="str">
        <f t="shared" si="88"/>
        <v/>
      </c>
      <c r="G1013" s="18" t="str">
        <f t="shared" si="92"/>
        <v/>
      </c>
      <c r="H1013" s="18" t="str">
        <f t="shared" si="93"/>
        <v/>
      </c>
      <c r="I1013" s="18" t="str">
        <f t="shared" si="93"/>
        <v/>
      </c>
    </row>
    <row r="1014" spans="1:9">
      <c r="A1014" s="18">
        <v>812</v>
      </c>
      <c r="C1014" s="18" t="str">
        <f t="shared" si="94"/>
        <v/>
      </c>
      <c r="D1014" s="18">
        <f>COUNTIF(C$203:C1014,C1014)</f>
        <v>812</v>
      </c>
      <c r="F1014" s="18" t="str">
        <f t="shared" si="88"/>
        <v/>
      </c>
      <c r="G1014" s="18" t="str">
        <f t="shared" si="92"/>
        <v/>
      </c>
      <c r="H1014" s="18" t="str">
        <f t="shared" si="93"/>
        <v/>
      </c>
      <c r="I1014" s="18" t="str">
        <f t="shared" si="93"/>
        <v/>
      </c>
    </row>
    <row r="1015" spans="1:9">
      <c r="A1015" s="18">
        <v>813</v>
      </c>
      <c r="C1015" s="18" t="str">
        <f t="shared" si="94"/>
        <v/>
      </c>
      <c r="D1015" s="18">
        <f>COUNTIF(C$203:C1015,C1015)</f>
        <v>813</v>
      </c>
      <c r="F1015" s="18" t="str">
        <f t="shared" si="88"/>
        <v/>
      </c>
      <c r="G1015" s="18" t="str">
        <f t="shared" si="92"/>
        <v/>
      </c>
      <c r="H1015" s="18" t="str">
        <f t="shared" si="93"/>
        <v/>
      </c>
      <c r="I1015" s="18" t="str">
        <f t="shared" si="93"/>
        <v/>
      </c>
    </row>
    <row r="1016" spans="1:9">
      <c r="A1016" s="18">
        <v>814</v>
      </c>
      <c r="C1016" s="18" t="str">
        <f t="shared" si="94"/>
        <v/>
      </c>
      <c r="D1016" s="18">
        <f>COUNTIF(C$203:C1016,C1016)</f>
        <v>814</v>
      </c>
      <c r="F1016" s="18" t="str">
        <f t="shared" si="88"/>
        <v/>
      </c>
      <c r="G1016" s="18" t="str">
        <f t="shared" si="92"/>
        <v/>
      </c>
      <c r="H1016" s="18" t="str">
        <f t="shared" si="93"/>
        <v/>
      </c>
      <c r="I1016" s="18" t="str">
        <f t="shared" si="93"/>
        <v/>
      </c>
    </row>
    <row r="1017" spans="1:9">
      <c r="A1017" s="18">
        <v>815</v>
      </c>
      <c r="C1017" s="18" t="str">
        <f t="shared" si="94"/>
        <v/>
      </c>
      <c r="D1017" s="18">
        <f>COUNTIF(C$203:C1017,C1017)</f>
        <v>815</v>
      </c>
      <c r="F1017" s="18" t="str">
        <f t="shared" si="88"/>
        <v/>
      </c>
      <c r="G1017" s="18" t="str">
        <f t="shared" si="92"/>
        <v/>
      </c>
      <c r="H1017" s="18" t="str">
        <f t="shared" si="93"/>
        <v/>
      </c>
      <c r="I1017" s="18" t="str">
        <f t="shared" si="93"/>
        <v/>
      </c>
    </row>
    <row r="1018" spans="1:9">
      <c r="A1018" s="18">
        <v>816</v>
      </c>
      <c r="C1018" s="18" t="str">
        <f t="shared" si="94"/>
        <v/>
      </c>
      <c r="D1018" s="18">
        <f>COUNTIF(C$203:C1018,C1018)</f>
        <v>816</v>
      </c>
      <c r="F1018" s="18" t="str">
        <f t="shared" si="88"/>
        <v/>
      </c>
      <c r="G1018" s="18" t="str">
        <f t="shared" si="92"/>
        <v/>
      </c>
      <c r="H1018" s="18" t="str">
        <f t="shared" si="93"/>
        <v/>
      </c>
      <c r="I1018" s="18" t="str">
        <f t="shared" si="93"/>
        <v/>
      </c>
    </row>
    <row r="1019" spans="1:9">
      <c r="A1019" s="18">
        <v>817</v>
      </c>
      <c r="C1019" s="18" t="str">
        <f t="shared" si="94"/>
        <v/>
      </c>
      <c r="D1019" s="18">
        <f>COUNTIF(C$203:C1019,C1019)</f>
        <v>817</v>
      </c>
      <c r="F1019" s="18" t="str">
        <f t="shared" si="88"/>
        <v/>
      </c>
      <c r="G1019" s="18" t="str">
        <f t="shared" si="92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C1020" s="18" t="str">
        <f t="shared" si="94"/>
        <v/>
      </c>
      <c r="D1020" s="18">
        <f>COUNTIF(C$203:C1020,C1020)</f>
        <v>818</v>
      </c>
      <c r="F1020" s="18" t="str">
        <f t="shared" si="88"/>
        <v/>
      </c>
      <c r="G1020" s="18" t="str">
        <f t="shared" ref="G1020:I1035" si="95">C20</f>
        <v/>
      </c>
      <c r="H1020" s="18" t="str">
        <f t="shared" si="95"/>
        <v/>
      </c>
      <c r="I1020" s="18" t="str">
        <f t="shared" si="95"/>
        <v/>
      </c>
    </row>
    <row r="1021" spans="1:9">
      <c r="A1021" s="18">
        <v>819</v>
      </c>
      <c r="C1021" s="18" t="str">
        <f t="shared" si="94"/>
        <v/>
      </c>
      <c r="D1021" s="18">
        <f>COUNTIF(C$203:C1021,C1021)</f>
        <v>819</v>
      </c>
      <c r="F1021" s="18" t="str">
        <f t="shared" si="88"/>
        <v/>
      </c>
      <c r="G1021" s="18" t="str">
        <f t="shared" si="95"/>
        <v/>
      </c>
      <c r="H1021" s="18" t="str">
        <f t="shared" si="95"/>
        <v/>
      </c>
      <c r="I1021" s="18" t="str">
        <f t="shared" si="95"/>
        <v/>
      </c>
    </row>
    <row r="1022" spans="1:9">
      <c r="A1022" s="18">
        <v>820</v>
      </c>
      <c r="C1022" s="18" t="str">
        <f t="shared" si="94"/>
        <v/>
      </c>
      <c r="D1022" s="18">
        <f>COUNTIF(C$203:C1022,C1022)</f>
        <v>820</v>
      </c>
      <c r="F1022" s="18" t="str">
        <f t="shared" si="88"/>
        <v/>
      </c>
      <c r="G1022" s="18" t="str">
        <f t="shared" si="95"/>
        <v/>
      </c>
      <c r="H1022" s="18" t="str">
        <f t="shared" si="95"/>
        <v/>
      </c>
      <c r="I1022" s="18" t="str">
        <f t="shared" si="95"/>
        <v/>
      </c>
    </row>
    <row r="1023" spans="1:9">
      <c r="A1023" s="18">
        <v>821</v>
      </c>
      <c r="C1023" s="18" t="str">
        <f t="shared" si="94"/>
        <v/>
      </c>
      <c r="D1023" s="18">
        <f>COUNTIF(C$203:C1023,C1023)</f>
        <v>821</v>
      </c>
      <c r="F1023" s="18" t="str">
        <f t="shared" si="88"/>
        <v/>
      </c>
      <c r="G1023" s="18" t="str">
        <f t="shared" si="95"/>
        <v/>
      </c>
      <c r="H1023" s="18" t="str">
        <f t="shared" si="95"/>
        <v/>
      </c>
      <c r="I1023" s="18" t="str">
        <f t="shared" si="95"/>
        <v/>
      </c>
    </row>
    <row r="1024" spans="1:9">
      <c r="A1024" s="18">
        <v>822</v>
      </c>
      <c r="C1024" s="18" t="str">
        <f t="shared" si="94"/>
        <v/>
      </c>
      <c r="D1024" s="18">
        <f>COUNTIF(C$203:C1024,C1024)</f>
        <v>822</v>
      </c>
      <c r="F1024" s="18" t="str">
        <f t="shared" si="88"/>
        <v/>
      </c>
      <c r="G1024" s="18" t="str">
        <f t="shared" si="95"/>
        <v/>
      </c>
      <c r="H1024" s="18" t="str">
        <f t="shared" si="95"/>
        <v/>
      </c>
      <c r="I1024" s="18" t="str">
        <f t="shared" si="95"/>
        <v/>
      </c>
    </row>
    <row r="1025" spans="1:9">
      <c r="A1025" s="18">
        <v>823</v>
      </c>
      <c r="C1025" s="18" t="str">
        <f t="shared" si="94"/>
        <v/>
      </c>
      <c r="D1025" s="18">
        <f>COUNTIF(C$203:C1025,C1025)</f>
        <v>823</v>
      </c>
      <c r="F1025" s="18" t="str">
        <f t="shared" si="88"/>
        <v/>
      </c>
      <c r="G1025" s="18" t="str">
        <f t="shared" si="95"/>
        <v/>
      </c>
      <c r="H1025" s="18" t="str">
        <f t="shared" si="95"/>
        <v/>
      </c>
      <c r="I1025" s="18" t="str">
        <f t="shared" si="95"/>
        <v/>
      </c>
    </row>
    <row r="1026" spans="1:9">
      <c r="A1026" s="18">
        <v>824</v>
      </c>
      <c r="C1026" s="18" t="str">
        <f t="shared" si="94"/>
        <v/>
      </c>
      <c r="D1026" s="18">
        <f>COUNTIF(C$203:C1026,C1026)</f>
        <v>824</v>
      </c>
      <c r="F1026" s="18" t="str">
        <f t="shared" si="88"/>
        <v/>
      </c>
      <c r="G1026" s="18" t="str">
        <f t="shared" si="95"/>
        <v/>
      </c>
      <c r="H1026" s="18" t="str">
        <f t="shared" si="95"/>
        <v/>
      </c>
      <c r="I1026" s="18" t="str">
        <f t="shared" si="95"/>
        <v/>
      </c>
    </row>
    <row r="1027" spans="1:9">
      <c r="A1027" s="18">
        <v>825</v>
      </c>
      <c r="C1027" s="18" t="str">
        <f t="shared" si="94"/>
        <v/>
      </c>
      <c r="D1027" s="18">
        <f>COUNTIF(C$203:C1027,C1027)</f>
        <v>825</v>
      </c>
      <c r="F1027" s="18" t="str">
        <f t="shared" si="88"/>
        <v/>
      </c>
      <c r="G1027" s="18" t="str">
        <f t="shared" si="95"/>
        <v/>
      </c>
      <c r="H1027" s="18" t="str">
        <f t="shared" si="95"/>
        <v/>
      </c>
      <c r="I1027" s="18" t="str">
        <f t="shared" si="95"/>
        <v/>
      </c>
    </row>
    <row r="1028" spans="1:9">
      <c r="A1028" s="18">
        <v>826</v>
      </c>
      <c r="C1028" s="18" t="str">
        <f t="shared" si="94"/>
        <v/>
      </c>
      <c r="D1028" s="18">
        <f>COUNTIF(C$203:C1028,C1028)</f>
        <v>826</v>
      </c>
      <c r="F1028" s="18" t="str">
        <f t="shared" si="88"/>
        <v/>
      </c>
      <c r="G1028" s="18" t="str">
        <f t="shared" si="95"/>
        <v/>
      </c>
      <c r="H1028" s="18" t="str">
        <f t="shared" si="95"/>
        <v/>
      </c>
      <c r="I1028" s="18" t="str">
        <f t="shared" si="95"/>
        <v/>
      </c>
    </row>
    <row r="1029" spans="1:9">
      <c r="A1029" s="18">
        <v>827</v>
      </c>
      <c r="C1029" s="18" t="str">
        <f t="shared" si="94"/>
        <v/>
      </c>
      <c r="D1029" s="18">
        <f>COUNTIF(C$203:C1029,C1029)</f>
        <v>827</v>
      </c>
      <c r="F1029" s="18" t="str">
        <f t="shared" si="88"/>
        <v/>
      </c>
      <c r="G1029" s="18" t="str">
        <f t="shared" si="95"/>
        <v/>
      </c>
      <c r="H1029" s="18" t="str">
        <f t="shared" si="95"/>
        <v/>
      </c>
      <c r="I1029" s="18" t="str">
        <f t="shared" si="95"/>
        <v/>
      </c>
    </row>
    <row r="1030" spans="1:9">
      <c r="A1030" s="18">
        <v>828</v>
      </c>
      <c r="C1030" s="18" t="str">
        <f t="shared" si="94"/>
        <v/>
      </c>
      <c r="D1030" s="18">
        <f>COUNTIF(C$203:C1030,C1030)</f>
        <v>828</v>
      </c>
      <c r="F1030" s="18" t="str">
        <f t="shared" si="88"/>
        <v/>
      </c>
      <c r="G1030" s="18" t="str">
        <f t="shared" si="95"/>
        <v/>
      </c>
      <c r="H1030" s="18" t="str">
        <f t="shared" si="95"/>
        <v/>
      </c>
      <c r="I1030" s="18" t="str">
        <f t="shared" si="95"/>
        <v/>
      </c>
    </row>
    <row r="1031" spans="1:9">
      <c r="A1031" s="18">
        <v>829</v>
      </c>
      <c r="C1031" s="18" t="str">
        <f t="shared" si="94"/>
        <v/>
      </c>
      <c r="D1031" s="18">
        <f>COUNTIF(C$203:C1031,C1031)</f>
        <v>829</v>
      </c>
      <c r="F1031" s="18" t="str">
        <f t="shared" si="88"/>
        <v/>
      </c>
      <c r="G1031" s="18" t="str">
        <f t="shared" si="95"/>
        <v/>
      </c>
      <c r="H1031" s="18" t="str">
        <f t="shared" si="95"/>
        <v/>
      </c>
      <c r="I1031" s="18" t="str">
        <f t="shared" si="95"/>
        <v/>
      </c>
    </row>
    <row r="1032" spans="1:9">
      <c r="A1032" s="18">
        <v>830</v>
      </c>
      <c r="C1032" s="18" t="str">
        <f t="shared" si="94"/>
        <v/>
      </c>
      <c r="D1032" s="18">
        <f>COUNTIF(C$203:C1032,C1032)</f>
        <v>830</v>
      </c>
      <c r="F1032" s="18" t="str">
        <f t="shared" si="88"/>
        <v/>
      </c>
      <c r="G1032" s="18" t="str">
        <f t="shared" si="95"/>
        <v/>
      </c>
      <c r="H1032" s="18" t="str">
        <f t="shared" si="95"/>
        <v/>
      </c>
      <c r="I1032" s="18" t="str">
        <f t="shared" si="95"/>
        <v/>
      </c>
    </row>
    <row r="1033" spans="1:9">
      <c r="A1033" s="18">
        <v>831</v>
      </c>
      <c r="C1033" s="18" t="str">
        <f t="shared" si="94"/>
        <v/>
      </c>
      <c r="D1033" s="18">
        <f>COUNTIF(C$203:C1033,C1033)</f>
        <v>831</v>
      </c>
      <c r="F1033" s="18" t="str">
        <f t="shared" si="88"/>
        <v/>
      </c>
      <c r="G1033" s="18" t="str">
        <f t="shared" si="95"/>
        <v/>
      </c>
      <c r="H1033" s="18" t="str">
        <f t="shared" si="95"/>
        <v/>
      </c>
      <c r="I1033" s="18" t="str">
        <f t="shared" si="95"/>
        <v/>
      </c>
    </row>
    <row r="1034" spans="1:9">
      <c r="A1034" s="18">
        <v>832</v>
      </c>
      <c r="C1034" s="18" t="str">
        <f t="shared" si="94"/>
        <v/>
      </c>
      <c r="D1034" s="18">
        <f>COUNTIF(C$203:C1034,C1034)</f>
        <v>832</v>
      </c>
      <c r="F1034" s="18" t="str">
        <f t="shared" si="88"/>
        <v/>
      </c>
      <c r="G1034" s="18" t="str">
        <f t="shared" si="95"/>
        <v/>
      </c>
      <c r="H1034" s="18" t="str">
        <f t="shared" si="95"/>
        <v/>
      </c>
      <c r="I1034" s="18" t="str">
        <f t="shared" si="95"/>
        <v/>
      </c>
    </row>
    <row r="1035" spans="1:9">
      <c r="A1035" s="18">
        <v>833</v>
      </c>
      <c r="C1035" s="18" t="str">
        <f t="shared" si="94"/>
        <v/>
      </c>
      <c r="D1035" s="18">
        <f>COUNTIF(C$203:C1035,C1035)</f>
        <v>833</v>
      </c>
      <c r="F1035" s="18" t="str">
        <f t="shared" si="88"/>
        <v/>
      </c>
      <c r="G1035" s="18" t="str">
        <f t="shared" si="95"/>
        <v/>
      </c>
      <c r="H1035" s="18" t="str">
        <f t="shared" si="95"/>
        <v/>
      </c>
      <c r="I1035" s="18" t="str">
        <f t="shared" si="95"/>
        <v/>
      </c>
    </row>
    <row r="1036" spans="1:9">
      <c r="A1036" s="18">
        <v>834</v>
      </c>
      <c r="C1036" s="18" t="str">
        <f t="shared" si="94"/>
        <v/>
      </c>
      <c r="D1036" s="18">
        <f>COUNTIF(C$203:C1036,C1036)</f>
        <v>834</v>
      </c>
      <c r="F1036" s="18" t="str">
        <f t="shared" ref="F1036:F1099" si="96">IF(C1036="","",CONCATENATE(C1036,D1036)*1)</f>
        <v/>
      </c>
      <c r="G1036" s="18" t="str">
        <f t="shared" ref="G1036:I1051" si="97">C36</f>
        <v/>
      </c>
      <c r="H1036" s="18" t="str">
        <f t="shared" si="97"/>
        <v/>
      </c>
      <c r="I1036" s="18" t="str">
        <f t="shared" si="97"/>
        <v/>
      </c>
    </row>
    <row r="1037" spans="1:9">
      <c r="A1037" s="18">
        <v>835</v>
      </c>
      <c r="C1037" s="18" t="str">
        <f t="shared" si="94"/>
        <v/>
      </c>
      <c r="D1037" s="18">
        <f>COUNTIF(C$203:C1037,C1037)</f>
        <v>835</v>
      </c>
      <c r="F1037" s="18" t="str">
        <f t="shared" si="96"/>
        <v/>
      </c>
      <c r="G1037" s="18" t="str">
        <f t="shared" si="97"/>
        <v/>
      </c>
      <c r="H1037" s="18" t="str">
        <f t="shared" si="97"/>
        <v/>
      </c>
      <c r="I1037" s="18" t="str">
        <f t="shared" si="97"/>
        <v/>
      </c>
    </row>
    <row r="1038" spans="1:9">
      <c r="A1038" s="18">
        <v>836</v>
      </c>
      <c r="C1038" s="18" t="str">
        <f t="shared" si="94"/>
        <v/>
      </c>
      <c r="D1038" s="18">
        <f>COUNTIF(C$203:C1038,C1038)</f>
        <v>836</v>
      </c>
      <c r="F1038" s="18" t="str">
        <f t="shared" si="96"/>
        <v/>
      </c>
      <c r="G1038" s="18" t="str">
        <f t="shared" si="97"/>
        <v/>
      </c>
      <c r="H1038" s="18" t="str">
        <f t="shared" si="97"/>
        <v/>
      </c>
      <c r="I1038" s="18" t="str">
        <f t="shared" si="97"/>
        <v/>
      </c>
    </row>
    <row r="1039" spans="1:9">
      <c r="A1039" s="18">
        <v>837</v>
      </c>
      <c r="C1039" s="18" t="str">
        <f t="shared" si="94"/>
        <v/>
      </c>
      <c r="D1039" s="18">
        <f>COUNTIF(C$203:C1039,C1039)</f>
        <v>837</v>
      </c>
      <c r="F1039" s="18" t="str">
        <f t="shared" si="96"/>
        <v/>
      </c>
      <c r="G1039" s="18" t="str">
        <f t="shared" si="97"/>
        <v/>
      </c>
      <c r="H1039" s="18" t="str">
        <f t="shared" si="97"/>
        <v/>
      </c>
      <c r="I1039" s="18" t="str">
        <f t="shared" si="97"/>
        <v/>
      </c>
    </row>
    <row r="1040" spans="1:9">
      <c r="A1040" s="18">
        <v>838</v>
      </c>
      <c r="C1040" s="18" t="str">
        <f t="shared" si="94"/>
        <v/>
      </c>
      <c r="D1040" s="18">
        <f>COUNTIF(C$203:C1040,C1040)</f>
        <v>838</v>
      </c>
      <c r="F1040" s="18" t="str">
        <f t="shared" si="96"/>
        <v/>
      </c>
      <c r="G1040" s="18" t="str">
        <f t="shared" si="97"/>
        <v/>
      </c>
      <c r="H1040" s="18" t="str">
        <f t="shared" si="97"/>
        <v/>
      </c>
      <c r="I1040" s="18" t="str">
        <f t="shared" si="97"/>
        <v/>
      </c>
    </row>
    <row r="1041" spans="1:9">
      <c r="A1041" s="18">
        <v>839</v>
      </c>
      <c r="C1041" s="18" t="str">
        <f t="shared" si="94"/>
        <v/>
      </c>
      <c r="D1041" s="18">
        <f>COUNTIF(C$203:C1041,C1041)</f>
        <v>839</v>
      </c>
      <c r="F1041" s="18" t="str">
        <f t="shared" si="96"/>
        <v/>
      </c>
      <c r="G1041" s="18" t="str">
        <f t="shared" si="97"/>
        <v/>
      </c>
      <c r="H1041" s="18" t="str">
        <f t="shared" si="97"/>
        <v/>
      </c>
      <c r="I1041" s="18" t="str">
        <f t="shared" si="97"/>
        <v/>
      </c>
    </row>
    <row r="1042" spans="1:9">
      <c r="A1042" s="18">
        <v>840</v>
      </c>
      <c r="C1042" s="18" t="str">
        <f t="shared" si="94"/>
        <v/>
      </c>
      <c r="D1042" s="18">
        <f>COUNTIF(C$203:C1042,C1042)</f>
        <v>840</v>
      </c>
      <c r="F1042" s="18" t="str">
        <f t="shared" si="96"/>
        <v/>
      </c>
      <c r="G1042" s="18" t="str">
        <f t="shared" si="97"/>
        <v/>
      </c>
      <c r="H1042" s="18" t="str">
        <f t="shared" si="97"/>
        <v/>
      </c>
      <c r="I1042" s="18" t="str">
        <f t="shared" si="97"/>
        <v/>
      </c>
    </row>
    <row r="1043" spans="1:9">
      <c r="A1043" s="18">
        <v>841</v>
      </c>
      <c r="C1043" s="18" t="str">
        <f t="shared" si="94"/>
        <v/>
      </c>
      <c r="D1043" s="18">
        <f>COUNTIF(C$203:C1043,C1043)</f>
        <v>841</v>
      </c>
      <c r="F1043" s="18" t="str">
        <f t="shared" si="96"/>
        <v/>
      </c>
      <c r="G1043" s="18" t="str">
        <f t="shared" si="97"/>
        <v/>
      </c>
      <c r="H1043" s="18" t="str">
        <f t="shared" si="97"/>
        <v/>
      </c>
      <c r="I1043" s="18" t="str">
        <f t="shared" si="97"/>
        <v/>
      </c>
    </row>
    <row r="1044" spans="1:9">
      <c r="A1044" s="18">
        <v>842</v>
      </c>
      <c r="C1044" s="18" t="str">
        <f t="shared" si="94"/>
        <v/>
      </c>
      <c r="D1044" s="18">
        <f>COUNTIF(C$203:C1044,C1044)</f>
        <v>842</v>
      </c>
      <c r="F1044" s="18" t="str">
        <f t="shared" si="96"/>
        <v/>
      </c>
      <c r="G1044" s="18" t="str">
        <f t="shared" si="97"/>
        <v/>
      </c>
      <c r="H1044" s="18" t="str">
        <f t="shared" si="97"/>
        <v/>
      </c>
      <c r="I1044" s="18" t="str">
        <f t="shared" si="97"/>
        <v/>
      </c>
    </row>
    <row r="1045" spans="1:9">
      <c r="A1045" s="18">
        <v>843</v>
      </c>
      <c r="C1045" s="18" t="str">
        <f t="shared" si="94"/>
        <v/>
      </c>
      <c r="D1045" s="18">
        <f>COUNTIF(C$203:C1045,C1045)</f>
        <v>843</v>
      </c>
      <c r="F1045" s="18" t="str">
        <f t="shared" si="96"/>
        <v/>
      </c>
      <c r="G1045" s="18" t="str">
        <f t="shared" si="97"/>
        <v/>
      </c>
      <c r="H1045" s="18" t="str">
        <f t="shared" si="97"/>
        <v/>
      </c>
      <c r="I1045" s="18" t="str">
        <f t="shared" si="97"/>
        <v/>
      </c>
    </row>
    <row r="1046" spans="1:9">
      <c r="A1046" s="18">
        <v>844</v>
      </c>
      <c r="C1046" s="18" t="str">
        <f t="shared" si="94"/>
        <v/>
      </c>
      <c r="D1046" s="18">
        <f>COUNTIF(C$203:C1046,C1046)</f>
        <v>844</v>
      </c>
      <c r="F1046" s="18" t="str">
        <f t="shared" si="96"/>
        <v/>
      </c>
      <c r="G1046" s="18" t="str">
        <f t="shared" si="97"/>
        <v/>
      </c>
      <c r="H1046" s="18" t="str">
        <f t="shared" si="97"/>
        <v/>
      </c>
      <c r="I1046" s="18" t="str">
        <f t="shared" si="97"/>
        <v/>
      </c>
    </row>
    <row r="1047" spans="1:9">
      <c r="A1047" s="18">
        <v>845</v>
      </c>
      <c r="C1047" s="18" t="str">
        <f t="shared" si="94"/>
        <v/>
      </c>
      <c r="D1047" s="18">
        <f>COUNTIF(C$203:C1047,C1047)</f>
        <v>845</v>
      </c>
      <c r="F1047" s="18" t="str">
        <f t="shared" si="96"/>
        <v/>
      </c>
      <c r="G1047" s="18" t="str">
        <f t="shared" si="97"/>
        <v/>
      </c>
      <c r="H1047" s="18" t="str">
        <f t="shared" si="97"/>
        <v/>
      </c>
      <c r="I1047" s="18" t="str">
        <f t="shared" si="97"/>
        <v/>
      </c>
    </row>
    <row r="1048" spans="1:9">
      <c r="A1048" s="18">
        <v>846</v>
      </c>
      <c r="C1048" s="18" t="str">
        <f t="shared" si="94"/>
        <v/>
      </c>
      <c r="D1048" s="18">
        <f>COUNTIF(C$203:C1048,C1048)</f>
        <v>846</v>
      </c>
      <c r="F1048" s="18" t="str">
        <f t="shared" si="96"/>
        <v/>
      </c>
      <c r="G1048" s="18" t="str">
        <f t="shared" si="97"/>
        <v/>
      </c>
      <c r="H1048" s="18" t="str">
        <f t="shared" si="97"/>
        <v/>
      </c>
      <c r="I1048" s="18" t="str">
        <f t="shared" si="97"/>
        <v/>
      </c>
    </row>
    <row r="1049" spans="1:9">
      <c r="A1049" s="18">
        <v>847</v>
      </c>
      <c r="C1049" s="18" t="str">
        <f t="shared" si="94"/>
        <v/>
      </c>
      <c r="D1049" s="18">
        <f>COUNTIF(C$203:C1049,C1049)</f>
        <v>847</v>
      </c>
      <c r="F1049" s="18" t="str">
        <f t="shared" si="96"/>
        <v/>
      </c>
      <c r="G1049" s="18" t="str">
        <f t="shared" si="97"/>
        <v/>
      </c>
      <c r="H1049" s="18" t="str">
        <f t="shared" si="97"/>
        <v/>
      </c>
      <c r="I1049" s="18" t="str">
        <f t="shared" si="97"/>
        <v/>
      </c>
    </row>
    <row r="1050" spans="1:9">
      <c r="A1050" s="18">
        <v>848</v>
      </c>
      <c r="C1050" s="18" t="str">
        <f t="shared" si="94"/>
        <v/>
      </c>
      <c r="D1050" s="18">
        <f>COUNTIF(C$203:C1050,C1050)</f>
        <v>848</v>
      </c>
      <c r="F1050" s="18" t="str">
        <f t="shared" si="96"/>
        <v/>
      </c>
      <c r="G1050" s="18" t="str">
        <f t="shared" si="97"/>
        <v/>
      </c>
      <c r="H1050" s="18" t="str">
        <f t="shared" si="97"/>
        <v/>
      </c>
      <c r="I1050" s="18" t="str">
        <f t="shared" si="97"/>
        <v/>
      </c>
    </row>
    <row r="1051" spans="1:9">
      <c r="A1051" s="18">
        <v>849</v>
      </c>
      <c r="C1051" s="18" t="str">
        <f t="shared" si="94"/>
        <v/>
      </c>
      <c r="D1051" s="18">
        <f>COUNTIF(C$203:C1051,C1051)</f>
        <v>849</v>
      </c>
      <c r="F1051" s="18" t="str">
        <f t="shared" si="96"/>
        <v/>
      </c>
      <c r="G1051" s="18" t="str">
        <f t="shared" si="97"/>
        <v/>
      </c>
      <c r="H1051" s="18" t="str">
        <f t="shared" si="97"/>
        <v/>
      </c>
      <c r="I1051" s="18" t="str">
        <f t="shared" si="97"/>
        <v/>
      </c>
    </row>
    <row r="1052" spans="1:9">
      <c r="A1052" s="18">
        <v>850</v>
      </c>
      <c r="C1052" s="18" t="str">
        <f t="shared" si="94"/>
        <v/>
      </c>
      <c r="D1052" s="18">
        <f>COUNTIF(C$203:C1052,C1052)</f>
        <v>850</v>
      </c>
      <c r="F1052" s="18" t="str">
        <f t="shared" si="96"/>
        <v/>
      </c>
      <c r="G1052" s="18" t="str">
        <f t="shared" ref="G1052:I1067" si="98">C52</f>
        <v/>
      </c>
      <c r="H1052" s="18" t="str">
        <f t="shared" si="98"/>
        <v/>
      </c>
      <c r="I1052" s="18" t="str">
        <f t="shared" si="98"/>
        <v/>
      </c>
    </row>
    <row r="1053" spans="1:9">
      <c r="A1053" s="18">
        <v>851</v>
      </c>
      <c r="C1053" s="18" t="str">
        <f t="shared" si="94"/>
        <v/>
      </c>
      <c r="D1053" s="18">
        <f>COUNTIF(C$203:C1053,C1053)</f>
        <v>851</v>
      </c>
      <c r="F1053" s="18" t="str">
        <f t="shared" si="96"/>
        <v/>
      </c>
      <c r="G1053" s="18" t="str">
        <f t="shared" si="98"/>
        <v/>
      </c>
      <c r="H1053" s="18" t="str">
        <f t="shared" si="98"/>
        <v/>
      </c>
      <c r="I1053" s="18" t="str">
        <f t="shared" si="98"/>
        <v/>
      </c>
    </row>
    <row r="1054" spans="1:9">
      <c r="A1054" s="18">
        <v>852</v>
      </c>
      <c r="C1054" s="18" t="str">
        <f t="shared" si="94"/>
        <v/>
      </c>
      <c r="D1054" s="18">
        <f>COUNTIF(C$203:C1054,C1054)</f>
        <v>852</v>
      </c>
      <c r="F1054" s="18" t="str">
        <f t="shared" si="96"/>
        <v/>
      </c>
      <c r="G1054" s="18" t="str">
        <f t="shared" si="98"/>
        <v/>
      </c>
      <c r="H1054" s="18" t="str">
        <f t="shared" si="98"/>
        <v/>
      </c>
      <c r="I1054" s="18" t="str">
        <f t="shared" si="98"/>
        <v/>
      </c>
    </row>
    <row r="1055" spans="1:9">
      <c r="A1055" s="18">
        <v>853</v>
      </c>
      <c r="C1055" s="18" t="str">
        <f t="shared" si="94"/>
        <v/>
      </c>
      <c r="D1055" s="18">
        <f>COUNTIF(C$203:C1055,C1055)</f>
        <v>853</v>
      </c>
      <c r="F1055" s="18" t="str">
        <f t="shared" si="96"/>
        <v/>
      </c>
      <c r="G1055" s="18" t="str">
        <f t="shared" si="98"/>
        <v/>
      </c>
      <c r="H1055" s="18" t="str">
        <f t="shared" si="98"/>
        <v/>
      </c>
      <c r="I1055" s="18" t="str">
        <f t="shared" si="98"/>
        <v/>
      </c>
    </row>
    <row r="1056" spans="1:9">
      <c r="A1056" s="18">
        <v>854</v>
      </c>
      <c r="C1056" s="18" t="str">
        <f t="shared" si="94"/>
        <v/>
      </c>
      <c r="D1056" s="18">
        <f>COUNTIF(C$203:C1056,C1056)</f>
        <v>854</v>
      </c>
      <c r="F1056" s="18" t="str">
        <f t="shared" si="96"/>
        <v/>
      </c>
      <c r="G1056" s="18" t="str">
        <f t="shared" si="98"/>
        <v/>
      </c>
      <c r="H1056" s="18" t="str">
        <f t="shared" si="98"/>
        <v/>
      </c>
      <c r="I1056" s="18" t="str">
        <f t="shared" si="98"/>
        <v/>
      </c>
    </row>
    <row r="1057" spans="1:9">
      <c r="A1057" s="18">
        <v>855</v>
      </c>
      <c r="C1057" s="18" t="str">
        <f t="shared" si="94"/>
        <v/>
      </c>
      <c r="D1057" s="18">
        <f>COUNTIF(C$203:C1057,C1057)</f>
        <v>855</v>
      </c>
      <c r="F1057" s="18" t="str">
        <f t="shared" si="96"/>
        <v/>
      </c>
      <c r="G1057" s="18" t="str">
        <f t="shared" si="98"/>
        <v/>
      </c>
      <c r="H1057" s="18" t="str">
        <f t="shared" si="98"/>
        <v/>
      </c>
      <c r="I1057" s="18" t="str">
        <f t="shared" si="98"/>
        <v/>
      </c>
    </row>
    <row r="1058" spans="1:9">
      <c r="A1058" s="18">
        <v>856</v>
      </c>
      <c r="C1058" s="18" t="str">
        <f t="shared" si="94"/>
        <v/>
      </c>
      <c r="D1058" s="18">
        <f>COUNTIF(C$203:C1058,C1058)</f>
        <v>856</v>
      </c>
      <c r="F1058" s="18" t="str">
        <f t="shared" si="96"/>
        <v/>
      </c>
      <c r="G1058" s="18" t="str">
        <f t="shared" si="98"/>
        <v/>
      </c>
      <c r="H1058" s="18" t="str">
        <f t="shared" si="98"/>
        <v/>
      </c>
      <c r="I1058" s="18" t="str">
        <f t="shared" si="98"/>
        <v/>
      </c>
    </row>
    <row r="1059" spans="1:9">
      <c r="A1059" s="18">
        <v>857</v>
      </c>
      <c r="C1059" s="18" t="str">
        <f t="shared" si="94"/>
        <v/>
      </c>
      <c r="D1059" s="18">
        <f>COUNTIF(C$203:C1059,C1059)</f>
        <v>857</v>
      </c>
      <c r="F1059" s="18" t="str">
        <f t="shared" si="96"/>
        <v/>
      </c>
      <c r="G1059" s="18" t="str">
        <f t="shared" si="98"/>
        <v/>
      </c>
      <c r="H1059" s="18" t="str">
        <f t="shared" si="98"/>
        <v/>
      </c>
      <c r="I1059" s="18" t="str">
        <f t="shared" si="98"/>
        <v/>
      </c>
    </row>
    <row r="1060" spans="1:9">
      <c r="A1060" s="18">
        <v>858</v>
      </c>
      <c r="C1060" s="18" t="str">
        <f t="shared" si="94"/>
        <v/>
      </c>
      <c r="D1060" s="18">
        <f>COUNTIF(C$203:C1060,C1060)</f>
        <v>858</v>
      </c>
      <c r="F1060" s="18" t="str">
        <f t="shared" si="96"/>
        <v/>
      </c>
      <c r="G1060" s="18" t="str">
        <f t="shared" si="98"/>
        <v/>
      </c>
      <c r="H1060" s="18" t="str">
        <f t="shared" si="98"/>
        <v/>
      </c>
      <c r="I1060" s="18" t="str">
        <f t="shared" si="98"/>
        <v/>
      </c>
    </row>
    <row r="1061" spans="1:9">
      <c r="A1061" s="18">
        <v>859</v>
      </c>
      <c r="C1061" s="18" t="str">
        <f t="shared" si="94"/>
        <v/>
      </c>
      <c r="D1061" s="18">
        <f>COUNTIF(C$203:C1061,C1061)</f>
        <v>859</v>
      </c>
      <c r="F1061" s="18" t="str">
        <f t="shared" si="96"/>
        <v/>
      </c>
      <c r="G1061" s="18" t="str">
        <f t="shared" si="98"/>
        <v/>
      </c>
      <c r="H1061" s="18" t="str">
        <f t="shared" si="98"/>
        <v/>
      </c>
      <c r="I1061" s="18" t="str">
        <f t="shared" si="98"/>
        <v/>
      </c>
    </row>
    <row r="1062" spans="1:9">
      <c r="A1062" s="18">
        <v>860</v>
      </c>
      <c r="C1062" s="18" t="str">
        <f t="shared" si="94"/>
        <v/>
      </c>
      <c r="D1062" s="18">
        <f>COUNTIF(C$203:C1062,C1062)</f>
        <v>860</v>
      </c>
      <c r="F1062" s="18" t="str">
        <f t="shared" si="96"/>
        <v/>
      </c>
      <c r="G1062" s="18" t="str">
        <f t="shared" si="98"/>
        <v/>
      </c>
      <c r="H1062" s="18" t="str">
        <f t="shared" si="98"/>
        <v/>
      </c>
      <c r="I1062" s="18" t="str">
        <f t="shared" si="98"/>
        <v/>
      </c>
    </row>
    <row r="1063" spans="1:9">
      <c r="A1063" s="18">
        <v>861</v>
      </c>
      <c r="C1063" s="18" t="str">
        <f t="shared" si="94"/>
        <v/>
      </c>
      <c r="D1063" s="18">
        <f>COUNTIF(C$203:C1063,C1063)</f>
        <v>861</v>
      </c>
      <c r="F1063" s="18" t="str">
        <f t="shared" si="96"/>
        <v/>
      </c>
      <c r="G1063" s="18" t="str">
        <f t="shared" si="98"/>
        <v/>
      </c>
      <c r="H1063" s="18" t="str">
        <f t="shared" si="98"/>
        <v/>
      </c>
      <c r="I1063" s="18" t="str">
        <f t="shared" si="98"/>
        <v/>
      </c>
    </row>
    <row r="1064" spans="1:9">
      <c r="A1064" s="18">
        <v>862</v>
      </c>
      <c r="C1064" s="18" t="str">
        <f t="shared" si="94"/>
        <v/>
      </c>
      <c r="D1064" s="18">
        <f>COUNTIF(C$203:C1064,C1064)</f>
        <v>862</v>
      </c>
      <c r="F1064" s="18" t="str">
        <f t="shared" si="96"/>
        <v/>
      </c>
      <c r="G1064" s="18" t="str">
        <f t="shared" si="98"/>
        <v/>
      </c>
      <c r="H1064" s="18" t="str">
        <f t="shared" si="98"/>
        <v/>
      </c>
      <c r="I1064" s="18" t="str">
        <f t="shared" si="98"/>
        <v/>
      </c>
    </row>
    <row r="1065" spans="1:9">
      <c r="A1065" s="18">
        <v>863</v>
      </c>
      <c r="C1065" s="18" t="str">
        <f t="shared" si="94"/>
        <v/>
      </c>
      <c r="D1065" s="18">
        <f>COUNTIF(C$203:C1065,C1065)</f>
        <v>863</v>
      </c>
      <c r="F1065" s="18" t="str">
        <f t="shared" si="96"/>
        <v/>
      </c>
      <c r="G1065" s="18" t="str">
        <f t="shared" si="98"/>
        <v/>
      </c>
      <c r="H1065" s="18" t="str">
        <f t="shared" si="98"/>
        <v/>
      </c>
      <c r="I1065" s="18" t="str">
        <f t="shared" si="98"/>
        <v/>
      </c>
    </row>
    <row r="1066" spans="1:9">
      <c r="A1066" s="18">
        <v>864</v>
      </c>
      <c r="C1066" s="18" t="str">
        <f t="shared" si="94"/>
        <v/>
      </c>
      <c r="D1066" s="18">
        <f>COUNTIF(C$203:C1066,C1066)</f>
        <v>864</v>
      </c>
      <c r="F1066" s="18" t="str">
        <f t="shared" si="96"/>
        <v/>
      </c>
      <c r="G1066" s="18" t="str">
        <f t="shared" si="98"/>
        <v/>
      </c>
      <c r="H1066" s="18" t="str">
        <f t="shared" si="98"/>
        <v/>
      </c>
      <c r="I1066" s="18" t="str">
        <f t="shared" si="98"/>
        <v/>
      </c>
    </row>
    <row r="1067" spans="1:9">
      <c r="A1067" s="18">
        <v>865</v>
      </c>
      <c r="C1067" s="18" t="str">
        <f t="shared" si="94"/>
        <v/>
      </c>
      <c r="D1067" s="18">
        <f>COUNTIF(C$203:C1067,C1067)</f>
        <v>865</v>
      </c>
      <c r="F1067" s="18" t="str">
        <f t="shared" si="96"/>
        <v/>
      </c>
      <c r="G1067" s="18" t="str">
        <f t="shared" si="98"/>
        <v/>
      </c>
      <c r="H1067" s="18" t="str">
        <f t="shared" si="98"/>
        <v/>
      </c>
      <c r="I1067" s="18" t="str">
        <f t="shared" si="98"/>
        <v/>
      </c>
    </row>
    <row r="1068" spans="1:9">
      <c r="A1068" s="18">
        <v>866</v>
      </c>
      <c r="C1068" s="18" t="str">
        <f t="shared" ref="C1068:C1131" si="99">O68</f>
        <v/>
      </c>
      <c r="D1068" s="18">
        <f>COUNTIF(C$203:C1068,C1068)</f>
        <v>866</v>
      </c>
      <c r="F1068" s="18" t="str">
        <f t="shared" si="96"/>
        <v/>
      </c>
      <c r="G1068" s="18" t="str">
        <f t="shared" ref="G1068:I1083" si="100">C68</f>
        <v/>
      </c>
      <c r="H1068" s="18" t="str">
        <f t="shared" si="100"/>
        <v/>
      </c>
      <c r="I1068" s="18" t="str">
        <f t="shared" si="100"/>
        <v/>
      </c>
    </row>
    <row r="1069" spans="1:9">
      <c r="A1069" s="18">
        <v>867</v>
      </c>
      <c r="C1069" s="18" t="str">
        <f t="shared" si="99"/>
        <v/>
      </c>
      <c r="D1069" s="18">
        <f>COUNTIF(C$203:C1069,C1069)</f>
        <v>867</v>
      </c>
      <c r="F1069" s="18" t="str">
        <f t="shared" si="96"/>
        <v/>
      </c>
      <c r="G1069" s="18" t="str">
        <f t="shared" si="100"/>
        <v/>
      </c>
      <c r="H1069" s="18" t="str">
        <f t="shared" si="100"/>
        <v/>
      </c>
      <c r="I1069" s="18" t="str">
        <f t="shared" si="100"/>
        <v/>
      </c>
    </row>
    <row r="1070" spans="1:9">
      <c r="A1070" s="18">
        <v>868</v>
      </c>
      <c r="C1070" s="18" t="str">
        <f t="shared" si="99"/>
        <v/>
      </c>
      <c r="D1070" s="18">
        <f>COUNTIF(C$203:C1070,C1070)</f>
        <v>868</v>
      </c>
      <c r="F1070" s="18" t="str">
        <f t="shared" si="96"/>
        <v/>
      </c>
      <c r="G1070" s="18" t="str">
        <f t="shared" si="100"/>
        <v/>
      </c>
      <c r="H1070" s="18" t="str">
        <f t="shared" si="100"/>
        <v/>
      </c>
      <c r="I1070" s="18" t="str">
        <f t="shared" si="100"/>
        <v/>
      </c>
    </row>
    <row r="1071" spans="1:9">
      <c r="A1071" s="18">
        <v>869</v>
      </c>
      <c r="C1071" s="18" t="str">
        <f t="shared" si="99"/>
        <v/>
      </c>
      <c r="D1071" s="18">
        <f>COUNTIF(C$203:C1071,C1071)</f>
        <v>869</v>
      </c>
      <c r="F1071" s="18" t="str">
        <f t="shared" si="96"/>
        <v/>
      </c>
      <c r="G1071" s="18" t="str">
        <f t="shared" si="100"/>
        <v/>
      </c>
      <c r="H1071" s="18" t="str">
        <f t="shared" si="100"/>
        <v/>
      </c>
      <c r="I1071" s="18" t="str">
        <f t="shared" si="100"/>
        <v/>
      </c>
    </row>
    <row r="1072" spans="1:9">
      <c r="A1072" s="18">
        <v>870</v>
      </c>
      <c r="C1072" s="18" t="str">
        <f t="shared" si="99"/>
        <v/>
      </c>
      <c r="D1072" s="18">
        <f>COUNTIF(C$203:C1072,C1072)</f>
        <v>870</v>
      </c>
      <c r="F1072" s="18" t="str">
        <f t="shared" si="96"/>
        <v/>
      </c>
      <c r="G1072" s="18" t="str">
        <f t="shared" si="100"/>
        <v/>
      </c>
      <c r="H1072" s="18" t="str">
        <f t="shared" si="100"/>
        <v/>
      </c>
      <c r="I1072" s="18" t="str">
        <f t="shared" si="100"/>
        <v/>
      </c>
    </row>
    <row r="1073" spans="1:9">
      <c r="A1073" s="18">
        <v>871</v>
      </c>
      <c r="C1073" s="18" t="str">
        <f t="shared" si="99"/>
        <v/>
      </c>
      <c r="D1073" s="18">
        <f>COUNTIF(C$203:C1073,C1073)</f>
        <v>871</v>
      </c>
      <c r="F1073" s="18" t="str">
        <f t="shared" si="96"/>
        <v/>
      </c>
      <c r="G1073" s="18" t="str">
        <f t="shared" si="100"/>
        <v/>
      </c>
      <c r="H1073" s="18" t="str">
        <f t="shared" si="100"/>
        <v/>
      </c>
      <c r="I1073" s="18" t="str">
        <f t="shared" si="100"/>
        <v/>
      </c>
    </row>
    <row r="1074" spans="1:9">
      <c r="A1074" s="18">
        <v>872</v>
      </c>
      <c r="C1074" s="18" t="str">
        <f t="shared" si="99"/>
        <v/>
      </c>
      <c r="D1074" s="18">
        <f>COUNTIF(C$203:C1074,C1074)</f>
        <v>872</v>
      </c>
      <c r="F1074" s="18" t="str">
        <f t="shared" si="96"/>
        <v/>
      </c>
      <c r="G1074" s="18" t="str">
        <f t="shared" si="100"/>
        <v/>
      </c>
      <c r="H1074" s="18" t="str">
        <f t="shared" si="100"/>
        <v/>
      </c>
      <c r="I1074" s="18" t="str">
        <f t="shared" si="100"/>
        <v/>
      </c>
    </row>
    <row r="1075" spans="1:9">
      <c r="A1075" s="18">
        <v>873</v>
      </c>
      <c r="C1075" s="18" t="str">
        <f t="shared" si="99"/>
        <v/>
      </c>
      <c r="D1075" s="18">
        <f>COUNTIF(C$203:C1075,C1075)</f>
        <v>873</v>
      </c>
      <c r="F1075" s="18" t="str">
        <f t="shared" si="96"/>
        <v/>
      </c>
      <c r="G1075" s="18" t="str">
        <f t="shared" si="100"/>
        <v/>
      </c>
      <c r="H1075" s="18" t="str">
        <f t="shared" si="100"/>
        <v/>
      </c>
      <c r="I1075" s="18" t="str">
        <f t="shared" si="100"/>
        <v/>
      </c>
    </row>
    <row r="1076" spans="1:9">
      <c r="A1076" s="18">
        <v>874</v>
      </c>
      <c r="C1076" s="18" t="str">
        <f t="shared" si="99"/>
        <v/>
      </c>
      <c r="D1076" s="18">
        <f>COUNTIF(C$203:C1076,C1076)</f>
        <v>874</v>
      </c>
      <c r="F1076" s="18" t="str">
        <f t="shared" si="96"/>
        <v/>
      </c>
      <c r="G1076" s="18" t="str">
        <f t="shared" si="100"/>
        <v/>
      </c>
      <c r="H1076" s="18" t="str">
        <f t="shared" si="100"/>
        <v/>
      </c>
      <c r="I1076" s="18" t="str">
        <f t="shared" si="100"/>
        <v/>
      </c>
    </row>
    <row r="1077" spans="1:9">
      <c r="A1077" s="18">
        <v>875</v>
      </c>
      <c r="C1077" s="18" t="str">
        <f t="shared" si="99"/>
        <v/>
      </c>
      <c r="D1077" s="18">
        <f>COUNTIF(C$203:C1077,C1077)</f>
        <v>875</v>
      </c>
      <c r="F1077" s="18" t="str">
        <f t="shared" si="96"/>
        <v/>
      </c>
      <c r="G1077" s="18" t="str">
        <f t="shared" si="100"/>
        <v/>
      </c>
      <c r="H1077" s="18" t="str">
        <f t="shared" si="100"/>
        <v/>
      </c>
      <c r="I1077" s="18" t="str">
        <f t="shared" si="100"/>
        <v/>
      </c>
    </row>
    <row r="1078" spans="1:9">
      <c r="A1078" s="18">
        <v>876</v>
      </c>
      <c r="C1078" s="18" t="str">
        <f t="shared" si="99"/>
        <v/>
      </c>
      <c r="D1078" s="18">
        <f>COUNTIF(C$203:C1078,C1078)</f>
        <v>876</v>
      </c>
      <c r="F1078" s="18" t="str">
        <f t="shared" si="96"/>
        <v/>
      </c>
      <c r="G1078" s="18" t="str">
        <f t="shared" si="100"/>
        <v/>
      </c>
      <c r="H1078" s="18" t="str">
        <f t="shared" si="100"/>
        <v/>
      </c>
      <c r="I1078" s="18" t="str">
        <f t="shared" si="100"/>
        <v/>
      </c>
    </row>
    <row r="1079" spans="1:9">
      <c r="A1079" s="18">
        <v>877</v>
      </c>
      <c r="C1079" s="18" t="str">
        <f t="shared" si="99"/>
        <v/>
      </c>
      <c r="D1079" s="18">
        <f>COUNTIF(C$203:C1079,C1079)</f>
        <v>877</v>
      </c>
      <c r="F1079" s="18" t="str">
        <f t="shared" si="96"/>
        <v/>
      </c>
      <c r="G1079" s="18" t="str">
        <f t="shared" si="100"/>
        <v/>
      </c>
      <c r="H1079" s="18" t="str">
        <f t="shared" si="100"/>
        <v/>
      </c>
      <c r="I1079" s="18" t="str">
        <f t="shared" si="100"/>
        <v/>
      </c>
    </row>
    <row r="1080" spans="1:9">
      <c r="A1080" s="18">
        <v>878</v>
      </c>
      <c r="C1080" s="18" t="str">
        <f t="shared" si="99"/>
        <v/>
      </c>
      <c r="D1080" s="18">
        <f>COUNTIF(C$203:C1080,C1080)</f>
        <v>878</v>
      </c>
      <c r="F1080" s="18" t="str">
        <f t="shared" si="96"/>
        <v/>
      </c>
      <c r="G1080" s="18" t="str">
        <f t="shared" si="100"/>
        <v/>
      </c>
      <c r="H1080" s="18" t="str">
        <f t="shared" si="100"/>
        <v/>
      </c>
      <c r="I1080" s="18" t="str">
        <f t="shared" si="100"/>
        <v/>
      </c>
    </row>
    <row r="1081" spans="1:9">
      <c r="A1081" s="18">
        <v>879</v>
      </c>
      <c r="C1081" s="18" t="str">
        <f t="shared" si="99"/>
        <v/>
      </c>
      <c r="D1081" s="18">
        <f>COUNTIF(C$203:C1081,C1081)</f>
        <v>879</v>
      </c>
      <c r="F1081" s="18" t="str">
        <f t="shared" si="96"/>
        <v/>
      </c>
      <c r="G1081" s="18" t="str">
        <f t="shared" si="100"/>
        <v/>
      </c>
      <c r="H1081" s="18" t="str">
        <f t="shared" si="100"/>
        <v/>
      </c>
      <c r="I1081" s="18" t="str">
        <f t="shared" si="100"/>
        <v/>
      </c>
    </row>
    <row r="1082" spans="1:9">
      <c r="A1082" s="18">
        <v>880</v>
      </c>
      <c r="C1082" s="18" t="str">
        <f t="shared" si="99"/>
        <v/>
      </c>
      <c r="D1082" s="18">
        <f>COUNTIF(C$203:C1082,C1082)</f>
        <v>880</v>
      </c>
      <c r="F1082" s="18" t="str">
        <f t="shared" si="96"/>
        <v/>
      </c>
      <c r="G1082" s="18" t="str">
        <f t="shared" si="100"/>
        <v/>
      </c>
      <c r="H1082" s="18" t="str">
        <f t="shared" si="100"/>
        <v/>
      </c>
      <c r="I1082" s="18" t="str">
        <f t="shared" si="100"/>
        <v/>
      </c>
    </row>
    <row r="1083" spans="1:9">
      <c r="A1083" s="18">
        <v>881</v>
      </c>
      <c r="C1083" s="18" t="str">
        <f t="shared" si="99"/>
        <v/>
      </c>
      <c r="D1083" s="18">
        <f>COUNTIF(C$203:C1083,C1083)</f>
        <v>881</v>
      </c>
      <c r="F1083" s="18" t="str">
        <f t="shared" si="96"/>
        <v/>
      </c>
      <c r="G1083" s="18" t="str">
        <f t="shared" si="100"/>
        <v/>
      </c>
      <c r="H1083" s="18" t="str">
        <f t="shared" si="100"/>
        <v/>
      </c>
      <c r="I1083" s="18" t="str">
        <f t="shared" si="100"/>
        <v/>
      </c>
    </row>
    <row r="1084" spans="1:9">
      <c r="A1084" s="18">
        <v>882</v>
      </c>
      <c r="C1084" s="18" t="str">
        <f t="shared" si="99"/>
        <v/>
      </c>
      <c r="D1084" s="18">
        <f>COUNTIF(C$203:C1084,C1084)</f>
        <v>882</v>
      </c>
      <c r="F1084" s="18" t="str">
        <f t="shared" si="96"/>
        <v/>
      </c>
      <c r="G1084" s="18" t="str">
        <f t="shared" ref="G1084:I1099" si="101">C84</f>
        <v/>
      </c>
      <c r="H1084" s="18" t="str">
        <f t="shared" si="101"/>
        <v/>
      </c>
      <c r="I1084" s="18" t="str">
        <f t="shared" si="101"/>
        <v/>
      </c>
    </row>
    <row r="1085" spans="1:9">
      <c r="A1085" s="18">
        <v>883</v>
      </c>
      <c r="C1085" s="18" t="str">
        <f t="shared" si="99"/>
        <v/>
      </c>
      <c r="D1085" s="18">
        <f>COUNTIF(C$203:C1085,C1085)</f>
        <v>883</v>
      </c>
      <c r="F1085" s="18" t="str">
        <f t="shared" si="96"/>
        <v/>
      </c>
      <c r="G1085" s="18" t="str">
        <f t="shared" si="101"/>
        <v/>
      </c>
      <c r="H1085" s="18" t="str">
        <f t="shared" si="101"/>
        <v/>
      </c>
      <c r="I1085" s="18" t="str">
        <f t="shared" si="101"/>
        <v/>
      </c>
    </row>
    <row r="1086" spans="1:9">
      <c r="A1086" s="18">
        <v>884</v>
      </c>
      <c r="C1086" s="18" t="str">
        <f t="shared" si="99"/>
        <v/>
      </c>
      <c r="D1086" s="18">
        <f>COUNTIF(C$203:C1086,C1086)</f>
        <v>884</v>
      </c>
      <c r="F1086" s="18" t="str">
        <f t="shared" si="96"/>
        <v/>
      </c>
      <c r="G1086" s="18" t="str">
        <f t="shared" si="101"/>
        <v/>
      </c>
      <c r="H1086" s="18" t="str">
        <f t="shared" si="101"/>
        <v/>
      </c>
      <c r="I1086" s="18" t="str">
        <f t="shared" si="101"/>
        <v/>
      </c>
    </row>
    <row r="1087" spans="1:9">
      <c r="A1087" s="18">
        <v>885</v>
      </c>
      <c r="C1087" s="18" t="str">
        <f t="shared" si="99"/>
        <v/>
      </c>
      <c r="D1087" s="18">
        <f>COUNTIF(C$203:C1087,C1087)</f>
        <v>885</v>
      </c>
      <c r="F1087" s="18" t="str">
        <f t="shared" si="96"/>
        <v/>
      </c>
      <c r="G1087" s="18" t="str">
        <f t="shared" si="101"/>
        <v/>
      </c>
      <c r="H1087" s="18" t="str">
        <f t="shared" si="101"/>
        <v/>
      </c>
      <c r="I1087" s="18" t="str">
        <f t="shared" si="101"/>
        <v/>
      </c>
    </row>
    <row r="1088" spans="1:9">
      <c r="A1088" s="18">
        <v>886</v>
      </c>
      <c r="C1088" s="18" t="str">
        <f t="shared" si="99"/>
        <v/>
      </c>
      <c r="D1088" s="18">
        <f>COUNTIF(C$203:C1088,C1088)</f>
        <v>886</v>
      </c>
      <c r="F1088" s="18" t="str">
        <f t="shared" si="96"/>
        <v/>
      </c>
      <c r="G1088" s="18" t="str">
        <f t="shared" si="101"/>
        <v/>
      </c>
      <c r="H1088" s="18" t="str">
        <f t="shared" si="101"/>
        <v/>
      </c>
      <c r="I1088" s="18" t="str">
        <f t="shared" si="101"/>
        <v/>
      </c>
    </row>
    <row r="1089" spans="1:9">
      <c r="A1089" s="18">
        <v>887</v>
      </c>
      <c r="C1089" s="18" t="str">
        <f t="shared" si="99"/>
        <v/>
      </c>
      <c r="D1089" s="18">
        <f>COUNTIF(C$203:C1089,C1089)</f>
        <v>887</v>
      </c>
      <c r="F1089" s="18" t="str">
        <f t="shared" si="96"/>
        <v/>
      </c>
      <c r="G1089" s="18" t="str">
        <f t="shared" si="101"/>
        <v/>
      </c>
      <c r="H1089" s="18" t="str">
        <f t="shared" si="101"/>
        <v/>
      </c>
      <c r="I1089" s="18" t="str">
        <f t="shared" si="101"/>
        <v/>
      </c>
    </row>
    <row r="1090" spans="1:9">
      <c r="A1090" s="18">
        <v>888</v>
      </c>
      <c r="C1090" s="18" t="str">
        <f t="shared" si="99"/>
        <v/>
      </c>
      <c r="D1090" s="18">
        <f>COUNTIF(C$203:C1090,C1090)</f>
        <v>888</v>
      </c>
      <c r="F1090" s="18" t="str">
        <f t="shared" si="96"/>
        <v/>
      </c>
      <c r="G1090" s="18" t="str">
        <f t="shared" si="101"/>
        <v/>
      </c>
      <c r="H1090" s="18" t="str">
        <f t="shared" si="101"/>
        <v/>
      </c>
      <c r="I1090" s="18" t="str">
        <f t="shared" si="101"/>
        <v/>
      </c>
    </row>
    <row r="1091" spans="1:9">
      <c r="A1091" s="18">
        <v>889</v>
      </c>
      <c r="C1091" s="18" t="str">
        <f t="shared" si="99"/>
        <v/>
      </c>
      <c r="D1091" s="18">
        <f>COUNTIF(C$203:C1091,C1091)</f>
        <v>889</v>
      </c>
      <c r="F1091" s="18" t="str">
        <f t="shared" si="96"/>
        <v/>
      </c>
      <c r="G1091" s="18" t="str">
        <f t="shared" si="101"/>
        <v/>
      </c>
      <c r="H1091" s="18" t="str">
        <f t="shared" si="101"/>
        <v/>
      </c>
      <c r="I1091" s="18" t="str">
        <f t="shared" si="101"/>
        <v/>
      </c>
    </row>
    <row r="1092" spans="1:9">
      <c r="A1092" s="18">
        <v>890</v>
      </c>
      <c r="C1092" s="18" t="str">
        <f t="shared" si="99"/>
        <v/>
      </c>
      <c r="D1092" s="18">
        <f>COUNTIF(C$203:C1092,C1092)</f>
        <v>890</v>
      </c>
      <c r="F1092" s="18" t="str">
        <f t="shared" si="96"/>
        <v/>
      </c>
      <c r="G1092" s="18" t="str">
        <f t="shared" si="101"/>
        <v/>
      </c>
      <c r="H1092" s="18" t="str">
        <f t="shared" si="101"/>
        <v/>
      </c>
      <c r="I1092" s="18" t="str">
        <f t="shared" si="101"/>
        <v/>
      </c>
    </row>
    <row r="1093" spans="1:9">
      <c r="A1093" s="18">
        <v>891</v>
      </c>
      <c r="C1093" s="18" t="str">
        <f t="shared" si="99"/>
        <v/>
      </c>
      <c r="D1093" s="18">
        <f>COUNTIF(C$203:C1093,C1093)</f>
        <v>891</v>
      </c>
      <c r="F1093" s="18" t="str">
        <f t="shared" si="96"/>
        <v/>
      </c>
      <c r="G1093" s="18" t="str">
        <f t="shared" si="101"/>
        <v/>
      </c>
      <c r="H1093" s="18" t="str">
        <f t="shared" si="101"/>
        <v/>
      </c>
      <c r="I1093" s="18" t="str">
        <f t="shared" si="101"/>
        <v/>
      </c>
    </row>
    <row r="1094" spans="1:9">
      <c r="A1094" s="18">
        <v>892</v>
      </c>
      <c r="C1094" s="18" t="str">
        <f t="shared" si="99"/>
        <v/>
      </c>
      <c r="D1094" s="18">
        <f>COUNTIF(C$203:C1094,C1094)</f>
        <v>892</v>
      </c>
      <c r="F1094" s="18" t="str">
        <f t="shared" si="96"/>
        <v/>
      </c>
      <c r="G1094" s="18" t="str">
        <f t="shared" si="101"/>
        <v/>
      </c>
      <c r="H1094" s="18" t="str">
        <f t="shared" si="101"/>
        <v/>
      </c>
      <c r="I1094" s="18" t="str">
        <f t="shared" si="101"/>
        <v/>
      </c>
    </row>
    <row r="1095" spans="1:9">
      <c r="A1095" s="18">
        <v>893</v>
      </c>
      <c r="C1095" s="18" t="str">
        <f t="shared" si="99"/>
        <v/>
      </c>
      <c r="D1095" s="18">
        <f>COUNTIF(C$203:C1095,C1095)</f>
        <v>893</v>
      </c>
      <c r="F1095" s="18" t="str">
        <f t="shared" si="96"/>
        <v/>
      </c>
      <c r="G1095" s="18" t="str">
        <f t="shared" si="101"/>
        <v/>
      </c>
      <c r="H1095" s="18" t="str">
        <f t="shared" si="101"/>
        <v/>
      </c>
      <c r="I1095" s="18" t="str">
        <f t="shared" si="101"/>
        <v/>
      </c>
    </row>
    <row r="1096" spans="1:9">
      <c r="A1096" s="18">
        <v>894</v>
      </c>
      <c r="C1096" s="18" t="str">
        <f t="shared" si="99"/>
        <v/>
      </c>
      <c r="D1096" s="18">
        <f>COUNTIF(C$203:C1096,C1096)</f>
        <v>894</v>
      </c>
      <c r="F1096" s="18" t="str">
        <f t="shared" si="96"/>
        <v/>
      </c>
      <c r="G1096" s="18" t="str">
        <f t="shared" si="101"/>
        <v/>
      </c>
      <c r="H1096" s="18" t="str">
        <f t="shared" si="101"/>
        <v/>
      </c>
      <c r="I1096" s="18" t="str">
        <f t="shared" si="101"/>
        <v/>
      </c>
    </row>
    <row r="1097" spans="1:9">
      <c r="A1097" s="18">
        <v>895</v>
      </c>
      <c r="C1097" s="18" t="str">
        <f t="shared" si="99"/>
        <v/>
      </c>
      <c r="D1097" s="18">
        <f>COUNTIF(C$203:C1097,C1097)</f>
        <v>895</v>
      </c>
      <c r="F1097" s="18" t="str">
        <f t="shared" si="96"/>
        <v/>
      </c>
      <c r="G1097" s="18" t="str">
        <f t="shared" si="101"/>
        <v/>
      </c>
      <c r="H1097" s="18" t="str">
        <f t="shared" si="101"/>
        <v/>
      </c>
      <c r="I1097" s="18" t="str">
        <f t="shared" si="101"/>
        <v/>
      </c>
    </row>
    <row r="1098" spans="1:9">
      <c r="A1098" s="18">
        <v>896</v>
      </c>
      <c r="C1098" s="18" t="str">
        <f t="shared" si="99"/>
        <v/>
      </c>
      <c r="D1098" s="18">
        <f>COUNTIF(C$203:C1098,C1098)</f>
        <v>896</v>
      </c>
      <c r="F1098" s="18" t="str">
        <f t="shared" si="96"/>
        <v/>
      </c>
      <c r="G1098" s="18" t="str">
        <f t="shared" si="101"/>
        <v/>
      </c>
      <c r="H1098" s="18" t="str">
        <f t="shared" si="101"/>
        <v/>
      </c>
      <c r="I1098" s="18" t="str">
        <f t="shared" si="101"/>
        <v/>
      </c>
    </row>
    <row r="1099" spans="1:9">
      <c r="A1099" s="18">
        <v>897</v>
      </c>
      <c r="C1099" s="18" t="str">
        <f t="shared" si="99"/>
        <v/>
      </c>
      <c r="D1099" s="18">
        <f>COUNTIF(C$203:C1099,C1099)</f>
        <v>897</v>
      </c>
      <c r="F1099" s="18" t="str">
        <f t="shared" si="96"/>
        <v/>
      </c>
      <c r="G1099" s="18" t="str">
        <f t="shared" si="101"/>
        <v/>
      </c>
      <c r="H1099" s="18" t="str">
        <f t="shared" si="101"/>
        <v/>
      </c>
      <c r="I1099" s="18" t="str">
        <f t="shared" si="101"/>
        <v/>
      </c>
    </row>
    <row r="1100" spans="1:9">
      <c r="A1100" s="18">
        <v>898</v>
      </c>
      <c r="C1100" s="18" t="str">
        <f t="shared" si="99"/>
        <v/>
      </c>
      <c r="D1100" s="18">
        <f>COUNTIF(C$203:C1100,C1100)</f>
        <v>898</v>
      </c>
      <c r="F1100" s="18" t="str">
        <f t="shared" ref="F1100:F1163" si="102">IF(C1100="","",CONCATENATE(C1100,D1100)*1)</f>
        <v/>
      </c>
      <c r="G1100" s="18" t="str">
        <f t="shared" ref="G1100:I1115" si="103">C100</f>
        <v/>
      </c>
      <c r="H1100" s="18" t="str">
        <f t="shared" si="103"/>
        <v/>
      </c>
      <c r="I1100" s="18" t="str">
        <f t="shared" si="103"/>
        <v/>
      </c>
    </row>
    <row r="1101" spans="1:9">
      <c r="A1101" s="18">
        <v>899</v>
      </c>
      <c r="C1101" s="18" t="str">
        <f t="shared" si="99"/>
        <v/>
      </c>
      <c r="D1101" s="18">
        <f>COUNTIF(C$203:C1101,C1101)</f>
        <v>899</v>
      </c>
      <c r="F1101" s="18" t="str">
        <f t="shared" si="102"/>
        <v/>
      </c>
      <c r="G1101" s="18" t="str">
        <f t="shared" si="103"/>
        <v/>
      </c>
      <c r="H1101" s="18" t="str">
        <f t="shared" si="103"/>
        <v/>
      </c>
      <c r="I1101" s="18" t="str">
        <f t="shared" si="103"/>
        <v/>
      </c>
    </row>
    <row r="1102" spans="1:9">
      <c r="A1102" s="18">
        <v>900</v>
      </c>
      <c r="C1102" s="18" t="str">
        <f t="shared" si="99"/>
        <v/>
      </c>
      <c r="D1102" s="18">
        <f>COUNTIF(C$203:C1102,C1102)</f>
        <v>900</v>
      </c>
      <c r="F1102" s="18" t="str">
        <f t="shared" si="102"/>
        <v/>
      </c>
      <c r="G1102" s="18" t="str">
        <f t="shared" si="103"/>
        <v/>
      </c>
      <c r="H1102" s="18" t="str">
        <f t="shared" si="103"/>
        <v/>
      </c>
      <c r="I1102" s="18" t="str">
        <f t="shared" si="103"/>
        <v/>
      </c>
    </row>
    <row r="1103" spans="1:9">
      <c r="A1103" s="18">
        <v>901</v>
      </c>
      <c r="C1103" s="18" t="str">
        <f t="shared" si="99"/>
        <v/>
      </c>
      <c r="D1103" s="18">
        <f>COUNTIF(C$203:C1103,C1103)</f>
        <v>901</v>
      </c>
      <c r="F1103" s="18" t="str">
        <f t="shared" si="102"/>
        <v/>
      </c>
      <c r="G1103" s="18" t="str">
        <f t="shared" si="103"/>
        <v/>
      </c>
      <c r="H1103" s="18" t="str">
        <f t="shared" si="103"/>
        <v/>
      </c>
      <c r="I1103" s="18" t="str">
        <f t="shared" si="103"/>
        <v/>
      </c>
    </row>
    <row r="1104" spans="1:9">
      <c r="A1104" s="18">
        <v>902</v>
      </c>
      <c r="C1104" s="18" t="str">
        <f t="shared" si="99"/>
        <v/>
      </c>
      <c r="D1104" s="18">
        <f>COUNTIF(C$203:C1104,C1104)</f>
        <v>902</v>
      </c>
      <c r="F1104" s="18" t="str">
        <f t="shared" si="102"/>
        <v/>
      </c>
      <c r="G1104" s="18" t="str">
        <f t="shared" si="103"/>
        <v/>
      </c>
      <c r="H1104" s="18" t="str">
        <f t="shared" si="103"/>
        <v/>
      </c>
      <c r="I1104" s="18" t="str">
        <f t="shared" si="103"/>
        <v/>
      </c>
    </row>
    <row r="1105" spans="1:9">
      <c r="A1105" s="18">
        <v>903</v>
      </c>
      <c r="C1105" s="18" t="str">
        <f t="shared" si="99"/>
        <v/>
      </c>
      <c r="D1105" s="18">
        <f>COUNTIF(C$203:C1105,C1105)</f>
        <v>903</v>
      </c>
      <c r="F1105" s="18" t="str">
        <f t="shared" si="102"/>
        <v/>
      </c>
      <c r="G1105" s="18" t="str">
        <f t="shared" si="103"/>
        <v/>
      </c>
      <c r="H1105" s="18" t="str">
        <f t="shared" si="103"/>
        <v/>
      </c>
      <c r="I1105" s="18" t="str">
        <f t="shared" si="103"/>
        <v/>
      </c>
    </row>
    <row r="1106" spans="1:9">
      <c r="A1106" s="18">
        <v>904</v>
      </c>
      <c r="C1106" s="18" t="str">
        <f t="shared" si="99"/>
        <v/>
      </c>
      <c r="D1106" s="18">
        <f>COUNTIF(C$203:C1106,C1106)</f>
        <v>904</v>
      </c>
      <c r="F1106" s="18" t="str">
        <f t="shared" si="102"/>
        <v/>
      </c>
      <c r="G1106" s="18" t="str">
        <f t="shared" si="103"/>
        <v/>
      </c>
      <c r="H1106" s="18" t="str">
        <f t="shared" si="103"/>
        <v/>
      </c>
      <c r="I1106" s="18" t="str">
        <f t="shared" si="103"/>
        <v/>
      </c>
    </row>
    <row r="1107" spans="1:9">
      <c r="A1107" s="18">
        <v>905</v>
      </c>
      <c r="C1107" s="18" t="str">
        <f t="shared" si="99"/>
        <v/>
      </c>
      <c r="D1107" s="18">
        <f>COUNTIF(C$203:C1107,C1107)</f>
        <v>905</v>
      </c>
      <c r="F1107" s="18" t="str">
        <f t="shared" si="102"/>
        <v/>
      </c>
      <c r="G1107" s="18" t="str">
        <f t="shared" si="103"/>
        <v/>
      </c>
      <c r="H1107" s="18" t="str">
        <f t="shared" si="103"/>
        <v/>
      </c>
      <c r="I1107" s="18" t="str">
        <f t="shared" si="103"/>
        <v/>
      </c>
    </row>
    <row r="1108" spans="1:9">
      <c r="A1108" s="18">
        <v>906</v>
      </c>
      <c r="C1108" s="18" t="str">
        <f t="shared" si="99"/>
        <v/>
      </c>
      <c r="D1108" s="18">
        <f>COUNTIF(C$203:C1108,C1108)</f>
        <v>906</v>
      </c>
      <c r="F1108" s="18" t="str">
        <f t="shared" si="102"/>
        <v/>
      </c>
      <c r="G1108" s="18" t="str">
        <f t="shared" si="103"/>
        <v/>
      </c>
      <c r="H1108" s="18" t="str">
        <f t="shared" si="103"/>
        <v/>
      </c>
      <c r="I1108" s="18" t="str">
        <f t="shared" si="103"/>
        <v/>
      </c>
    </row>
    <row r="1109" spans="1:9">
      <c r="A1109" s="18">
        <v>907</v>
      </c>
      <c r="C1109" s="18" t="str">
        <f t="shared" si="99"/>
        <v/>
      </c>
      <c r="D1109" s="18">
        <f>COUNTIF(C$203:C1109,C1109)</f>
        <v>907</v>
      </c>
      <c r="F1109" s="18" t="str">
        <f t="shared" si="102"/>
        <v/>
      </c>
      <c r="G1109" s="18" t="str">
        <f t="shared" si="103"/>
        <v/>
      </c>
      <c r="H1109" s="18" t="str">
        <f t="shared" si="103"/>
        <v/>
      </c>
      <c r="I1109" s="18" t="str">
        <f t="shared" si="103"/>
        <v/>
      </c>
    </row>
    <row r="1110" spans="1:9">
      <c r="A1110" s="18">
        <v>908</v>
      </c>
      <c r="C1110" s="18" t="str">
        <f t="shared" si="99"/>
        <v/>
      </c>
      <c r="D1110" s="18">
        <f>COUNTIF(C$203:C1110,C1110)</f>
        <v>908</v>
      </c>
      <c r="F1110" s="18" t="str">
        <f t="shared" si="102"/>
        <v/>
      </c>
      <c r="G1110" s="18" t="str">
        <f t="shared" si="103"/>
        <v/>
      </c>
      <c r="H1110" s="18" t="str">
        <f t="shared" si="103"/>
        <v/>
      </c>
      <c r="I1110" s="18" t="str">
        <f t="shared" si="103"/>
        <v/>
      </c>
    </row>
    <row r="1111" spans="1:9">
      <c r="A1111" s="18">
        <v>909</v>
      </c>
      <c r="C1111" s="18" t="str">
        <f t="shared" si="99"/>
        <v/>
      </c>
      <c r="D1111" s="18">
        <f>COUNTIF(C$203:C1111,C1111)</f>
        <v>909</v>
      </c>
      <c r="F1111" s="18" t="str">
        <f t="shared" si="102"/>
        <v/>
      </c>
      <c r="G1111" s="18" t="str">
        <f t="shared" si="103"/>
        <v/>
      </c>
      <c r="H1111" s="18" t="str">
        <f t="shared" si="103"/>
        <v/>
      </c>
      <c r="I1111" s="18" t="str">
        <f t="shared" si="103"/>
        <v/>
      </c>
    </row>
    <row r="1112" spans="1:9">
      <c r="A1112" s="18">
        <v>910</v>
      </c>
      <c r="C1112" s="18" t="str">
        <f t="shared" si="99"/>
        <v/>
      </c>
      <c r="D1112" s="18">
        <f>COUNTIF(C$203:C1112,C1112)</f>
        <v>910</v>
      </c>
      <c r="F1112" s="18" t="str">
        <f t="shared" si="102"/>
        <v/>
      </c>
      <c r="G1112" s="18" t="str">
        <f t="shared" si="103"/>
        <v/>
      </c>
      <c r="H1112" s="18" t="str">
        <f t="shared" si="103"/>
        <v/>
      </c>
      <c r="I1112" s="18" t="str">
        <f t="shared" si="103"/>
        <v/>
      </c>
    </row>
    <row r="1113" spans="1:9">
      <c r="A1113" s="18">
        <v>911</v>
      </c>
      <c r="C1113" s="18" t="str">
        <f t="shared" si="99"/>
        <v/>
      </c>
      <c r="D1113" s="18">
        <f>COUNTIF(C$203:C1113,C1113)</f>
        <v>911</v>
      </c>
      <c r="F1113" s="18" t="str">
        <f t="shared" si="102"/>
        <v/>
      </c>
      <c r="G1113" s="18" t="str">
        <f t="shared" si="103"/>
        <v/>
      </c>
      <c r="H1113" s="18" t="str">
        <f t="shared" si="103"/>
        <v/>
      </c>
      <c r="I1113" s="18" t="str">
        <f t="shared" si="103"/>
        <v/>
      </c>
    </row>
    <row r="1114" spans="1:9">
      <c r="A1114" s="18">
        <v>912</v>
      </c>
      <c r="C1114" s="18" t="str">
        <f t="shared" si="99"/>
        <v/>
      </c>
      <c r="D1114" s="18">
        <f>COUNTIF(C$203:C1114,C1114)</f>
        <v>912</v>
      </c>
      <c r="F1114" s="18" t="str">
        <f t="shared" si="102"/>
        <v/>
      </c>
      <c r="G1114" s="18" t="str">
        <f t="shared" si="103"/>
        <v/>
      </c>
      <c r="H1114" s="18" t="str">
        <f t="shared" si="103"/>
        <v/>
      </c>
      <c r="I1114" s="18" t="str">
        <f t="shared" si="103"/>
        <v/>
      </c>
    </row>
    <row r="1115" spans="1:9">
      <c r="A1115" s="18">
        <v>913</v>
      </c>
      <c r="C1115" s="18" t="str">
        <f t="shared" si="99"/>
        <v/>
      </c>
      <c r="D1115" s="18">
        <f>COUNTIF(C$203:C1115,C1115)</f>
        <v>913</v>
      </c>
      <c r="F1115" s="18" t="str">
        <f t="shared" si="102"/>
        <v/>
      </c>
      <c r="G1115" s="18" t="str">
        <f t="shared" si="103"/>
        <v/>
      </c>
      <c r="H1115" s="18" t="str">
        <f t="shared" si="103"/>
        <v/>
      </c>
      <c r="I1115" s="18" t="str">
        <f t="shared" si="103"/>
        <v/>
      </c>
    </row>
    <row r="1116" spans="1:9">
      <c r="A1116" s="18">
        <v>914</v>
      </c>
      <c r="C1116" s="18" t="str">
        <f t="shared" si="99"/>
        <v/>
      </c>
      <c r="D1116" s="18">
        <f>COUNTIF(C$203:C1116,C1116)</f>
        <v>914</v>
      </c>
      <c r="F1116" s="18" t="str">
        <f t="shared" si="102"/>
        <v/>
      </c>
      <c r="G1116" s="18" t="str">
        <f t="shared" ref="G1116:I1131" si="104">C116</f>
        <v/>
      </c>
      <c r="H1116" s="18" t="str">
        <f t="shared" si="104"/>
        <v/>
      </c>
      <c r="I1116" s="18" t="str">
        <f t="shared" si="104"/>
        <v/>
      </c>
    </row>
    <row r="1117" spans="1:9">
      <c r="A1117" s="18">
        <v>915</v>
      </c>
      <c r="C1117" s="18" t="str">
        <f t="shared" si="99"/>
        <v/>
      </c>
      <c r="D1117" s="18">
        <f>COUNTIF(C$203:C1117,C1117)</f>
        <v>915</v>
      </c>
      <c r="F1117" s="18" t="str">
        <f t="shared" si="102"/>
        <v/>
      </c>
      <c r="G1117" s="18" t="str">
        <f t="shared" si="104"/>
        <v/>
      </c>
      <c r="H1117" s="18" t="str">
        <f t="shared" si="104"/>
        <v/>
      </c>
      <c r="I1117" s="18" t="str">
        <f t="shared" si="104"/>
        <v/>
      </c>
    </row>
    <row r="1118" spans="1:9">
      <c r="A1118" s="18">
        <v>916</v>
      </c>
      <c r="C1118" s="18" t="str">
        <f t="shared" si="99"/>
        <v/>
      </c>
      <c r="D1118" s="18">
        <f>COUNTIF(C$203:C1118,C1118)</f>
        <v>916</v>
      </c>
      <c r="F1118" s="18" t="str">
        <f t="shared" si="102"/>
        <v/>
      </c>
      <c r="G1118" s="18" t="str">
        <f t="shared" si="104"/>
        <v/>
      </c>
      <c r="H1118" s="18" t="str">
        <f t="shared" si="104"/>
        <v/>
      </c>
      <c r="I1118" s="18" t="str">
        <f t="shared" si="104"/>
        <v/>
      </c>
    </row>
    <row r="1119" spans="1:9">
      <c r="A1119" s="18">
        <v>917</v>
      </c>
      <c r="C1119" s="18" t="str">
        <f t="shared" si="99"/>
        <v/>
      </c>
      <c r="D1119" s="18">
        <f>COUNTIF(C$203:C1119,C1119)</f>
        <v>917</v>
      </c>
      <c r="F1119" s="18" t="str">
        <f t="shared" si="102"/>
        <v/>
      </c>
      <c r="G1119" s="18" t="str">
        <f t="shared" si="104"/>
        <v/>
      </c>
      <c r="H1119" s="18" t="str">
        <f t="shared" si="104"/>
        <v/>
      </c>
      <c r="I1119" s="18" t="str">
        <f t="shared" si="104"/>
        <v/>
      </c>
    </row>
    <row r="1120" spans="1:9">
      <c r="A1120" s="18">
        <v>918</v>
      </c>
      <c r="C1120" s="18" t="str">
        <f t="shared" si="99"/>
        <v/>
      </c>
      <c r="D1120" s="18">
        <f>COUNTIF(C$203:C1120,C1120)</f>
        <v>918</v>
      </c>
      <c r="F1120" s="18" t="str">
        <f t="shared" si="102"/>
        <v/>
      </c>
      <c r="G1120" s="18" t="str">
        <f t="shared" si="104"/>
        <v/>
      </c>
      <c r="H1120" s="18" t="str">
        <f t="shared" si="104"/>
        <v/>
      </c>
      <c r="I1120" s="18" t="str">
        <f t="shared" si="104"/>
        <v/>
      </c>
    </row>
    <row r="1121" spans="1:9">
      <c r="A1121" s="18">
        <v>919</v>
      </c>
      <c r="C1121" s="18" t="str">
        <f t="shared" si="99"/>
        <v/>
      </c>
      <c r="D1121" s="18">
        <f>COUNTIF(C$203:C1121,C1121)</f>
        <v>919</v>
      </c>
      <c r="F1121" s="18" t="str">
        <f t="shared" si="102"/>
        <v/>
      </c>
      <c r="G1121" s="18" t="str">
        <f t="shared" si="104"/>
        <v/>
      </c>
      <c r="H1121" s="18" t="str">
        <f t="shared" si="104"/>
        <v/>
      </c>
      <c r="I1121" s="18" t="str">
        <f t="shared" si="104"/>
        <v/>
      </c>
    </row>
    <row r="1122" spans="1:9">
      <c r="A1122" s="18">
        <v>920</v>
      </c>
      <c r="C1122" s="18" t="str">
        <f t="shared" si="99"/>
        <v/>
      </c>
      <c r="D1122" s="18">
        <f>COUNTIF(C$203:C1122,C1122)</f>
        <v>920</v>
      </c>
      <c r="F1122" s="18" t="str">
        <f t="shared" si="102"/>
        <v/>
      </c>
      <c r="G1122" s="18" t="str">
        <f t="shared" si="104"/>
        <v/>
      </c>
      <c r="H1122" s="18" t="str">
        <f t="shared" si="104"/>
        <v/>
      </c>
      <c r="I1122" s="18" t="str">
        <f t="shared" si="104"/>
        <v/>
      </c>
    </row>
    <row r="1123" spans="1:9">
      <c r="A1123" s="18">
        <v>921</v>
      </c>
      <c r="C1123" s="18" t="str">
        <f t="shared" si="99"/>
        <v/>
      </c>
      <c r="D1123" s="18">
        <f>COUNTIF(C$203:C1123,C1123)</f>
        <v>921</v>
      </c>
      <c r="F1123" s="18" t="str">
        <f t="shared" si="102"/>
        <v/>
      </c>
      <c r="G1123" s="18" t="str">
        <f t="shared" si="104"/>
        <v/>
      </c>
      <c r="H1123" s="18" t="str">
        <f t="shared" si="104"/>
        <v/>
      </c>
      <c r="I1123" s="18" t="str">
        <f t="shared" si="104"/>
        <v/>
      </c>
    </row>
    <row r="1124" spans="1:9">
      <c r="A1124" s="18">
        <v>922</v>
      </c>
      <c r="C1124" s="18" t="str">
        <f t="shared" si="99"/>
        <v/>
      </c>
      <c r="D1124" s="18">
        <f>COUNTIF(C$203:C1124,C1124)</f>
        <v>922</v>
      </c>
      <c r="F1124" s="18" t="str">
        <f t="shared" si="102"/>
        <v/>
      </c>
      <c r="G1124" s="18" t="str">
        <f t="shared" si="104"/>
        <v/>
      </c>
      <c r="H1124" s="18" t="str">
        <f t="shared" si="104"/>
        <v/>
      </c>
      <c r="I1124" s="18" t="str">
        <f t="shared" si="104"/>
        <v/>
      </c>
    </row>
    <row r="1125" spans="1:9">
      <c r="A1125" s="18">
        <v>923</v>
      </c>
      <c r="C1125" s="18" t="str">
        <f t="shared" si="99"/>
        <v/>
      </c>
      <c r="D1125" s="18">
        <f>COUNTIF(C$203:C1125,C1125)</f>
        <v>923</v>
      </c>
      <c r="F1125" s="18" t="str">
        <f t="shared" si="102"/>
        <v/>
      </c>
      <c r="G1125" s="18" t="str">
        <f t="shared" si="104"/>
        <v/>
      </c>
      <c r="H1125" s="18" t="str">
        <f t="shared" si="104"/>
        <v/>
      </c>
      <c r="I1125" s="18" t="str">
        <f t="shared" si="104"/>
        <v/>
      </c>
    </row>
    <row r="1126" spans="1:9">
      <c r="A1126" s="18">
        <v>924</v>
      </c>
      <c r="C1126" s="18" t="str">
        <f t="shared" si="99"/>
        <v/>
      </c>
      <c r="D1126" s="18">
        <f>COUNTIF(C$203:C1126,C1126)</f>
        <v>924</v>
      </c>
      <c r="F1126" s="18" t="str">
        <f t="shared" si="102"/>
        <v/>
      </c>
      <c r="G1126" s="18" t="str">
        <f t="shared" si="104"/>
        <v/>
      </c>
      <c r="H1126" s="18" t="str">
        <f t="shared" si="104"/>
        <v/>
      </c>
      <c r="I1126" s="18" t="str">
        <f t="shared" si="104"/>
        <v/>
      </c>
    </row>
    <row r="1127" spans="1:9">
      <c r="A1127" s="18">
        <v>925</v>
      </c>
      <c r="C1127" s="18" t="str">
        <f t="shared" si="99"/>
        <v/>
      </c>
      <c r="D1127" s="18">
        <f>COUNTIF(C$203:C1127,C1127)</f>
        <v>925</v>
      </c>
      <c r="F1127" s="18" t="str">
        <f t="shared" si="102"/>
        <v/>
      </c>
      <c r="G1127" s="18" t="str">
        <f t="shared" si="104"/>
        <v/>
      </c>
      <c r="H1127" s="18" t="str">
        <f t="shared" si="104"/>
        <v/>
      </c>
      <c r="I1127" s="18" t="str">
        <f t="shared" si="104"/>
        <v/>
      </c>
    </row>
    <row r="1128" spans="1:9">
      <c r="A1128" s="18">
        <v>926</v>
      </c>
      <c r="C1128" s="18" t="str">
        <f t="shared" si="99"/>
        <v/>
      </c>
      <c r="D1128" s="18">
        <f>COUNTIF(C$203:C1128,C1128)</f>
        <v>926</v>
      </c>
      <c r="F1128" s="18" t="str">
        <f t="shared" si="102"/>
        <v/>
      </c>
      <c r="G1128" s="18" t="str">
        <f t="shared" si="104"/>
        <v/>
      </c>
      <c r="H1128" s="18" t="str">
        <f t="shared" si="104"/>
        <v/>
      </c>
      <c r="I1128" s="18" t="str">
        <f t="shared" si="104"/>
        <v/>
      </c>
    </row>
    <row r="1129" spans="1:9">
      <c r="A1129" s="18">
        <v>927</v>
      </c>
      <c r="C1129" s="18" t="str">
        <f t="shared" si="99"/>
        <v/>
      </c>
      <c r="D1129" s="18">
        <f>COUNTIF(C$203:C1129,C1129)</f>
        <v>927</v>
      </c>
      <c r="F1129" s="18" t="str">
        <f t="shared" si="102"/>
        <v/>
      </c>
      <c r="G1129" s="18" t="str">
        <f t="shared" si="104"/>
        <v/>
      </c>
      <c r="H1129" s="18" t="str">
        <f t="shared" si="104"/>
        <v/>
      </c>
      <c r="I1129" s="18" t="str">
        <f t="shared" si="104"/>
        <v/>
      </c>
    </row>
    <row r="1130" spans="1:9">
      <c r="A1130" s="18">
        <v>928</v>
      </c>
      <c r="C1130" s="18" t="str">
        <f t="shared" si="99"/>
        <v/>
      </c>
      <c r="D1130" s="18">
        <f>COUNTIF(C$203:C1130,C1130)</f>
        <v>928</v>
      </c>
      <c r="F1130" s="18" t="str">
        <f t="shared" si="102"/>
        <v/>
      </c>
      <c r="G1130" s="18" t="str">
        <f t="shared" si="104"/>
        <v/>
      </c>
      <c r="H1130" s="18" t="str">
        <f t="shared" si="104"/>
        <v/>
      </c>
      <c r="I1130" s="18" t="str">
        <f t="shared" si="104"/>
        <v/>
      </c>
    </row>
    <row r="1131" spans="1:9">
      <c r="A1131" s="18">
        <v>929</v>
      </c>
      <c r="C1131" s="18" t="str">
        <f t="shared" si="99"/>
        <v/>
      </c>
      <c r="D1131" s="18">
        <f>COUNTIF(C$203:C1131,C1131)</f>
        <v>929</v>
      </c>
      <c r="F1131" s="18" t="str">
        <f t="shared" si="102"/>
        <v/>
      </c>
      <c r="G1131" s="18" t="str">
        <f t="shared" si="104"/>
        <v/>
      </c>
      <c r="H1131" s="18" t="str">
        <f t="shared" si="104"/>
        <v/>
      </c>
      <c r="I1131" s="18" t="str">
        <f t="shared" si="104"/>
        <v/>
      </c>
    </row>
    <row r="1132" spans="1:9">
      <c r="A1132" s="18">
        <v>930</v>
      </c>
      <c r="C1132" s="18" t="str">
        <f t="shared" ref="C1132:C1195" si="105">O132</f>
        <v/>
      </c>
      <c r="D1132" s="18">
        <f>COUNTIF(C$203:C1132,C1132)</f>
        <v>930</v>
      </c>
      <c r="F1132" s="18" t="str">
        <f t="shared" si="102"/>
        <v/>
      </c>
      <c r="G1132" s="18" t="str">
        <f t="shared" ref="G1132:I1147" si="106">C132</f>
        <v/>
      </c>
      <c r="H1132" s="18" t="str">
        <f t="shared" si="106"/>
        <v/>
      </c>
      <c r="I1132" s="18" t="str">
        <f t="shared" si="106"/>
        <v/>
      </c>
    </row>
    <row r="1133" spans="1:9">
      <c r="A1133" s="18">
        <v>931</v>
      </c>
      <c r="C1133" s="18" t="str">
        <f t="shared" si="105"/>
        <v/>
      </c>
      <c r="D1133" s="18">
        <f>COUNTIF(C$203:C1133,C1133)</f>
        <v>931</v>
      </c>
      <c r="F1133" s="18" t="str">
        <f t="shared" si="102"/>
        <v/>
      </c>
      <c r="G1133" s="18" t="str">
        <f t="shared" si="106"/>
        <v/>
      </c>
      <c r="H1133" s="18" t="str">
        <f t="shared" si="106"/>
        <v/>
      </c>
      <c r="I1133" s="18" t="str">
        <f t="shared" si="106"/>
        <v/>
      </c>
    </row>
    <row r="1134" spans="1:9">
      <c r="A1134" s="18">
        <v>932</v>
      </c>
      <c r="C1134" s="18" t="str">
        <f t="shared" si="105"/>
        <v/>
      </c>
      <c r="D1134" s="18">
        <f>COUNTIF(C$203:C1134,C1134)</f>
        <v>932</v>
      </c>
      <c r="F1134" s="18" t="str">
        <f t="shared" si="102"/>
        <v/>
      </c>
      <c r="G1134" s="18" t="str">
        <f t="shared" si="106"/>
        <v/>
      </c>
      <c r="H1134" s="18" t="str">
        <f t="shared" si="106"/>
        <v/>
      </c>
      <c r="I1134" s="18" t="str">
        <f t="shared" si="106"/>
        <v/>
      </c>
    </row>
    <row r="1135" spans="1:9">
      <c r="A1135" s="18">
        <v>933</v>
      </c>
      <c r="C1135" s="18" t="str">
        <f t="shared" si="105"/>
        <v/>
      </c>
      <c r="D1135" s="18">
        <f>COUNTIF(C$203:C1135,C1135)</f>
        <v>933</v>
      </c>
      <c r="F1135" s="18" t="str">
        <f t="shared" si="102"/>
        <v/>
      </c>
      <c r="G1135" s="18" t="str">
        <f t="shared" si="106"/>
        <v/>
      </c>
      <c r="H1135" s="18" t="str">
        <f t="shared" si="106"/>
        <v/>
      </c>
      <c r="I1135" s="18" t="str">
        <f t="shared" si="106"/>
        <v/>
      </c>
    </row>
    <row r="1136" spans="1:9">
      <c r="A1136" s="18">
        <v>934</v>
      </c>
      <c r="C1136" s="18" t="str">
        <f t="shared" si="105"/>
        <v/>
      </c>
      <c r="D1136" s="18">
        <f>COUNTIF(C$203:C1136,C1136)</f>
        <v>934</v>
      </c>
      <c r="F1136" s="18" t="str">
        <f t="shared" si="102"/>
        <v/>
      </c>
      <c r="G1136" s="18" t="str">
        <f t="shared" si="106"/>
        <v/>
      </c>
      <c r="H1136" s="18" t="str">
        <f t="shared" si="106"/>
        <v/>
      </c>
      <c r="I1136" s="18" t="str">
        <f t="shared" si="106"/>
        <v/>
      </c>
    </row>
    <row r="1137" spans="1:9">
      <c r="A1137" s="18">
        <v>935</v>
      </c>
      <c r="C1137" s="18" t="str">
        <f t="shared" si="105"/>
        <v/>
      </c>
      <c r="D1137" s="18">
        <f>COUNTIF(C$203:C1137,C1137)</f>
        <v>935</v>
      </c>
      <c r="F1137" s="18" t="str">
        <f t="shared" si="102"/>
        <v/>
      </c>
      <c r="G1137" s="18" t="str">
        <f t="shared" si="106"/>
        <v/>
      </c>
      <c r="H1137" s="18" t="str">
        <f t="shared" si="106"/>
        <v/>
      </c>
      <c r="I1137" s="18" t="str">
        <f t="shared" si="106"/>
        <v/>
      </c>
    </row>
    <row r="1138" spans="1:9">
      <c r="A1138" s="18">
        <v>936</v>
      </c>
      <c r="C1138" s="18" t="str">
        <f t="shared" si="105"/>
        <v/>
      </c>
      <c r="D1138" s="18">
        <f>COUNTIF(C$203:C1138,C1138)</f>
        <v>936</v>
      </c>
      <c r="F1138" s="18" t="str">
        <f t="shared" si="102"/>
        <v/>
      </c>
      <c r="G1138" s="18" t="str">
        <f t="shared" si="106"/>
        <v/>
      </c>
      <c r="H1138" s="18" t="str">
        <f t="shared" si="106"/>
        <v/>
      </c>
      <c r="I1138" s="18" t="str">
        <f t="shared" si="106"/>
        <v/>
      </c>
    </row>
    <row r="1139" spans="1:9">
      <c r="A1139" s="18">
        <v>937</v>
      </c>
      <c r="C1139" s="18" t="str">
        <f t="shared" si="105"/>
        <v/>
      </c>
      <c r="D1139" s="18">
        <f>COUNTIF(C$203:C1139,C1139)</f>
        <v>937</v>
      </c>
      <c r="F1139" s="18" t="str">
        <f t="shared" si="102"/>
        <v/>
      </c>
      <c r="G1139" s="18" t="str">
        <f t="shared" si="106"/>
        <v/>
      </c>
      <c r="H1139" s="18" t="str">
        <f t="shared" si="106"/>
        <v/>
      </c>
      <c r="I1139" s="18" t="str">
        <f t="shared" si="106"/>
        <v/>
      </c>
    </row>
    <row r="1140" spans="1:9">
      <c r="A1140" s="18">
        <v>938</v>
      </c>
      <c r="C1140" s="18" t="str">
        <f t="shared" si="105"/>
        <v/>
      </c>
      <c r="D1140" s="18">
        <f>COUNTIF(C$203:C1140,C1140)</f>
        <v>938</v>
      </c>
      <c r="F1140" s="18" t="str">
        <f t="shared" si="102"/>
        <v/>
      </c>
      <c r="G1140" s="18" t="str">
        <f t="shared" si="106"/>
        <v/>
      </c>
      <c r="H1140" s="18" t="str">
        <f t="shared" si="106"/>
        <v/>
      </c>
      <c r="I1140" s="18" t="str">
        <f t="shared" si="106"/>
        <v/>
      </c>
    </row>
    <row r="1141" spans="1:9">
      <c r="A1141" s="18">
        <v>939</v>
      </c>
      <c r="C1141" s="18" t="str">
        <f t="shared" si="105"/>
        <v/>
      </c>
      <c r="D1141" s="18">
        <f>COUNTIF(C$203:C1141,C1141)</f>
        <v>939</v>
      </c>
      <c r="F1141" s="18" t="str">
        <f t="shared" si="102"/>
        <v/>
      </c>
      <c r="G1141" s="18" t="str">
        <f t="shared" si="106"/>
        <v/>
      </c>
      <c r="H1141" s="18" t="str">
        <f t="shared" si="106"/>
        <v/>
      </c>
      <c r="I1141" s="18" t="str">
        <f t="shared" si="106"/>
        <v/>
      </c>
    </row>
    <row r="1142" spans="1:9">
      <c r="A1142" s="18">
        <v>940</v>
      </c>
      <c r="C1142" s="18" t="str">
        <f t="shared" si="105"/>
        <v/>
      </c>
      <c r="D1142" s="18">
        <f>COUNTIF(C$203:C1142,C1142)</f>
        <v>940</v>
      </c>
      <c r="F1142" s="18" t="str">
        <f t="shared" si="102"/>
        <v/>
      </c>
      <c r="G1142" s="18" t="str">
        <f t="shared" si="106"/>
        <v/>
      </c>
      <c r="H1142" s="18" t="str">
        <f t="shared" si="106"/>
        <v/>
      </c>
      <c r="I1142" s="18" t="str">
        <f t="shared" si="106"/>
        <v/>
      </c>
    </row>
    <row r="1143" spans="1:9">
      <c r="A1143" s="18">
        <v>941</v>
      </c>
      <c r="C1143" s="18" t="str">
        <f t="shared" si="105"/>
        <v/>
      </c>
      <c r="D1143" s="18">
        <f>COUNTIF(C$203:C1143,C1143)</f>
        <v>941</v>
      </c>
      <c r="F1143" s="18" t="str">
        <f t="shared" si="102"/>
        <v/>
      </c>
      <c r="G1143" s="18" t="str">
        <f t="shared" si="106"/>
        <v/>
      </c>
      <c r="H1143" s="18" t="str">
        <f t="shared" si="106"/>
        <v/>
      </c>
      <c r="I1143" s="18" t="str">
        <f t="shared" si="106"/>
        <v/>
      </c>
    </row>
    <row r="1144" spans="1:9">
      <c r="A1144" s="18">
        <v>942</v>
      </c>
      <c r="C1144" s="18" t="str">
        <f t="shared" si="105"/>
        <v/>
      </c>
      <c r="D1144" s="18">
        <f>COUNTIF(C$203:C1144,C1144)</f>
        <v>942</v>
      </c>
      <c r="F1144" s="18" t="str">
        <f t="shared" si="102"/>
        <v/>
      </c>
      <c r="G1144" s="18" t="str">
        <f t="shared" si="106"/>
        <v/>
      </c>
      <c r="H1144" s="18" t="str">
        <f t="shared" si="106"/>
        <v/>
      </c>
      <c r="I1144" s="18" t="str">
        <f t="shared" si="106"/>
        <v/>
      </c>
    </row>
    <row r="1145" spans="1:9">
      <c r="A1145" s="18">
        <v>943</v>
      </c>
      <c r="C1145" s="18" t="str">
        <f t="shared" si="105"/>
        <v/>
      </c>
      <c r="D1145" s="18">
        <f>COUNTIF(C$203:C1145,C1145)</f>
        <v>943</v>
      </c>
      <c r="F1145" s="18" t="str">
        <f t="shared" si="102"/>
        <v/>
      </c>
      <c r="G1145" s="18" t="str">
        <f t="shared" si="106"/>
        <v/>
      </c>
      <c r="H1145" s="18" t="str">
        <f t="shared" si="106"/>
        <v/>
      </c>
      <c r="I1145" s="18" t="str">
        <f t="shared" si="106"/>
        <v/>
      </c>
    </row>
    <row r="1146" spans="1:9">
      <c r="A1146" s="18">
        <v>944</v>
      </c>
      <c r="C1146" s="18" t="str">
        <f t="shared" si="105"/>
        <v/>
      </c>
      <c r="D1146" s="18">
        <f>COUNTIF(C$203:C1146,C1146)</f>
        <v>944</v>
      </c>
      <c r="F1146" s="18" t="str">
        <f t="shared" si="102"/>
        <v/>
      </c>
      <c r="G1146" s="18" t="str">
        <f t="shared" si="106"/>
        <v/>
      </c>
      <c r="H1146" s="18" t="str">
        <f t="shared" si="106"/>
        <v/>
      </c>
      <c r="I1146" s="18" t="str">
        <f t="shared" si="106"/>
        <v/>
      </c>
    </row>
    <row r="1147" spans="1:9">
      <c r="A1147" s="18">
        <v>945</v>
      </c>
      <c r="C1147" s="18" t="str">
        <f t="shared" si="105"/>
        <v/>
      </c>
      <c r="D1147" s="18">
        <f>COUNTIF(C$203:C1147,C1147)</f>
        <v>945</v>
      </c>
      <c r="F1147" s="18" t="str">
        <f t="shared" si="102"/>
        <v/>
      </c>
      <c r="G1147" s="18" t="str">
        <f t="shared" si="106"/>
        <v/>
      </c>
      <c r="H1147" s="18" t="str">
        <f t="shared" si="106"/>
        <v/>
      </c>
      <c r="I1147" s="18" t="str">
        <f t="shared" si="106"/>
        <v/>
      </c>
    </row>
    <row r="1148" spans="1:9">
      <c r="A1148" s="18">
        <v>946</v>
      </c>
      <c r="C1148" s="18" t="str">
        <f t="shared" si="105"/>
        <v/>
      </c>
      <c r="D1148" s="18">
        <f>COUNTIF(C$203:C1148,C1148)</f>
        <v>946</v>
      </c>
      <c r="F1148" s="18" t="str">
        <f t="shared" si="102"/>
        <v/>
      </c>
      <c r="G1148" s="18" t="str">
        <f t="shared" ref="G1148:I1163" si="107">C148</f>
        <v/>
      </c>
      <c r="H1148" s="18" t="str">
        <f t="shared" si="107"/>
        <v/>
      </c>
      <c r="I1148" s="18" t="str">
        <f t="shared" si="107"/>
        <v/>
      </c>
    </row>
    <row r="1149" spans="1:9">
      <c r="A1149" s="18">
        <v>947</v>
      </c>
      <c r="C1149" s="18" t="str">
        <f t="shared" si="105"/>
        <v/>
      </c>
      <c r="D1149" s="18">
        <f>COUNTIF(C$203:C1149,C1149)</f>
        <v>947</v>
      </c>
      <c r="F1149" s="18" t="str">
        <f t="shared" si="102"/>
        <v/>
      </c>
      <c r="G1149" s="18" t="str">
        <f t="shared" si="107"/>
        <v/>
      </c>
      <c r="H1149" s="18" t="str">
        <f t="shared" si="107"/>
        <v/>
      </c>
      <c r="I1149" s="18" t="str">
        <f t="shared" si="107"/>
        <v/>
      </c>
    </row>
    <row r="1150" spans="1:9">
      <c r="A1150" s="18">
        <v>948</v>
      </c>
      <c r="C1150" s="18" t="str">
        <f t="shared" si="105"/>
        <v/>
      </c>
      <c r="D1150" s="18">
        <f>COUNTIF(C$203:C1150,C1150)</f>
        <v>948</v>
      </c>
      <c r="F1150" s="18" t="str">
        <f t="shared" si="102"/>
        <v/>
      </c>
      <c r="G1150" s="18" t="str">
        <f t="shared" si="107"/>
        <v/>
      </c>
      <c r="H1150" s="18" t="str">
        <f t="shared" si="107"/>
        <v/>
      </c>
      <c r="I1150" s="18" t="str">
        <f t="shared" si="107"/>
        <v/>
      </c>
    </row>
    <row r="1151" spans="1:9">
      <c r="A1151" s="18">
        <v>949</v>
      </c>
      <c r="C1151" s="18" t="str">
        <f t="shared" si="105"/>
        <v/>
      </c>
      <c r="D1151" s="18">
        <f>COUNTIF(C$203:C1151,C1151)</f>
        <v>949</v>
      </c>
      <c r="F1151" s="18" t="str">
        <f t="shared" si="102"/>
        <v/>
      </c>
      <c r="G1151" s="18" t="str">
        <f t="shared" si="107"/>
        <v/>
      </c>
      <c r="H1151" s="18" t="str">
        <f t="shared" si="107"/>
        <v/>
      </c>
      <c r="I1151" s="18" t="str">
        <f t="shared" si="107"/>
        <v/>
      </c>
    </row>
    <row r="1152" spans="1:9">
      <c r="A1152" s="18">
        <v>950</v>
      </c>
      <c r="C1152" s="18" t="str">
        <f t="shared" si="105"/>
        <v/>
      </c>
      <c r="D1152" s="18">
        <f>COUNTIF(C$203:C1152,C1152)</f>
        <v>950</v>
      </c>
      <c r="F1152" s="18" t="str">
        <f t="shared" si="102"/>
        <v/>
      </c>
      <c r="G1152" s="18" t="str">
        <f t="shared" si="107"/>
        <v/>
      </c>
      <c r="H1152" s="18" t="str">
        <f t="shared" si="107"/>
        <v/>
      </c>
      <c r="I1152" s="18" t="str">
        <f t="shared" si="107"/>
        <v/>
      </c>
    </row>
    <row r="1153" spans="1:9">
      <c r="A1153" s="18">
        <v>951</v>
      </c>
      <c r="C1153" s="18" t="str">
        <f t="shared" si="105"/>
        <v/>
      </c>
      <c r="D1153" s="18">
        <f>COUNTIF(C$203:C1153,C1153)</f>
        <v>951</v>
      </c>
      <c r="F1153" s="18" t="str">
        <f t="shared" si="102"/>
        <v/>
      </c>
      <c r="G1153" s="18" t="str">
        <f t="shared" si="107"/>
        <v/>
      </c>
      <c r="H1153" s="18" t="str">
        <f t="shared" si="107"/>
        <v/>
      </c>
      <c r="I1153" s="18" t="str">
        <f t="shared" si="107"/>
        <v/>
      </c>
    </row>
    <row r="1154" spans="1:9">
      <c r="A1154" s="18">
        <v>952</v>
      </c>
      <c r="C1154" s="18" t="str">
        <f t="shared" si="105"/>
        <v/>
      </c>
      <c r="D1154" s="18">
        <f>COUNTIF(C$203:C1154,C1154)</f>
        <v>952</v>
      </c>
      <c r="F1154" s="18" t="str">
        <f t="shared" si="102"/>
        <v/>
      </c>
      <c r="G1154" s="18" t="str">
        <f t="shared" si="107"/>
        <v/>
      </c>
      <c r="H1154" s="18" t="str">
        <f t="shared" si="107"/>
        <v/>
      </c>
      <c r="I1154" s="18" t="str">
        <f t="shared" si="107"/>
        <v/>
      </c>
    </row>
    <row r="1155" spans="1:9">
      <c r="A1155" s="18">
        <v>953</v>
      </c>
      <c r="C1155" s="18" t="str">
        <f t="shared" si="105"/>
        <v/>
      </c>
      <c r="D1155" s="18">
        <f>COUNTIF(C$203:C1155,C1155)</f>
        <v>953</v>
      </c>
      <c r="F1155" s="18" t="str">
        <f t="shared" si="102"/>
        <v/>
      </c>
      <c r="G1155" s="18" t="str">
        <f t="shared" si="107"/>
        <v/>
      </c>
      <c r="H1155" s="18" t="str">
        <f t="shared" si="107"/>
        <v/>
      </c>
      <c r="I1155" s="18" t="str">
        <f t="shared" si="107"/>
        <v/>
      </c>
    </row>
    <row r="1156" spans="1:9">
      <c r="A1156" s="18">
        <v>954</v>
      </c>
      <c r="C1156" s="18" t="str">
        <f t="shared" si="105"/>
        <v/>
      </c>
      <c r="D1156" s="18">
        <f>COUNTIF(C$203:C1156,C1156)</f>
        <v>954</v>
      </c>
      <c r="F1156" s="18" t="str">
        <f t="shared" si="102"/>
        <v/>
      </c>
      <c r="G1156" s="18" t="str">
        <f t="shared" si="107"/>
        <v/>
      </c>
      <c r="H1156" s="18" t="str">
        <f t="shared" si="107"/>
        <v/>
      </c>
      <c r="I1156" s="18" t="str">
        <f t="shared" si="107"/>
        <v/>
      </c>
    </row>
    <row r="1157" spans="1:9">
      <c r="A1157" s="18">
        <v>955</v>
      </c>
      <c r="C1157" s="18" t="str">
        <f t="shared" si="105"/>
        <v/>
      </c>
      <c r="D1157" s="18">
        <f>COUNTIF(C$203:C1157,C1157)</f>
        <v>955</v>
      </c>
      <c r="F1157" s="18" t="str">
        <f t="shared" si="102"/>
        <v/>
      </c>
      <c r="G1157" s="18" t="str">
        <f t="shared" si="107"/>
        <v/>
      </c>
      <c r="H1157" s="18" t="str">
        <f t="shared" si="107"/>
        <v/>
      </c>
      <c r="I1157" s="18" t="str">
        <f t="shared" si="107"/>
        <v/>
      </c>
    </row>
    <row r="1158" spans="1:9">
      <c r="A1158" s="18">
        <v>956</v>
      </c>
      <c r="C1158" s="18" t="str">
        <f t="shared" si="105"/>
        <v/>
      </c>
      <c r="D1158" s="18">
        <f>COUNTIF(C$203:C1158,C1158)</f>
        <v>956</v>
      </c>
      <c r="F1158" s="18" t="str">
        <f t="shared" si="102"/>
        <v/>
      </c>
      <c r="G1158" s="18" t="str">
        <f t="shared" si="107"/>
        <v/>
      </c>
      <c r="H1158" s="18" t="str">
        <f t="shared" si="107"/>
        <v/>
      </c>
      <c r="I1158" s="18" t="str">
        <f t="shared" si="107"/>
        <v/>
      </c>
    </row>
    <row r="1159" spans="1:9">
      <c r="A1159" s="18">
        <v>957</v>
      </c>
      <c r="C1159" s="18" t="str">
        <f t="shared" si="105"/>
        <v/>
      </c>
      <c r="D1159" s="18">
        <f>COUNTIF(C$203:C1159,C1159)</f>
        <v>957</v>
      </c>
      <c r="F1159" s="18" t="str">
        <f t="shared" si="102"/>
        <v/>
      </c>
      <c r="G1159" s="18" t="str">
        <f t="shared" si="107"/>
        <v/>
      </c>
      <c r="H1159" s="18" t="str">
        <f t="shared" si="107"/>
        <v/>
      </c>
      <c r="I1159" s="18" t="str">
        <f t="shared" si="107"/>
        <v/>
      </c>
    </row>
    <row r="1160" spans="1:9">
      <c r="A1160" s="18">
        <v>958</v>
      </c>
      <c r="C1160" s="18" t="str">
        <f t="shared" si="105"/>
        <v/>
      </c>
      <c r="D1160" s="18">
        <f>COUNTIF(C$203:C1160,C1160)</f>
        <v>958</v>
      </c>
      <c r="F1160" s="18" t="str">
        <f t="shared" si="102"/>
        <v/>
      </c>
      <c r="G1160" s="18" t="str">
        <f t="shared" si="107"/>
        <v/>
      </c>
      <c r="H1160" s="18" t="str">
        <f t="shared" si="107"/>
        <v/>
      </c>
      <c r="I1160" s="18" t="str">
        <f t="shared" si="107"/>
        <v/>
      </c>
    </row>
    <row r="1161" spans="1:9">
      <c r="A1161" s="18">
        <v>959</v>
      </c>
      <c r="C1161" s="18" t="str">
        <f t="shared" si="105"/>
        <v/>
      </c>
      <c r="D1161" s="18">
        <f>COUNTIF(C$203:C1161,C1161)</f>
        <v>959</v>
      </c>
      <c r="F1161" s="18" t="str">
        <f t="shared" si="102"/>
        <v/>
      </c>
      <c r="G1161" s="18" t="str">
        <f t="shared" si="107"/>
        <v/>
      </c>
      <c r="H1161" s="18" t="str">
        <f t="shared" si="107"/>
        <v/>
      </c>
      <c r="I1161" s="18" t="str">
        <f t="shared" si="107"/>
        <v/>
      </c>
    </row>
    <row r="1162" spans="1:9">
      <c r="A1162" s="18">
        <v>960</v>
      </c>
      <c r="C1162" s="18" t="str">
        <f t="shared" si="105"/>
        <v/>
      </c>
      <c r="D1162" s="18">
        <f>COUNTIF(C$203:C1162,C1162)</f>
        <v>960</v>
      </c>
      <c r="F1162" s="18" t="str">
        <f t="shared" si="102"/>
        <v/>
      </c>
      <c r="G1162" s="18" t="str">
        <f t="shared" si="107"/>
        <v/>
      </c>
      <c r="H1162" s="18" t="str">
        <f t="shared" si="107"/>
        <v/>
      </c>
      <c r="I1162" s="18" t="str">
        <f t="shared" si="107"/>
        <v/>
      </c>
    </row>
    <row r="1163" spans="1:9">
      <c r="A1163" s="18">
        <v>961</v>
      </c>
      <c r="C1163" s="18" t="str">
        <f t="shared" si="105"/>
        <v/>
      </c>
      <c r="D1163" s="18">
        <f>COUNTIF(C$203:C1163,C1163)</f>
        <v>961</v>
      </c>
      <c r="F1163" s="18" t="str">
        <f t="shared" si="102"/>
        <v/>
      </c>
      <c r="G1163" s="18" t="str">
        <f t="shared" si="107"/>
        <v/>
      </c>
      <c r="H1163" s="18" t="str">
        <f t="shared" si="107"/>
        <v/>
      </c>
      <c r="I1163" s="18" t="str">
        <f t="shared" si="107"/>
        <v/>
      </c>
    </row>
    <row r="1164" spans="1:9">
      <c r="A1164" s="18">
        <v>962</v>
      </c>
      <c r="C1164" s="18" t="str">
        <f t="shared" si="105"/>
        <v/>
      </c>
      <c r="D1164" s="18">
        <f>COUNTIF(C$203:C1164,C1164)</f>
        <v>962</v>
      </c>
      <c r="F1164" s="18" t="str">
        <f t="shared" ref="F1164:F1202" si="108">IF(C1164="","",CONCATENATE(C1164,D1164)*1)</f>
        <v/>
      </c>
      <c r="G1164" s="18" t="str">
        <f t="shared" ref="G1164:I1179" si="109">C164</f>
        <v/>
      </c>
      <c r="H1164" s="18" t="str">
        <f t="shared" si="109"/>
        <v/>
      </c>
      <c r="I1164" s="18" t="str">
        <f t="shared" si="109"/>
        <v/>
      </c>
    </row>
    <row r="1165" spans="1:9">
      <c r="A1165" s="18">
        <v>963</v>
      </c>
      <c r="C1165" s="18" t="str">
        <f t="shared" si="105"/>
        <v/>
      </c>
      <c r="D1165" s="18">
        <f>COUNTIF(C$203:C1165,C1165)</f>
        <v>963</v>
      </c>
      <c r="F1165" s="18" t="str">
        <f t="shared" si="108"/>
        <v/>
      </c>
      <c r="G1165" s="18" t="str">
        <f t="shared" si="109"/>
        <v/>
      </c>
      <c r="H1165" s="18" t="str">
        <f t="shared" si="109"/>
        <v/>
      </c>
      <c r="I1165" s="18" t="str">
        <f t="shared" si="109"/>
        <v/>
      </c>
    </row>
    <row r="1166" spans="1:9">
      <c r="A1166" s="18">
        <v>964</v>
      </c>
      <c r="C1166" s="18" t="str">
        <f t="shared" si="105"/>
        <v/>
      </c>
      <c r="D1166" s="18">
        <f>COUNTIF(C$203:C1166,C1166)</f>
        <v>964</v>
      </c>
      <c r="F1166" s="18" t="str">
        <f t="shared" si="108"/>
        <v/>
      </c>
      <c r="G1166" s="18" t="str">
        <f t="shared" si="109"/>
        <v/>
      </c>
      <c r="H1166" s="18" t="str">
        <f t="shared" si="109"/>
        <v/>
      </c>
      <c r="I1166" s="18" t="str">
        <f t="shared" si="109"/>
        <v/>
      </c>
    </row>
    <row r="1167" spans="1:9">
      <c r="A1167" s="18">
        <v>965</v>
      </c>
      <c r="C1167" s="18" t="str">
        <f t="shared" si="105"/>
        <v/>
      </c>
      <c r="D1167" s="18">
        <f>COUNTIF(C$203:C1167,C1167)</f>
        <v>965</v>
      </c>
      <c r="F1167" s="18" t="str">
        <f t="shared" si="108"/>
        <v/>
      </c>
      <c r="G1167" s="18" t="str">
        <f t="shared" si="109"/>
        <v/>
      </c>
      <c r="H1167" s="18" t="str">
        <f t="shared" si="109"/>
        <v/>
      </c>
      <c r="I1167" s="18" t="str">
        <f t="shared" si="109"/>
        <v/>
      </c>
    </row>
    <row r="1168" spans="1:9">
      <c r="A1168" s="18">
        <v>966</v>
      </c>
      <c r="C1168" s="18" t="str">
        <f t="shared" si="105"/>
        <v/>
      </c>
      <c r="D1168" s="18">
        <f>COUNTIF(C$203:C1168,C1168)</f>
        <v>966</v>
      </c>
      <c r="F1168" s="18" t="str">
        <f t="shared" si="108"/>
        <v/>
      </c>
      <c r="G1168" s="18" t="str">
        <f t="shared" si="109"/>
        <v/>
      </c>
      <c r="H1168" s="18" t="str">
        <f t="shared" si="109"/>
        <v/>
      </c>
      <c r="I1168" s="18" t="str">
        <f t="shared" si="109"/>
        <v/>
      </c>
    </row>
    <row r="1169" spans="1:9">
      <c r="A1169" s="18">
        <v>967</v>
      </c>
      <c r="C1169" s="18" t="str">
        <f t="shared" si="105"/>
        <v/>
      </c>
      <c r="D1169" s="18">
        <f>COUNTIF(C$203:C1169,C1169)</f>
        <v>967</v>
      </c>
      <c r="F1169" s="18" t="str">
        <f t="shared" si="108"/>
        <v/>
      </c>
      <c r="G1169" s="18" t="str">
        <f t="shared" si="109"/>
        <v/>
      </c>
      <c r="H1169" s="18" t="str">
        <f t="shared" si="109"/>
        <v/>
      </c>
      <c r="I1169" s="18" t="str">
        <f t="shared" si="109"/>
        <v/>
      </c>
    </row>
    <row r="1170" spans="1:9">
      <c r="A1170" s="18">
        <v>968</v>
      </c>
      <c r="C1170" s="18" t="str">
        <f t="shared" si="105"/>
        <v/>
      </c>
      <c r="D1170" s="18">
        <f>COUNTIF(C$203:C1170,C1170)</f>
        <v>968</v>
      </c>
      <c r="F1170" s="18" t="str">
        <f t="shared" si="108"/>
        <v/>
      </c>
      <c r="G1170" s="18" t="str">
        <f t="shared" si="109"/>
        <v/>
      </c>
      <c r="H1170" s="18" t="str">
        <f t="shared" si="109"/>
        <v/>
      </c>
      <c r="I1170" s="18" t="str">
        <f t="shared" si="109"/>
        <v/>
      </c>
    </row>
    <row r="1171" spans="1:9">
      <c r="A1171" s="18">
        <v>969</v>
      </c>
      <c r="C1171" s="18" t="str">
        <f t="shared" si="105"/>
        <v/>
      </c>
      <c r="D1171" s="18">
        <f>COUNTIF(C$203:C1171,C1171)</f>
        <v>969</v>
      </c>
      <c r="F1171" s="18" t="str">
        <f t="shared" si="108"/>
        <v/>
      </c>
      <c r="G1171" s="18" t="str">
        <f t="shared" si="109"/>
        <v/>
      </c>
      <c r="H1171" s="18" t="str">
        <f t="shared" si="109"/>
        <v/>
      </c>
      <c r="I1171" s="18" t="str">
        <f t="shared" si="109"/>
        <v/>
      </c>
    </row>
    <row r="1172" spans="1:9">
      <c r="A1172" s="18">
        <v>970</v>
      </c>
      <c r="C1172" s="18" t="str">
        <f t="shared" si="105"/>
        <v/>
      </c>
      <c r="D1172" s="18">
        <f>COUNTIF(C$203:C1172,C1172)</f>
        <v>970</v>
      </c>
      <c r="F1172" s="18" t="str">
        <f t="shared" si="108"/>
        <v/>
      </c>
      <c r="G1172" s="18" t="str">
        <f t="shared" si="109"/>
        <v/>
      </c>
      <c r="H1172" s="18" t="str">
        <f t="shared" si="109"/>
        <v/>
      </c>
      <c r="I1172" s="18" t="str">
        <f t="shared" si="109"/>
        <v/>
      </c>
    </row>
    <row r="1173" spans="1:9">
      <c r="A1173" s="18">
        <v>971</v>
      </c>
      <c r="C1173" s="18" t="str">
        <f t="shared" si="105"/>
        <v/>
      </c>
      <c r="D1173" s="18">
        <f>COUNTIF(C$203:C1173,C1173)</f>
        <v>971</v>
      </c>
      <c r="F1173" s="18" t="str">
        <f t="shared" si="108"/>
        <v/>
      </c>
      <c r="G1173" s="18" t="str">
        <f t="shared" si="109"/>
        <v/>
      </c>
      <c r="H1173" s="18" t="str">
        <f t="shared" si="109"/>
        <v/>
      </c>
      <c r="I1173" s="18" t="str">
        <f t="shared" si="109"/>
        <v/>
      </c>
    </row>
    <row r="1174" spans="1:9">
      <c r="A1174" s="18">
        <v>972</v>
      </c>
      <c r="C1174" s="18" t="str">
        <f t="shared" si="105"/>
        <v/>
      </c>
      <c r="D1174" s="18">
        <f>COUNTIF(C$203:C1174,C1174)</f>
        <v>972</v>
      </c>
      <c r="F1174" s="18" t="str">
        <f t="shared" si="108"/>
        <v/>
      </c>
      <c r="G1174" s="18" t="str">
        <f t="shared" si="109"/>
        <v/>
      </c>
      <c r="H1174" s="18" t="str">
        <f t="shared" si="109"/>
        <v/>
      </c>
      <c r="I1174" s="18" t="str">
        <f t="shared" si="109"/>
        <v/>
      </c>
    </row>
    <row r="1175" spans="1:9">
      <c r="A1175" s="18">
        <v>973</v>
      </c>
      <c r="C1175" s="18" t="str">
        <f t="shared" si="105"/>
        <v/>
      </c>
      <c r="D1175" s="18">
        <f>COUNTIF(C$203:C1175,C1175)</f>
        <v>973</v>
      </c>
      <c r="F1175" s="18" t="str">
        <f t="shared" si="108"/>
        <v/>
      </c>
      <c r="G1175" s="18" t="str">
        <f t="shared" si="109"/>
        <v/>
      </c>
      <c r="H1175" s="18" t="str">
        <f t="shared" si="109"/>
        <v/>
      </c>
      <c r="I1175" s="18" t="str">
        <f t="shared" si="109"/>
        <v/>
      </c>
    </row>
    <row r="1176" spans="1:9">
      <c r="A1176" s="18">
        <v>974</v>
      </c>
      <c r="C1176" s="18" t="str">
        <f t="shared" si="105"/>
        <v/>
      </c>
      <c r="D1176" s="18">
        <f>COUNTIF(C$203:C1176,C1176)</f>
        <v>974</v>
      </c>
      <c r="F1176" s="18" t="str">
        <f t="shared" si="108"/>
        <v/>
      </c>
      <c r="G1176" s="18" t="str">
        <f t="shared" si="109"/>
        <v/>
      </c>
      <c r="H1176" s="18" t="str">
        <f t="shared" si="109"/>
        <v/>
      </c>
      <c r="I1176" s="18" t="str">
        <f t="shared" si="109"/>
        <v/>
      </c>
    </row>
    <row r="1177" spans="1:9">
      <c r="A1177" s="18">
        <v>975</v>
      </c>
      <c r="C1177" s="18" t="str">
        <f t="shared" si="105"/>
        <v/>
      </c>
      <c r="D1177" s="18">
        <f>COUNTIF(C$203:C1177,C1177)</f>
        <v>975</v>
      </c>
      <c r="F1177" s="18" t="str">
        <f t="shared" si="108"/>
        <v/>
      </c>
      <c r="G1177" s="18" t="str">
        <f t="shared" si="109"/>
        <v/>
      </c>
      <c r="H1177" s="18" t="str">
        <f t="shared" si="109"/>
        <v/>
      </c>
      <c r="I1177" s="18" t="str">
        <f t="shared" si="109"/>
        <v/>
      </c>
    </row>
    <row r="1178" spans="1:9">
      <c r="A1178" s="18">
        <v>976</v>
      </c>
      <c r="C1178" s="18" t="str">
        <f t="shared" si="105"/>
        <v/>
      </c>
      <c r="D1178" s="18">
        <f>COUNTIF(C$203:C1178,C1178)</f>
        <v>976</v>
      </c>
      <c r="F1178" s="18" t="str">
        <f t="shared" si="108"/>
        <v/>
      </c>
      <c r="G1178" s="18" t="str">
        <f t="shared" si="109"/>
        <v/>
      </c>
      <c r="H1178" s="18" t="str">
        <f t="shared" si="109"/>
        <v/>
      </c>
      <c r="I1178" s="18" t="str">
        <f t="shared" si="109"/>
        <v/>
      </c>
    </row>
    <row r="1179" spans="1:9">
      <c r="A1179" s="18">
        <v>977</v>
      </c>
      <c r="C1179" s="18" t="str">
        <f t="shared" si="105"/>
        <v/>
      </c>
      <c r="D1179" s="18">
        <f>COUNTIF(C$203:C1179,C1179)</f>
        <v>977</v>
      </c>
      <c r="F1179" s="18" t="str">
        <f t="shared" si="108"/>
        <v/>
      </c>
      <c r="G1179" s="18" t="str">
        <f t="shared" si="109"/>
        <v/>
      </c>
      <c r="H1179" s="18" t="str">
        <f t="shared" si="109"/>
        <v/>
      </c>
      <c r="I1179" s="18" t="str">
        <f t="shared" si="109"/>
        <v/>
      </c>
    </row>
    <row r="1180" spans="1:9">
      <c r="A1180" s="18">
        <v>978</v>
      </c>
      <c r="C1180" s="18" t="str">
        <f t="shared" si="105"/>
        <v/>
      </c>
      <c r="D1180" s="18">
        <f>COUNTIF(C$203:C1180,C1180)</f>
        <v>978</v>
      </c>
      <c r="F1180" s="18" t="str">
        <f t="shared" si="108"/>
        <v/>
      </c>
      <c r="G1180" s="18" t="str">
        <f t="shared" ref="G1180:I1195" si="110">C180</f>
        <v/>
      </c>
      <c r="H1180" s="18" t="str">
        <f t="shared" si="110"/>
        <v/>
      </c>
      <c r="I1180" s="18" t="str">
        <f t="shared" si="110"/>
        <v/>
      </c>
    </row>
    <row r="1181" spans="1:9">
      <c r="A1181" s="18">
        <v>979</v>
      </c>
      <c r="C1181" s="18" t="str">
        <f t="shared" si="105"/>
        <v/>
      </c>
      <c r="D1181" s="18">
        <f>COUNTIF(C$203:C1181,C1181)</f>
        <v>979</v>
      </c>
      <c r="F1181" s="18" t="str">
        <f t="shared" si="108"/>
        <v/>
      </c>
      <c r="G1181" s="18" t="str">
        <f t="shared" si="110"/>
        <v/>
      </c>
      <c r="H1181" s="18" t="str">
        <f t="shared" si="110"/>
        <v/>
      </c>
      <c r="I1181" s="18" t="str">
        <f t="shared" si="110"/>
        <v/>
      </c>
    </row>
    <row r="1182" spans="1:9">
      <c r="A1182" s="18">
        <v>980</v>
      </c>
      <c r="C1182" s="18" t="str">
        <f t="shared" si="105"/>
        <v/>
      </c>
      <c r="D1182" s="18">
        <f>COUNTIF(C$203:C1182,C1182)</f>
        <v>980</v>
      </c>
      <c r="F1182" s="18" t="str">
        <f t="shared" si="108"/>
        <v/>
      </c>
      <c r="G1182" s="18" t="str">
        <f t="shared" si="110"/>
        <v/>
      </c>
      <c r="H1182" s="18" t="str">
        <f t="shared" si="110"/>
        <v/>
      </c>
      <c r="I1182" s="18" t="str">
        <f t="shared" si="110"/>
        <v/>
      </c>
    </row>
    <row r="1183" spans="1:9">
      <c r="A1183" s="18">
        <v>981</v>
      </c>
      <c r="C1183" s="18" t="str">
        <f t="shared" si="105"/>
        <v/>
      </c>
      <c r="D1183" s="18">
        <f>COUNTIF(C$203:C1183,C1183)</f>
        <v>981</v>
      </c>
      <c r="F1183" s="18" t="str">
        <f t="shared" si="108"/>
        <v/>
      </c>
      <c r="G1183" s="18" t="str">
        <f t="shared" si="110"/>
        <v/>
      </c>
      <c r="H1183" s="18" t="str">
        <f t="shared" si="110"/>
        <v/>
      </c>
      <c r="I1183" s="18" t="str">
        <f t="shared" si="110"/>
        <v/>
      </c>
    </row>
    <row r="1184" spans="1:9">
      <c r="A1184" s="18">
        <v>982</v>
      </c>
      <c r="C1184" s="18" t="str">
        <f t="shared" si="105"/>
        <v/>
      </c>
      <c r="D1184" s="18">
        <f>COUNTIF(C$203:C1184,C1184)</f>
        <v>982</v>
      </c>
      <c r="F1184" s="18" t="str">
        <f t="shared" si="108"/>
        <v/>
      </c>
      <c r="G1184" s="18" t="str">
        <f t="shared" si="110"/>
        <v/>
      </c>
      <c r="H1184" s="18" t="str">
        <f t="shared" si="110"/>
        <v/>
      </c>
      <c r="I1184" s="18" t="str">
        <f t="shared" si="110"/>
        <v/>
      </c>
    </row>
    <row r="1185" spans="1:9">
      <c r="A1185" s="18">
        <v>983</v>
      </c>
      <c r="C1185" s="18" t="str">
        <f t="shared" si="105"/>
        <v/>
      </c>
      <c r="D1185" s="18">
        <f>COUNTIF(C$203:C1185,C1185)</f>
        <v>983</v>
      </c>
      <c r="F1185" s="18" t="str">
        <f t="shared" si="108"/>
        <v/>
      </c>
      <c r="G1185" s="18" t="str">
        <f t="shared" si="110"/>
        <v/>
      </c>
      <c r="H1185" s="18" t="str">
        <f t="shared" si="110"/>
        <v/>
      </c>
      <c r="I1185" s="18" t="str">
        <f t="shared" si="110"/>
        <v/>
      </c>
    </row>
    <row r="1186" spans="1:9">
      <c r="A1186" s="18">
        <v>984</v>
      </c>
      <c r="C1186" s="18" t="str">
        <f t="shared" si="105"/>
        <v/>
      </c>
      <c r="D1186" s="18">
        <f>COUNTIF(C$203:C1186,C1186)</f>
        <v>984</v>
      </c>
      <c r="F1186" s="18" t="str">
        <f t="shared" si="108"/>
        <v/>
      </c>
      <c r="G1186" s="18" t="str">
        <f t="shared" si="110"/>
        <v/>
      </c>
      <c r="H1186" s="18" t="str">
        <f t="shared" si="110"/>
        <v/>
      </c>
      <c r="I1186" s="18" t="str">
        <f t="shared" si="110"/>
        <v/>
      </c>
    </row>
    <row r="1187" spans="1:9">
      <c r="A1187" s="18">
        <v>985</v>
      </c>
      <c r="C1187" s="18" t="str">
        <f t="shared" si="105"/>
        <v/>
      </c>
      <c r="D1187" s="18">
        <f>COUNTIF(C$203:C1187,C1187)</f>
        <v>985</v>
      </c>
      <c r="F1187" s="18" t="str">
        <f t="shared" si="108"/>
        <v/>
      </c>
      <c r="G1187" s="18" t="str">
        <f t="shared" si="110"/>
        <v/>
      </c>
      <c r="H1187" s="18" t="str">
        <f t="shared" si="110"/>
        <v/>
      </c>
      <c r="I1187" s="18" t="str">
        <f t="shared" si="110"/>
        <v/>
      </c>
    </row>
    <row r="1188" spans="1:9">
      <c r="A1188" s="18">
        <v>986</v>
      </c>
      <c r="C1188" s="18" t="str">
        <f t="shared" si="105"/>
        <v/>
      </c>
      <c r="D1188" s="18">
        <f>COUNTIF(C$203:C1188,C1188)</f>
        <v>986</v>
      </c>
      <c r="F1188" s="18" t="str">
        <f t="shared" si="108"/>
        <v/>
      </c>
      <c r="G1188" s="18" t="str">
        <f t="shared" si="110"/>
        <v/>
      </c>
      <c r="H1188" s="18" t="str">
        <f t="shared" si="110"/>
        <v/>
      </c>
      <c r="I1188" s="18" t="str">
        <f t="shared" si="110"/>
        <v/>
      </c>
    </row>
    <row r="1189" spans="1:9">
      <c r="A1189" s="18">
        <v>987</v>
      </c>
      <c r="C1189" s="18" t="str">
        <f t="shared" si="105"/>
        <v/>
      </c>
      <c r="D1189" s="18">
        <f>COUNTIF(C$203:C1189,C1189)</f>
        <v>987</v>
      </c>
      <c r="F1189" s="18" t="str">
        <f t="shared" si="108"/>
        <v/>
      </c>
      <c r="G1189" s="18" t="str">
        <f t="shared" si="110"/>
        <v/>
      </c>
      <c r="H1189" s="18" t="str">
        <f t="shared" si="110"/>
        <v/>
      </c>
      <c r="I1189" s="18" t="str">
        <f t="shared" si="110"/>
        <v/>
      </c>
    </row>
    <row r="1190" spans="1:9">
      <c r="A1190" s="18">
        <v>988</v>
      </c>
      <c r="C1190" s="18" t="str">
        <f t="shared" si="105"/>
        <v/>
      </c>
      <c r="D1190" s="18">
        <f>COUNTIF(C$203:C1190,C1190)</f>
        <v>988</v>
      </c>
      <c r="F1190" s="18" t="str">
        <f t="shared" si="108"/>
        <v/>
      </c>
      <c r="G1190" s="18" t="str">
        <f t="shared" si="110"/>
        <v/>
      </c>
      <c r="H1190" s="18" t="str">
        <f t="shared" si="110"/>
        <v/>
      </c>
      <c r="I1190" s="18" t="str">
        <f t="shared" si="110"/>
        <v/>
      </c>
    </row>
    <row r="1191" spans="1:9">
      <c r="A1191" s="18">
        <v>989</v>
      </c>
      <c r="C1191" s="18" t="str">
        <f t="shared" si="105"/>
        <v/>
      </c>
      <c r="D1191" s="18">
        <f>COUNTIF(C$203:C1191,C1191)</f>
        <v>989</v>
      </c>
      <c r="F1191" s="18" t="str">
        <f t="shared" si="108"/>
        <v/>
      </c>
      <c r="G1191" s="18" t="str">
        <f t="shared" si="110"/>
        <v/>
      </c>
      <c r="H1191" s="18" t="str">
        <f t="shared" si="110"/>
        <v/>
      </c>
      <c r="I1191" s="18" t="str">
        <f t="shared" si="110"/>
        <v/>
      </c>
    </row>
    <row r="1192" spans="1:9">
      <c r="A1192" s="18">
        <v>990</v>
      </c>
      <c r="C1192" s="18" t="str">
        <f t="shared" si="105"/>
        <v/>
      </c>
      <c r="D1192" s="18">
        <f>COUNTIF(C$203:C1192,C1192)</f>
        <v>990</v>
      </c>
      <c r="F1192" s="18" t="str">
        <f t="shared" si="108"/>
        <v/>
      </c>
      <c r="G1192" s="18" t="str">
        <f t="shared" si="110"/>
        <v/>
      </c>
      <c r="H1192" s="18" t="str">
        <f t="shared" si="110"/>
        <v/>
      </c>
      <c r="I1192" s="18" t="str">
        <f t="shared" si="110"/>
        <v/>
      </c>
    </row>
    <row r="1193" spans="1:9">
      <c r="A1193" s="18">
        <v>991</v>
      </c>
      <c r="C1193" s="18" t="str">
        <f t="shared" si="105"/>
        <v/>
      </c>
      <c r="D1193" s="18">
        <f>COUNTIF(C$203:C1193,C1193)</f>
        <v>991</v>
      </c>
      <c r="F1193" s="18" t="str">
        <f t="shared" si="108"/>
        <v/>
      </c>
      <c r="G1193" s="18" t="str">
        <f t="shared" si="110"/>
        <v/>
      </c>
      <c r="H1193" s="18" t="str">
        <f t="shared" si="110"/>
        <v/>
      </c>
      <c r="I1193" s="18" t="str">
        <f t="shared" si="110"/>
        <v/>
      </c>
    </row>
    <row r="1194" spans="1:9">
      <c r="A1194" s="18">
        <v>992</v>
      </c>
      <c r="C1194" s="18" t="str">
        <f t="shared" si="105"/>
        <v/>
      </c>
      <c r="D1194" s="18">
        <f>COUNTIF(C$203:C1194,C1194)</f>
        <v>992</v>
      </c>
      <c r="F1194" s="18" t="str">
        <f t="shared" si="108"/>
        <v/>
      </c>
      <c r="G1194" s="18" t="str">
        <f t="shared" si="110"/>
        <v/>
      </c>
      <c r="H1194" s="18" t="str">
        <f t="shared" si="110"/>
        <v/>
      </c>
      <c r="I1194" s="18" t="str">
        <f t="shared" si="110"/>
        <v/>
      </c>
    </row>
    <row r="1195" spans="1:9">
      <c r="A1195" s="18">
        <v>993</v>
      </c>
      <c r="C1195" s="18" t="str">
        <f t="shared" si="105"/>
        <v/>
      </c>
      <c r="D1195" s="18">
        <f>COUNTIF(C$203:C1195,C1195)</f>
        <v>993</v>
      </c>
      <c r="F1195" s="18" t="str">
        <f t="shared" si="108"/>
        <v/>
      </c>
      <c r="G1195" s="18" t="str">
        <f t="shared" si="110"/>
        <v/>
      </c>
      <c r="H1195" s="18" t="str">
        <f t="shared" si="110"/>
        <v/>
      </c>
      <c r="I1195" s="18" t="str">
        <f t="shared" si="110"/>
        <v/>
      </c>
    </row>
    <row r="1196" spans="1:9">
      <c r="A1196" s="18">
        <v>994</v>
      </c>
      <c r="C1196" s="18" t="str">
        <f t="shared" ref="C1196:C1202" si="111">O196</f>
        <v/>
      </c>
      <c r="D1196" s="18">
        <f>COUNTIF(C$203:C1196,C1196)</f>
        <v>994</v>
      </c>
      <c r="F1196" s="18" t="str">
        <f t="shared" si="108"/>
        <v/>
      </c>
      <c r="G1196" s="18" t="str">
        <f t="shared" ref="G1196:I1202" si="112">C196</f>
        <v/>
      </c>
      <c r="H1196" s="18" t="str">
        <f t="shared" si="112"/>
        <v/>
      </c>
      <c r="I1196" s="18" t="str">
        <f t="shared" si="112"/>
        <v/>
      </c>
    </row>
    <row r="1197" spans="1:9">
      <c r="A1197" s="18">
        <v>995</v>
      </c>
      <c r="C1197" s="18" t="str">
        <f t="shared" si="111"/>
        <v/>
      </c>
      <c r="D1197" s="18">
        <f>COUNTIF(C$203:C1197,C1197)</f>
        <v>995</v>
      </c>
      <c r="F1197" s="18" t="str">
        <f t="shared" si="108"/>
        <v/>
      </c>
      <c r="G1197" s="18" t="str">
        <f t="shared" si="112"/>
        <v/>
      </c>
      <c r="H1197" s="18" t="str">
        <f t="shared" si="112"/>
        <v/>
      </c>
      <c r="I1197" s="18" t="str">
        <f t="shared" si="112"/>
        <v/>
      </c>
    </row>
    <row r="1198" spans="1:9">
      <c r="A1198" s="18">
        <v>996</v>
      </c>
      <c r="C1198" s="18" t="str">
        <f t="shared" si="111"/>
        <v/>
      </c>
      <c r="D1198" s="18">
        <f>COUNTIF(C$203:C1198,C1198)</f>
        <v>996</v>
      </c>
      <c r="F1198" s="18" t="str">
        <f t="shared" si="108"/>
        <v/>
      </c>
      <c r="G1198" s="18" t="str">
        <f t="shared" si="112"/>
        <v/>
      </c>
      <c r="H1198" s="18" t="str">
        <f t="shared" si="112"/>
        <v/>
      </c>
      <c r="I1198" s="18" t="str">
        <f t="shared" si="112"/>
        <v/>
      </c>
    </row>
    <row r="1199" spans="1:9">
      <c r="A1199" s="18">
        <v>997</v>
      </c>
      <c r="C1199" s="18" t="str">
        <f t="shared" si="111"/>
        <v/>
      </c>
      <c r="D1199" s="18">
        <f>COUNTIF(C$203:C1199,C1199)</f>
        <v>997</v>
      </c>
      <c r="F1199" s="18" t="str">
        <f t="shared" si="108"/>
        <v/>
      </c>
      <c r="G1199" s="18" t="str">
        <f t="shared" si="112"/>
        <v/>
      </c>
      <c r="H1199" s="18" t="str">
        <f t="shared" si="112"/>
        <v/>
      </c>
      <c r="I1199" s="18" t="str">
        <f t="shared" si="112"/>
        <v/>
      </c>
    </row>
    <row r="1200" spans="1:9">
      <c r="A1200" s="18">
        <v>998</v>
      </c>
      <c r="C1200" s="18" t="str">
        <f t="shared" si="111"/>
        <v/>
      </c>
      <c r="D1200" s="18">
        <f>COUNTIF(C$203:C1200,C1200)</f>
        <v>998</v>
      </c>
      <c r="F1200" s="18" t="str">
        <f t="shared" si="108"/>
        <v/>
      </c>
      <c r="G1200" s="18" t="str">
        <f t="shared" si="112"/>
        <v/>
      </c>
      <c r="H1200" s="18" t="str">
        <f t="shared" si="112"/>
        <v/>
      </c>
      <c r="I1200" s="18" t="str">
        <f t="shared" si="112"/>
        <v/>
      </c>
    </row>
    <row r="1201" spans="1:9">
      <c r="A1201" s="18">
        <v>999</v>
      </c>
      <c r="C1201" s="18" t="str">
        <f t="shared" si="111"/>
        <v/>
      </c>
      <c r="D1201" s="18">
        <f>COUNTIF(C$203:C1201,C1201)</f>
        <v>999</v>
      </c>
      <c r="F1201" s="18" t="str">
        <f t="shared" si="108"/>
        <v/>
      </c>
      <c r="G1201" s="18" t="str">
        <f t="shared" si="112"/>
        <v/>
      </c>
      <c r="H1201" s="18" t="str">
        <f t="shared" si="112"/>
        <v/>
      </c>
      <c r="I1201" s="18" t="str">
        <f t="shared" si="112"/>
        <v/>
      </c>
    </row>
    <row r="1202" spans="1:9">
      <c r="A1202" s="18">
        <v>1000</v>
      </c>
      <c r="C1202" s="18" t="str">
        <f t="shared" si="111"/>
        <v/>
      </c>
      <c r="D1202" s="18">
        <f>COUNTIF(C$203:C1202,C1202)</f>
        <v>1000</v>
      </c>
      <c r="F1202" s="18" t="str">
        <f t="shared" si="108"/>
        <v/>
      </c>
      <c r="G1202" s="18" t="str">
        <f t="shared" si="112"/>
        <v/>
      </c>
      <c r="H1202" s="18" t="str">
        <f t="shared" si="112"/>
        <v/>
      </c>
      <c r="I1202" s="18" t="str">
        <f t="shared" si="112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T1202"/>
  <sheetViews>
    <sheetView workbookViewId="0">
      <selection activeCell="U9" sqref="U9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1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 t="shared" ref="B3:B34" si="0">IF(C3="","",VLOOKUP(A$1,学校名コード,2,FALSE))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 t="shared" si="0"/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 t="shared" si="0"/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 t="shared" si="0"/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 t="shared" si="0"/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 t="shared" si="0"/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 t="shared" si="0"/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 t="shared" si="0"/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 t="shared" si="0"/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 t="shared" si="0"/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 t="shared" si="0"/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 t="shared" si="0"/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 t="shared" si="0"/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 t="shared" si="0"/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 t="shared" si="0"/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 t="shared" si="0"/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 t="shared" si="0"/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 t="shared" si="0"/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 t="shared" si="0"/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 t="shared" si="0"/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 t="shared" si="0"/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 t="shared" si="0"/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 t="shared" si="0"/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 t="shared" si="0"/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 t="shared" si="0"/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 t="shared" si="0"/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 t="shared" si="0"/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 t="shared" si="0"/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 t="shared" si="0"/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 t="shared" si="0"/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 t="shared" si="0"/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 t="shared" si="0"/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 t="shared" ref="B35:B66" si="1">IF(C35="","",VLOOKUP(A$1,学校名コード,2,FALSE))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 t="shared" si="1"/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 t="shared" si="1"/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 t="shared" si="1"/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 t="shared" si="1"/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 t="shared" si="1"/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 t="shared" si="1"/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 t="shared" si="1"/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 t="shared" si="1"/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 t="shared" si="1"/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 t="shared" si="1"/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 t="shared" si="1"/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 t="shared" si="1"/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 t="shared" si="1"/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 t="shared" si="1"/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 t="shared" si="1"/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 t="shared" si="1"/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 t="shared" si="1"/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 t="shared" si="1"/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 t="shared" si="1"/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 t="shared" si="1"/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 t="shared" si="1"/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 t="shared" si="1"/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 t="shared" si="1"/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 t="shared" si="1"/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 t="shared" si="1"/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 t="shared" si="1"/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 t="shared" si="1"/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 t="shared" si="1"/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 t="shared" si="1"/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 t="shared" si="1"/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 t="shared" si="1"/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 t="shared" ref="B67:B98" si="2">IF(C67="","",VLOOKUP(A$1,学校名コード,2,FALSE))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 t="shared" si="2"/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 t="shared" si="2"/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 t="shared" si="2"/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 t="shared" si="2"/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 t="shared" si="2"/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 t="shared" si="2"/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 t="shared" si="2"/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 t="shared" si="2"/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 t="shared" si="2"/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 t="shared" si="2"/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 t="shared" si="2"/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 t="shared" si="2"/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 t="shared" si="2"/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 t="shared" si="2"/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 t="shared" si="2"/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 t="shared" si="2"/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 t="shared" si="2"/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 t="shared" si="2"/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 t="shared" si="2"/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 t="shared" si="2"/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 t="shared" si="2"/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 t="shared" si="2"/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 t="shared" si="2"/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 t="shared" si="2"/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 t="shared" si="2"/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 t="shared" si="2"/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 t="shared" si="2"/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 t="shared" si="2"/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 t="shared" si="2"/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 t="shared" si="2"/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 t="shared" si="2"/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 t="shared" ref="B99:B130" si="3">IF(C99="","",VLOOKUP(A$1,学校名コード,2,FALSE))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 t="shared" si="3"/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 t="shared" si="3"/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 t="shared" si="3"/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 t="shared" si="3"/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 t="shared" si="3"/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 t="shared" si="3"/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 t="shared" si="3"/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 t="shared" si="3"/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 t="shared" si="3"/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 t="shared" si="3"/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 t="shared" si="3"/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 t="shared" si="3"/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 t="shared" si="3"/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 t="shared" si="3"/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 t="shared" si="3"/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 t="shared" si="3"/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 t="shared" si="3"/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 t="shared" si="3"/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 t="shared" si="3"/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 t="shared" si="3"/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 t="shared" si="3"/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 t="shared" si="3"/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 t="shared" si="3"/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 t="shared" si="3"/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 t="shared" si="3"/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 t="shared" si="3"/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 t="shared" si="3"/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 t="shared" si="3"/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 t="shared" si="3"/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 t="shared" si="3"/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 t="shared" si="3"/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 t="shared" ref="B131:B162" si="4">IF(C131="","",VLOOKUP(A$1,学校名コード,2,FALSE))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 t="shared" si="4"/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 t="shared" si="4"/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 t="shared" si="4"/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 t="shared" si="4"/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 t="shared" si="4"/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 t="shared" si="4"/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 t="shared" si="4"/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 t="shared" si="4"/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 t="shared" si="4"/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 t="shared" si="4"/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 t="shared" si="4"/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 t="shared" si="4"/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 t="shared" si="4"/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 t="shared" si="4"/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 t="shared" si="4"/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 t="shared" si="4"/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 t="shared" si="4"/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 t="shared" si="4"/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 t="shared" si="4"/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 t="shared" si="4"/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 t="shared" si="4"/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 t="shared" si="4"/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 t="shared" si="4"/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 t="shared" si="4"/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 t="shared" si="4"/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 t="shared" si="4"/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 t="shared" si="4"/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 t="shared" si="4"/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 t="shared" si="4"/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 t="shared" si="4"/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 t="shared" si="4"/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 t="shared" ref="B163:B194" si="5">IF(C163="","",VLOOKUP(A$1,学校名コード,2,FALSE))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 t="shared" si="5"/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 t="shared" si="5"/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 t="shared" si="5"/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 t="shared" si="5"/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 t="shared" si="5"/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 t="shared" si="5"/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 t="shared" si="5"/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 t="shared" si="5"/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 t="shared" si="5"/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 t="shared" si="5"/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 t="shared" si="5"/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 t="shared" si="5"/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 t="shared" si="5"/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 t="shared" si="5"/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 t="shared" si="5"/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 t="shared" si="5"/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 t="shared" si="5"/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 t="shared" si="5"/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 t="shared" si="5"/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 t="shared" si="5"/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 t="shared" si="5"/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 t="shared" si="5"/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 t="shared" si="5"/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 t="shared" si="5"/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 t="shared" si="5"/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 t="shared" si="5"/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 t="shared" si="5"/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 t="shared" si="5"/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 t="shared" si="5"/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 t="shared" si="5"/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 t="shared" si="5"/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 t="shared" ref="B195:B202" si="6">IF(C195="","",VLOOKUP(A$1,学校名コード,2,FALSE))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 t="shared" si="6"/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 t="shared" si="6"/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 t="shared" si="6"/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 t="shared" si="6"/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 t="shared" si="6"/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 t="shared" si="6"/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 t="shared" si="6"/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7">D3</f>
        <v/>
      </c>
      <c r="I203" s="18" t="str">
        <f t="shared" si="7"/>
        <v/>
      </c>
    </row>
    <row r="204" spans="1:20">
      <c r="A204" s="18">
        <v>2</v>
      </c>
      <c r="C204" s="18" t="str">
        <f t="shared" ref="C204:C267" si="8">K4</f>
        <v/>
      </c>
      <c r="D204" s="18">
        <f>COUNTIF(C$203:C204,C204)</f>
        <v>2</v>
      </c>
      <c r="F204" s="18" t="str">
        <f t="shared" ref="F204:F267" si="9">IF(C204="","",CONCATENATE(C204,D204)*1)</f>
        <v/>
      </c>
      <c r="G204" s="18" t="str">
        <f t="shared" ref="G204:G267" si="10">C4</f>
        <v/>
      </c>
      <c r="H204" s="18" t="str">
        <f t="shared" si="7"/>
        <v/>
      </c>
      <c r="I204" s="18" t="str">
        <f t="shared" si="7"/>
        <v/>
      </c>
    </row>
    <row r="205" spans="1:20">
      <c r="A205" s="18">
        <v>3</v>
      </c>
      <c r="C205" s="18" t="str">
        <f t="shared" si="8"/>
        <v/>
      </c>
      <c r="D205" s="18">
        <f>COUNTIF(C$203:C205,C205)</f>
        <v>3</v>
      </c>
      <c r="F205" s="18" t="str">
        <f t="shared" si="9"/>
        <v/>
      </c>
      <c r="G205" s="18" t="str">
        <f t="shared" si="10"/>
        <v/>
      </c>
      <c r="H205" s="18" t="str">
        <f t="shared" si="7"/>
        <v/>
      </c>
      <c r="I205" s="18" t="str">
        <f t="shared" si="7"/>
        <v/>
      </c>
    </row>
    <row r="206" spans="1:20">
      <c r="A206" s="18">
        <v>4</v>
      </c>
      <c r="C206" s="18" t="str">
        <f t="shared" si="8"/>
        <v/>
      </c>
      <c r="D206" s="18">
        <f>COUNTIF(C$203:C206,C206)</f>
        <v>4</v>
      </c>
      <c r="F206" s="18" t="str">
        <f t="shared" si="9"/>
        <v/>
      </c>
      <c r="G206" s="18" t="str">
        <f t="shared" si="10"/>
        <v/>
      </c>
      <c r="H206" s="18" t="str">
        <f t="shared" si="7"/>
        <v/>
      </c>
      <c r="I206" s="18" t="str">
        <f t="shared" si="7"/>
        <v/>
      </c>
    </row>
    <row r="207" spans="1:20">
      <c r="A207" s="18">
        <v>5</v>
      </c>
      <c r="C207" s="18" t="str">
        <f t="shared" si="8"/>
        <v/>
      </c>
      <c r="D207" s="18">
        <f>COUNTIF(C$203:C207,C207)</f>
        <v>5</v>
      </c>
      <c r="F207" s="18" t="str">
        <f t="shared" si="9"/>
        <v/>
      </c>
      <c r="G207" s="18" t="str">
        <f t="shared" si="10"/>
        <v/>
      </c>
      <c r="H207" s="18" t="str">
        <f t="shared" si="7"/>
        <v/>
      </c>
      <c r="I207" s="18" t="str">
        <f t="shared" si="7"/>
        <v/>
      </c>
    </row>
    <row r="208" spans="1:20">
      <c r="A208" s="18">
        <v>6</v>
      </c>
      <c r="C208" s="18" t="str">
        <f t="shared" si="8"/>
        <v/>
      </c>
      <c r="D208" s="18">
        <f>COUNTIF(C$203:C208,C208)</f>
        <v>6</v>
      </c>
      <c r="F208" s="18" t="str">
        <f t="shared" si="9"/>
        <v/>
      </c>
      <c r="G208" s="18" t="str">
        <f t="shared" si="10"/>
        <v/>
      </c>
      <c r="H208" s="18" t="str">
        <f t="shared" si="7"/>
        <v/>
      </c>
      <c r="I208" s="18" t="str">
        <f t="shared" si="7"/>
        <v/>
      </c>
    </row>
    <row r="209" spans="1:9">
      <c r="A209" s="18">
        <v>7</v>
      </c>
      <c r="C209" s="18" t="str">
        <f t="shared" si="8"/>
        <v/>
      </c>
      <c r="D209" s="18">
        <f>COUNTIF(C$203:C209,C209)</f>
        <v>7</v>
      </c>
      <c r="F209" s="18" t="str">
        <f t="shared" si="9"/>
        <v/>
      </c>
      <c r="G209" s="18" t="str">
        <f t="shared" si="10"/>
        <v/>
      </c>
      <c r="H209" s="18" t="str">
        <f t="shared" si="7"/>
        <v/>
      </c>
      <c r="I209" s="18" t="str">
        <f t="shared" si="7"/>
        <v/>
      </c>
    </row>
    <row r="210" spans="1:9">
      <c r="A210" s="18">
        <v>8</v>
      </c>
      <c r="C210" s="18" t="str">
        <f t="shared" si="8"/>
        <v/>
      </c>
      <c r="D210" s="18">
        <f>COUNTIF(C$203:C210,C210)</f>
        <v>8</v>
      </c>
      <c r="F210" s="18" t="str">
        <f t="shared" si="9"/>
        <v/>
      </c>
      <c r="G210" s="18" t="str">
        <f t="shared" si="10"/>
        <v/>
      </c>
      <c r="H210" s="18" t="str">
        <f t="shared" si="7"/>
        <v/>
      </c>
      <c r="I210" s="18" t="str">
        <f t="shared" si="7"/>
        <v/>
      </c>
    </row>
    <row r="211" spans="1:9">
      <c r="A211" s="18">
        <v>9</v>
      </c>
      <c r="C211" s="18" t="str">
        <f t="shared" si="8"/>
        <v/>
      </c>
      <c r="D211" s="18">
        <f>COUNTIF(C$203:C211,C211)</f>
        <v>9</v>
      </c>
      <c r="F211" s="18" t="str">
        <f t="shared" si="9"/>
        <v/>
      </c>
      <c r="G211" s="18" t="str">
        <f t="shared" si="10"/>
        <v/>
      </c>
      <c r="H211" s="18" t="str">
        <f t="shared" si="7"/>
        <v/>
      </c>
      <c r="I211" s="18" t="str">
        <f t="shared" si="7"/>
        <v/>
      </c>
    </row>
    <row r="212" spans="1:9">
      <c r="A212" s="18">
        <v>10</v>
      </c>
      <c r="C212" s="18" t="str">
        <f t="shared" si="8"/>
        <v/>
      </c>
      <c r="D212" s="18">
        <f>COUNTIF(C$203:C212,C212)</f>
        <v>10</v>
      </c>
      <c r="F212" s="18" t="str">
        <f t="shared" si="9"/>
        <v/>
      </c>
      <c r="G212" s="18" t="str">
        <f t="shared" si="10"/>
        <v/>
      </c>
      <c r="H212" s="18" t="str">
        <f t="shared" si="7"/>
        <v/>
      </c>
      <c r="I212" s="18" t="str">
        <f t="shared" si="7"/>
        <v/>
      </c>
    </row>
    <row r="213" spans="1:9">
      <c r="A213" s="18">
        <v>11</v>
      </c>
      <c r="C213" s="18" t="str">
        <f t="shared" si="8"/>
        <v/>
      </c>
      <c r="D213" s="18">
        <f>COUNTIF(C$203:C213,C213)</f>
        <v>11</v>
      </c>
      <c r="F213" s="18" t="str">
        <f t="shared" si="9"/>
        <v/>
      </c>
      <c r="G213" s="18" t="str">
        <f t="shared" si="10"/>
        <v/>
      </c>
      <c r="H213" s="18" t="str">
        <f t="shared" si="7"/>
        <v/>
      </c>
      <c r="I213" s="18" t="str">
        <f t="shared" si="7"/>
        <v/>
      </c>
    </row>
    <row r="214" spans="1:9">
      <c r="A214" s="18">
        <v>12</v>
      </c>
      <c r="C214" s="18" t="str">
        <f t="shared" si="8"/>
        <v/>
      </c>
      <c r="D214" s="18">
        <f>COUNTIF(C$203:C214,C214)</f>
        <v>12</v>
      </c>
      <c r="F214" s="18" t="str">
        <f t="shared" si="9"/>
        <v/>
      </c>
      <c r="G214" s="18" t="str">
        <f t="shared" si="10"/>
        <v/>
      </c>
      <c r="H214" s="18" t="str">
        <f t="shared" si="7"/>
        <v/>
      </c>
      <c r="I214" s="18" t="str">
        <f t="shared" si="7"/>
        <v/>
      </c>
    </row>
    <row r="215" spans="1:9">
      <c r="A215" s="18">
        <v>13</v>
      </c>
      <c r="C215" s="18" t="str">
        <f t="shared" si="8"/>
        <v/>
      </c>
      <c r="D215" s="18">
        <f>COUNTIF(C$203:C215,C215)</f>
        <v>13</v>
      </c>
      <c r="F215" s="18" t="str">
        <f t="shared" si="9"/>
        <v/>
      </c>
      <c r="G215" s="18" t="str">
        <f t="shared" si="10"/>
        <v/>
      </c>
      <c r="H215" s="18" t="str">
        <f t="shared" si="7"/>
        <v/>
      </c>
      <c r="I215" s="18" t="str">
        <f t="shared" si="7"/>
        <v/>
      </c>
    </row>
    <row r="216" spans="1:9">
      <c r="A216" s="18">
        <v>14</v>
      </c>
      <c r="C216" s="18" t="str">
        <f t="shared" si="8"/>
        <v/>
      </c>
      <c r="D216" s="18">
        <f>COUNTIF(C$203:C216,C216)</f>
        <v>14</v>
      </c>
      <c r="F216" s="18" t="str">
        <f t="shared" si="9"/>
        <v/>
      </c>
      <c r="G216" s="18" t="str">
        <f t="shared" si="10"/>
        <v/>
      </c>
      <c r="H216" s="18" t="str">
        <f t="shared" si="7"/>
        <v/>
      </c>
      <c r="I216" s="18" t="str">
        <f t="shared" si="7"/>
        <v/>
      </c>
    </row>
    <row r="217" spans="1:9">
      <c r="A217" s="18">
        <v>15</v>
      </c>
      <c r="C217" s="18" t="str">
        <f t="shared" si="8"/>
        <v/>
      </c>
      <c r="D217" s="18">
        <f>COUNTIF(C$203:C217,C217)</f>
        <v>15</v>
      </c>
      <c r="F217" s="18" t="str">
        <f t="shared" si="9"/>
        <v/>
      </c>
      <c r="G217" s="18" t="str">
        <f t="shared" si="10"/>
        <v/>
      </c>
      <c r="H217" s="18" t="str">
        <f t="shared" si="7"/>
        <v/>
      </c>
      <c r="I217" s="18" t="str">
        <f t="shared" si="7"/>
        <v/>
      </c>
    </row>
    <row r="218" spans="1:9">
      <c r="A218" s="18">
        <v>16</v>
      </c>
      <c r="C218" s="18" t="str">
        <f t="shared" si="8"/>
        <v/>
      </c>
      <c r="D218" s="18">
        <f>COUNTIF(C$203:C218,C218)</f>
        <v>16</v>
      </c>
      <c r="F218" s="18" t="str">
        <f t="shared" si="9"/>
        <v/>
      </c>
      <c r="G218" s="18" t="str">
        <f t="shared" si="10"/>
        <v/>
      </c>
      <c r="H218" s="18" t="str">
        <f t="shared" si="7"/>
        <v/>
      </c>
      <c r="I218" s="18" t="str">
        <f t="shared" si="7"/>
        <v/>
      </c>
    </row>
    <row r="219" spans="1:9">
      <c r="A219" s="18">
        <v>17</v>
      </c>
      <c r="C219" s="18" t="str">
        <f t="shared" si="8"/>
        <v/>
      </c>
      <c r="D219" s="18">
        <f>COUNTIF(C$203:C219,C219)</f>
        <v>17</v>
      </c>
      <c r="F219" s="18" t="str">
        <f t="shared" si="9"/>
        <v/>
      </c>
      <c r="G219" s="18" t="str">
        <f t="shared" si="10"/>
        <v/>
      </c>
      <c r="H219" s="18" t="str">
        <f t="shared" ref="H219:H282" si="11">D19</f>
        <v/>
      </c>
      <c r="I219" s="18" t="str">
        <f t="shared" ref="I219:I282" si="12">E19</f>
        <v/>
      </c>
    </row>
    <row r="220" spans="1:9">
      <c r="A220" s="18">
        <v>18</v>
      </c>
      <c r="C220" s="18" t="str">
        <f t="shared" si="8"/>
        <v/>
      </c>
      <c r="D220" s="18">
        <f>COUNTIF(C$203:C220,C220)</f>
        <v>18</v>
      </c>
      <c r="F220" s="18" t="str">
        <f t="shared" si="9"/>
        <v/>
      </c>
      <c r="G220" s="18" t="str">
        <f t="shared" si="10"/>
        <v/>
      </c>
      <c r="H220" s="18" t="str">
        <f t="shared" si="11"/>
        <v/>
      </c>
      <c r="I220" s="18" t="str">
        <f t="shared" si="12"/>
        <v/>
      </c>
    </row>
    <row r="221" spans="1:9">
      <c r="A221" s="18">
        <v>19</v>
      </c>
      <c r="C221" s="18" t="str">
        <f t="shared" si="8"/>
        <v/>
      </c>
      <c r="D221" s="18">
        <f>COUNTIF(C$203:C221,C221)</f>
        <v>19</v>
      </c>
      <c r="F221" s="18" t="str">
        <f t="shared" si="9"/>
        <v/>
      </c>
      <c r="G221" s="18" t="str">
        <f t="shared" si="10"/>
        <v/>
      </c>
      <c r="H221" s="18" t="str">
        <f t="shared" si="11"/>
        <v/>
      </c>
      <c r="I221" s="18" t="str">
        <f t="shared" si="12"/>
        <v/>
      </c>
    </row>
    <row r="222" spans="1:9">
      <c r="A222" s="18">
        <v>20</v>
      </c>
      <c r="C222" s="18" t="str">
        <f t="shared" si="8"/>
        <v/>
      </c>
      <c r="D222" s="18">
        <f>COUNTIF(C$203:C222,C222)</f>
        <v>20</v>
      </c>
      <c r="F222" s="18" t="str">
        <f t="shared" si="9"/>
        <v/>
      </c>
      <c r="G222" s="18" t="str">
        <f t="shared" si="10"/>
        <v/>
      </c>
      <c r="H222" s="18" t="str">
        <f t="shared" si="11"/>
        <v/>
      </c>
      <c r="I222" s="18" t="str">
        <f t="shared" si="12"/>
        <v/>
      </c>
    </row>
    <row r="223" spans="1:9">
      <c r="A223" s="18">
        <v>21</v>
      </c>
      <c r="C223" s="18" t="str">
        <f t="shared" si="8"/>
        <v/>
      </c>
      <c r="D223" s="18">
        <f>COUNTIF(C$203:C223,C223)</f>
        <v>21</v>
      </c>
      <c r="F223" s="18" t="str">
        <f t="shared" si="9"/>
        <v/>
      </c>
      <c r="G223" s="18" t="str">
        <f t="shared" si="10"/>
        <v/>
      </c>
      <c r="H223" s="18" t="str">
        <f t="shared" si="11"/>
        <v/>
      </c>
      <c r="I223" s="18" t="str">
        <f t="shared" si="12"/>
        <v/>
      </c>
    </row>
    <row r="224" spans="1:9">
      <c r="A224" s="18">
        <v>22</v>
      </c>
      <c r="C224" s="18" t="str">
        <f t="shared" si="8"/>
        <v/>
      </c>
      <c r="D224" s="18">
        <f>COUNTIF(C$203:C224,C224)</f>
        <v>22</v>
      </c>
      <c r="F224" s="18" t="str">
        <f t="shared" si="9"/>
        <v/>
      </c>
      <c r="G224" s="18" t="str">
        <f t="shared" si="10"/>
        <v/>
      </c>
      <c r="H224" s="18" t="str">
        <f t="shared" si="11"/>
        <v/>
      </c>
      <c r="I224" s="18" t="str">
        <f t="shared" si="12"/>
        <v/>
      </c>
    </row>
    <row r="225" spans="1:9">
      <c r="A225" s="18">
        <v>23</v>
      </c>
      <c r="C225" s="18" t="str">
        <f t="shared" si="8"/>
        <v/>
      </c>
      <c r="D225" s="18">
        <f>COUNTIF(C$203:C225,C225)</f>
        <v>23</v>
      </c>
      <c r="F225" s="18" t="str">
        <f t="shared" si="9"/>
        <v/>
      </c>
      <c r="G225" s="18" t="str">
        <f t="shared" si="10"/>
        <v/>
      </c>
      <c r="H225" s="18" t="str">
        <f t="shared" si="11"/>
        <v/>
      </c>
      <c r="I225" s="18" t="str">
        <f t="shared" si="12"/>
        <v/>
      </c>
    </row>
    <row r="226" spans="1:9">
      <c r="A226" s="18">
        <v>24</v>
      </c>
      <c r="C226" s="18" t="str">
        <f t="shared" si="8"/>
        <v/>
      </c>
      <c r="D226" s="18">
        <f>COUNTIF(C$203:C226,C226)</f>
        <v>24</v>
      </c>
      <c r="F226" s="18" t="str">
        <f t="shared" si="9"/>
        <v/>
      </c>
      <c r="G226" s="18" t="str">
        <f t="shared" si="10"/>
        <v/>
      </c>
      <c r="H226" s="18" t="str">
        <f t="shared" si="11"/>
        <v/>
      </c>
      <c r="I226" s="18" t="str">
        <f t="shared" si="12"/>
        <v/>
      </c>
    </row>
    <row r="227" spans="1:9">
      <c r="A227" s="18">
        <v>25</v>
      </c>
      <c r="C227" s="18" t="str">
        <f t="shared" si="8"/>
        <v/>
      </c>
      <c r="D227" s="18">
        <f>COUNTIF(C$203:C227,C227)</f>
        <v>25</v>
      </c>
      <c r="F227" s="18" t="str">
        <f t="shared" si="9"/>
        <v/>
      </c>
      <c r="G227" s="18" t="str">
        <f t="shared" si="10"/>
        <v/>
      </c>
      <c r="H227" s="18" t="str">
        <f t="shared" si="11"/>
        <v/>
      </c>
      <c r="I227" s="18" t="str">
        <f t="shared" si="12"/>
        <v/>
      </c>
    </row>
    <row r="228" spans="1:9">
      <c r="A228" s="18">
        <v>26</v>
      </c>
      <c r="C228" s="18" t="str">
        <f t="shared" si="8"/>
        <v/>
      </c>
      <c r="D228" s="18">
        <f>COUNTIF(C$203:C228,C228)</f>
        <v>26</v>
      </c>
      <c r="F228" s="18" t="str">
        <f t="shared" si="9"/>
        <v/>
      </c>
      <c r="G228" s="18" t="str">
        <f t="shared" si="10"/>
        <v/>
      </c>
      <c r="H228" s="18" t="str">
        <f t="shared" si="11"/>
        <v/>
      </c>
      <c r="I228" s="18" t="str">
        <f t="shared" si="12"/>
        <v/>
      </c>
    </row>
    <row r="229" spans="1:9">
      <c r="A229" s="18">
        <v>27</v>
      </c>
      <c r="C229" s="18" t="str">
        <f t="shared" si="8"/>
        <v/>
      </c>
      <c r="D229" s="18">
        <f>COUNTIF(C$203:C229,C229)</f>
        <v>27</v>
      </c>
      <c r="F229" s="18" t="str">
        <f t="shared" si="9"/>
        <v/>
      </c>
      <c r="G229" s="18" t="str">
        <f t="shared" si="10"/>
        <v/>
      </c>
      <c r="H229" s="18" t="str">
        <f t="shared" si="11"/>
        <v/>
      </c>
      <c r="I229" s="18" t="str">
        <f t="shared" si="12"/>
        <v/>
      </c>
    </row>
    <row r="230" spans="1:9">
      <c r="A230" s="18">
        <v>28</v>
      </c>
      <c r="C230" s="18" t="str">
        <f t="shared" si="8"/>
        <v/>
      </c>
      <c r="D230" s="18">
        <f>COUNTIF(C$203:C230,C230)</f>
        <v>28</v>
      </c>
      <c r="F230" s="18" t="str">
        <f t="shared" si="9"/>
        <v/>
      </c>
      <c r="G230" s="18" t="str">
        <f t="shared" si="10"/>
        <v/>
      </c>
      <c r="H230" s="18" t="str">
        <f t="shared" si="11"/>
        <v/>
      </c>
      <c r="I230" s="18" t="str">
        <f t="shared" si="12"/>
        <v/>
      </c>
    </row>
    <row r="231" spans="1:9">
      <c r="A231" s="18">
        <v>29</v>
      </c>
      <c r="C231" s="18" t="str">
        <f t="shared" si="8"/>
        <v/>
      </c>
      <c r="D231" s="18">
        <f>COUNTIF(C$203:C231,C231)</f>
        <v>29</v>
      </c>
      <c r="F231" s="18" t="str">
        <f t="shared" si="9"/>
        <v/>
      </c>
      <c r="G231" s="18" t="str">
        <f t="shared" si="10"/>
        <v/>
      </c>
      <c r="H231" s="18" t="str">
        <f t="shared" si="11"/>
        <v/>
      </c>
      <c r="I231" s="18" t="str">
        <f t="shared" si="12"/>
        <v/>
      </c>
    </row>
    <row r="232" spans="1:9">
      <c r="A232" s="18">
        <v>30</v>
      </c>
      <c r="C232" s="18" t="str">
        <f t="shared" si="8"/>
        <v/>
      </c>
      <c r="D232" s="18">
        <f>COUNTIF(C$203:C232,C232)</f>
        <v>30</v>
      </c>
      <c r="F232" s="18" t="str">
        <f t="shared" si="9"/>
        <v/>
      </c>
      <c r="G232" s="18" t="str">
        <f t="shared" si="10"/>
        <v/>
      </c>
      <c r="H232" s="18" t="str">
        <f t="shared" si="11"/>
        <v/>
      </c>
      <c r="I232" s="18" t="str">
        <f t="shared" si="12"/>
        <v/>
      </c>
    </row>
    <row r="233" spans="1:9">
      <c r="A233" s="18">
        <v>31</v>
      </c>
      <c r="C233" s="18" t="str">
        <f t="shared" si="8"/>
        <v/>
      </c>
      <c r="D233" s="18">
        <f>COUNTIF(C$203:C233,C233)</f>
        <v>31</v>
      </c>
      <c r="F233" s="18" t="str">
        <f t="shared" si="9"/>
        <v/>
      </c>
      <c r="G233" s="18" t="str">
        <f t="shared" si="10"/>
        <v/>
      </c>
      <c r="H233" s="18" t="str">
        <f t="shared" si="11"/>
        <v/>
      </c>
      <c r="I233" s="18" t="str">
        <f t="shared" si="12"/>
        <v/>
      </c>
    </row>
    <row r="234" spans="1:9">
      <c r="A234" s="18">
        <v>32</v>
      </c>
      <c r="C234" s="18" t="str">
        <f t="shared" si="8"/>
        <v/>
      </c>
      <c r="D234" s="18">
        <f>COUNTIF(C$203:C234,C234)</f>
        <v>32</v>
      </c>
      <c r="F234" s="18" t="str">
        <f t="shared" si="9"/>
        <v/>
      </c>
      <c r="G234" s="18" t="str">
        <f t="shared" si="10"/>
        <v/>
      </c>
      <c r="H234" s="18" t="str">
        <f t="shared" si="11"/>
        <v/>
      </c>
      <c r="I234" s="18" t="str">
        <f t="shared" si="12"/>
        <v/>
      </c>
    </row>
    <row r="235" spans="1:9">
      <c r="A235" s="18">
        <v>33</v>
      </c>
      <c r="C235" s="18" t="str">
        <f t="shared" si="8"/>
        <v/>
      </c>
      <c r="D235" s="18">
        <f>COUNTIF(C$203:C235,C235)</f>
        <v>33</v>
      </c>
      <c r="F235" s="18" t="str">
        <f t="shared" si="9"/>
        <v/>
      </c>
      <c r="G235" s="18" t="str">
        <f t="shared" si="10"/>
        <v/>
      </c>
      <c r="H235" s="18" t="str">
        <f t="shared" si="11"/>
        <v/>
      </c>
      <c r="I235" s="18" t="str">
        <f t="shared" si="12"/>
        <v/>
      </c>
    </row>
    <row r="236" spans="1:9">
      <c r="A236" s="18">
        <v>34</v>
      </c>
      <c r="C236" s="18" t="str">
        <f t="shared" si="8"/>
        <v/>
      </c>
      <c r="D236" s="18">
        <f>COUNTIF(C$203:C236,C236)</f>
        <v>34</v>
      </c>
      <c r="F236" s="18" t="str">
        <f t="shared" si="9"/>
        <v/>
      </c>
      <c r="G236" s="18" t="str">
        <f t="shared" si="10"/>
        <v/>
      </c>
      <c r="H236" s="18" t="str">
        <f t="shared" si="11"/>
        <v/>
      </c>
      <c r="I236" s="18" t="str">
        <f t="shared" si="12"/>
        <v/>
      </c>
    </row>
    <row r="237" spans="1:9">
      <c r="A237" s="18">
        <v>35</v>
      </c>
      <c r="C237" s="18" t="str">
        <f t="shared" si="8"/>
        <v/>
      </c>
      <c r="D237" s="18">
        <f>COUNTIF(C$203:C237,C237)</f>
        <v>35</v>
      </c>
      <c r="F237" s="18" t="str">
        <f t="shared" si="9"/>
        <v/>
      </c>
      <c r="G237" s="18" t="str">
        <f t="shared" si="10"/>
        <v/>
      </c>
      <c r="H237" s="18" t="str">
        <f t="shared" si="11"/>
        <v/>
      </c>
      <c r="I237" s="18" t="str">
        <f t="shared" si="12"/>
        <v/>
      </c>
    </row>
    <row r="238" spans="1:9">
      <c r="A238" s="18">
        <v>36</v>
      </c>
      <c r="C238" s="18" t="str">
        <f t="shared" si="8"/>
        <v/>
      </c>
      <c r="D238" s="18">
        <f>COUNTIF(C$203:C238,C238)</f>
        <v>36</v>
      </c>
      <c r="F238" s="18" t="str">
        <f t="shared" si="9"/>
        <v/>
      </c>
      <c r="G238" s="18" t="str">
        <f t="shared" si="10"/>
        <v/>
      </c>
      <c r="H238" s="18" t="str">
        <f t="shared" si="11"/>
        <v/>
      </c>
      <c r="I238" s="18" t="str">
        <f t="shared" si="12"/>
        <v/>
      </c>
    </row>
    <row r="239" spans="1:9">
      <c r="A239" s="18">
        <v>37</v>
      </c>
      <c r="C239" s="18" t="str">
        <f t="shared" si="8"/>
        <v/>
      </c>
      <c r="D239" s="18">
        <f>COUNTIF(C$203:C239,C239)</f>
        <v>37</v>
      </c>
      <c r="F239" s="18" t="str">
        <f t="shared" si="9"/>
        <v/>
      </c>
      <c r="G239" s="18" t="str">
        <f t="shared" si="10"/>
        <v/>
      </c>
      <c r="H239" s="18" t="str">
        <f t="shared" si="11"/>
        <v/>
      </c>
      <c r="I239" s="18" t="str">
        <f t="shared" si="12"/>
        <v/>
      </c>
    </row>
    <row r="240" spans="1:9">
      <c r="A240" s="18">
        <v>38</v>
      </c>
      <c r="C240" s="18" t="str">
        <f t="shared" si="8"/>
        <v/>
      </c>
      <c r="D240" s="18">
        <f>COUNTIF(C$203:C240,C240)</f>
        <v>38</v>
      </c>
      <c r="F240" s="18" t="str">
        <f t="shared" si="9"/>
        <v/>
      </c>
      <c r="G240" s="18" t="str">
        <f t="shared" si="10"/>
        <v/>
      </c>
      <c r="H240" s="18" t="str">
        <f t="shared" si="11"/>
        <v/>
      </c>
      <c r="I240" s="18" t="str">
        <f t="shared" si="12"/>
        <v/>
      </c>
    </row>
    <row r="241" spans="1:9">
      <c r="A241" s="18">
        <v>39</v>
      </c>
      <c r="C241" s="18" t="str">
        <f t="shared" si="8"/>
        <v/>
      </c>
      <c r="D241" s="18">
        <f>COUNTIF(C$203:C241,C241)</f>
        <v>39</v>
      </c>
      <c r="F241" s="18" t="str">
        <f t="shared" si="9"/>
        <v/>
      </c>
      <c r="G241" s="18" t="str">
        <f t="shared" si="10"/>
        <v/>
      </c>
      <c r="H241" s="18" t="str">
        <f t="shared" si="11"/>
        <v/>
      </c>
      <c r="I241" s="18" t="str">
        <f t="shared" si="12"/>
        <v/>
      </c>
    </row>
    <row r="242" spans="1:9">
      <c r="A242" s="18">
        <v>40</v>
      </c>
      <c r="C242" s="18" t="str">
        <f t="shared" si="8"/>
        <v/>
      </c>
      <c r="D242" s="18">
        <f>COUNTIF(C$203:C242,C242)</f>
        <v>40</v>
      </c>
      <c r="F242" s="18" t="str">
        <f t="shared" si="9"/>
        <v/>
      </c>
      <c r="G242" s="18" t="str">
        <f t="shared" si="10"/>
        <v/>
      </c>
      <c r="H242" s="18" t="str">
        <f t="shared" si="11"/>
        <v/>
      </c>
      <c r="I242" s="18" t="str">
        <f t="shared" si="12"/>
        <v/>
      </c>
    </row>
    <row r="243" spans="1:9">
      <c r="A243" s="18">
        <v>41</v>
      </c>
      <c r="C243" s="18" t="str">
        <f t="shared" si="8"/>
        <v/>
      </c>
      <c r="D243" s="18">
        <f>COUNTIF(C$203:C243,C243)</f>
        <v>41</v>
      </c>
      <c r="F243" s="18" t="str">
        <f t="shared" si="9"/>
        <v/>
      </c>
      <c r="G243" s="18" t="str">
        <f t="shared" si="10"/>
        <v/>
      </c>
      <c r="H243" s="18" t="str">
        <f t="shared" si="11"/>
        <v/>
      </c>
      <c r="I243" s="18" t="str">
        <f t="shared" si="12"/>
        <v/>
      </c>
    </row>
    <row r="244" spans="1:9">
      <c r="A244" s="18">
        <v>42</v>
      </c>
      <c r="C244" s="18" t="str">
        <f t="shared" si="8"/>
        <v/>
      </c>
      <c r="D244" s="18">
        <f>COUNTIF(C$203:C244,C244)</f>
        <v>42</v>
      </c>
      <c r="F244" s="18" t="str">
        <f t="shared" si="9"/>
        <v/>
      </c>
      <c r="G244" s="18" t="str">
        <f t="shared" si="10"/>
        <v/>
      </c>
      <c r="H244" s="18" t="str">
        <f t="shared" si="11"/>
        <v/>
      </c>
      <c r="I244" s="18" t="str">
        <f t="shared" si="12"/>
        <v/>
      </c>
    </row>
    <row r="245" spans="1:9">
      <c r="A245" s="18">
        <v>43</v>
      </c>
      <c r="C245" s="18" t="str">
        <f t="shared" si="8"/>
        <v/>
      </c>
      <c r="D245" s="18">
        <f>COUNTIF(C$203:C245,C245)</f>
        <v>43</v>
      </c>
      <c r="F245" s="18" t="str">
        <f t="shared" si="9"/>
        <v/>
      </c>
      <c r="G245" s="18" t="str">
        <f t="shared" si="10"/>
        <v/>
      </c>
      <c r="H245" s="18" t="str">
        <f t="shared" si="11"/>
        <v/>
      </c>
      <c r="I245" s="18" t="str">
        <f t="shared" si="12"/>
        <v/>
      </c>
    </row>
    <row r="246" spans="1:9">
      <c r="A246" s="18">
        <v>44</v>
      </c>
      <c r="C246" s="18" t="str">
        <f t="shared" si="8"/>
        <v/>
      </c>
      <c r="D246" s="18">
        <f>COUNTIF(C$203:C246,C246)</f>
        <v>44</v>
      </c>
      <c r="F246" s="18" t="str">
        <f t="shared" si="9"/>
        <v/>
      </c>
      <c r="G246" s="18" t="str">
        <f t="shared" si="10"/>
        <v/>
      </c>
      <c r="H246" s="18" t="str">
        <f t="shared" si="11"/>
        <v/>
      </c>
      <c r="I246" s="18" t="str">
        <f t="shared" si="12"/>
        <v/>
      </c>
    </row>
    <row r="247" spans="1:9">
      <c r="A247" s="18">
        <v>45</v>
      </c>
      <c r="C247" s="18" t="str">
        <f t="shared" si="8"/>
        <v/>
      </c>
      <c r="D247" s="18">
        <f>COUNTIF(C$203:C247,C247)</f>
        <v>45</v>
      </c>
      <c r="F247" s="18" t="str">
        <f t="shared" si="9"/>
        <v/>
      </c>
      <c r="G247" s="18" t="str">
        <f t="shared" si="10"/>
        <v/>
      </c>
      <c r="H247" s="18" t="str">
        <f t="shared" si="11"/>
        <v/>
      </c>
      <c r="I247" s="18" t="str">
        <f t="shared" si="12"/>
        <v/>
      </c>
    </row>
    <row r="248" spans="1:9">
      <c r="A248" s="18">
        <v>46</v>
      </c>
      <c r="C248" s="18" t="str">
        <f t="shared" si="8"/>
        <v/>
      </c>
      <c r="D248" s="18">
        <f>COUNTIF(C$203:C248,C248)</f>
        <v>46</v>
      </c>
      <c r="F248" s="18" t="str">
        <f t="shared" si="9"/>
        <v/>
      </c>
      <c r="G248" s="18" t="str">
        <f t="shared" si="10"/>
        <v/>
      </c>
      <c r="H248" s="18" t="str">
        <f t="shared" si="11"/>
        <v/>
      </c>
      <c r="I248" s="18" t="str">
        <f t="shared" si="12"/>
        <v/>
      </c>
    </row>
    <row r="249" spans="1:9">
      <c r="A249" s="18">
        <v>47</v>
      </c>
      <c r="C249" s="18" t="str">
        <f t="shared" si="8"/>
        <v/>
      </c>
      <c r="D249" s="18">
        <f>COUNTIF(C$203:C249,C249)</f>
        <v>47</v>
      </c>
      <c r="F249" s="18" t="str">
        <f t="shared" si="9"/>
        <v/>
      </c>
      <c r="G249" s="18" t="str">
        <f t="shared" si="10"/>
        <v/>
      </c>
      <c r="H249" s="18" t="str">
        <f t="shared" si="11"/>
        <v/>
      </c>
      <c r="I249" s="18" t="str">
        <f t="shared" si="12"/>
        <v/>
      </c>
    </row>
    <row r="250" spans="1:9">
      <c r="A250" s="18">
        <v>48</v>
      </c>
      <c r="C250" s="18" t="str">
        <f t="shared" si="8"/>
        <v/>
      </c>
      <c r="D250" s="18">
        <f>COUNTIF(C$203:C250,C250)</f>
        <v>48</v>
      </c>
      <c r="F250" s="18" t="str">
        <f t="shared" si="9"/>
        <v/>
      </c>
      <c r="G250" s="18" t="str">
        <f t="shared" si="10"/>
        <v/>
      </c>
      <c r="H250" s="18" t="str">
        <f t="shared" si="11"/>
        <v/>
      </c>
      <c r="I250" s="18" t="str">
        <f t="shared" si="12"/>
        <v/>
      </c>
    </row>
    <row r="251" spans="1:9">
      <c r="A251" s="18">
        <v>49</v>
      </c>
      <c r="C251" s="18" t="str">
        <f t="shared" si="8"/>
        <v/>
      </c>
      <c r="D251" s="18">
        <f>COUNTIF(C$203:C251,C251)</f>
        <v>49</v>
      </c>
      <c r="F251" s="18" t="str">
        <f t="shared" si="9"/>
        <v/>
      </c>
      <c r="G251" s="18" t="str">
        <f t="shared" si="10"/>
        <v/>
      </c>
      <c r="H251" s="18" t="str">
        <f t="shared" si="11"/>
        <v/>
      </c>
      <c r="I251" s="18" t="str">
        <f t="shared" si="12"/>
        <v/>
      </c>
    </row>
    <row r="252" spans="1:9">
      <c r="A252" s="18">
        <v>50</v>
      </c>
      <c r="C252" s="18" t="str">
        <f t="shared" si="8"/>
        <v/>
      </c>
      <c r="D252" s="18">
        <f>COUNTIF(C$203:C252,C252)</f>
        <v>50</v>
      </c>
      <c r="F252" s="18" t="str">
        <f t="shared" si="9"/>
        <v/>
      </c>
      <c r="G252" s="18" t="str">
        <f t="shared" si="10"/>
        <v/>
      </c>
      <c r="H252" s="18" t="str">
        <f t="shared" si="11"/>
        <v/>
      </c>
      <c r="I252" s="18" t="str">
        <f t="shared" si="12"/>
        <v/>
      </c>
    </row>
    <row r="253" spans="1:9">
      <c r="A253" s="18">
        <v>51</v>
      </c>
      <c r="C253" s="18" t="str">
        <f t="shared" si="8"/>
        <v/>
      </c>
      <c r="D253" s="18">
        <f>COUNTIF(C$203:C253,C253)</f>
        <v>51</v>
      </c>
      <c r="F253" s="18" t="str">
        <f t="shared" si="9"/>
        <v/>
      </c>
      <c r="G253" s="18" t="str">
        <f t="shared" si="10"/>
        <v/>
      </c>
      <c r="H253" s="18" t="str">
        <f t="shared" si="11"/>
        <v/>
      </c>
      <c r="I253" s="18" t="str">
        <f t="shared" si="12"/>
        <v/>
      </c>
    </row>
    <row r="254" spans="1:9">
      <c r="A254" s="18">
        <v>52</v>
      </c>
      <c r="C254" s="18" t="str">
        <f t="shared" si="8"/>
        <v/>
      </c>
      <c r="D254" s="18">
        <f>COUNTIF(C$203:C254,C254)</f>
        <v>52</v>
      </c>
      <c r="F254" s="18" t="str">
        <f t="shared" si="9"/>
        <v/>
      </c>
      <c r="G254" s="18" t="str">
        <f t="shared" si="10"/>
        <v/>
      </c>
      <c r="H254" s="18" t="str">
        <f t="shared" si="11"/>
        <v/>
      </c>
      <c r="I254" s="18" t="str">
        <f t="shared" si="12"/>
        <v/>
      </c>
    </row>
    <row r="255" spans="1:9">
      <c r="A255" s="18">
        <v>53</v>
      </c>
      <c r="C255" s="18" t="str">
        <f t="shared" si="8"/>
        <v/>
      </c>
      <c r="D255" s="18">
        <f>COUNTIF(C$203:C255,C255)</f>
        <v>53</v>
      </c>
      <c r="F255" s="18" t="str">
        <f t="shared" si="9"/>
        <v/>
      </c>
      <c r="G255" s="18" t="str">
        <f t="shared" si="10"/>
        <v/>
      </c>
      <c r="H255" s="18" t="str">
        <f t="shared" si="11"/>
        <v/>
      </c>
      <c r="I255" s="18" t="str">
        <f t="shared" si="12"/>
        <v/>
      </c>
    </row>
    <row r="256" spans="1:9">
      <c r="A256" s="18">
        <v>54</v>
      </c>
      <c r="C256" s="18" t="str">
        <f t="shared" si="8"/>
        <v/>
      </c>
      <c r="D256" s="18">
        <f>COUNTIF(C$203:C256,C256)</f>
        <v>54</v>
      </c>
      <c r="F256" s="18" t="str">
        <f t="shared" si="9"/>
        <v/>
      </c>
      <c r="G256" s="18" t="str">
        <f t="shared" si="10"/>
        <v/>
      </c>
      <c r="H256" s="18" t="str">
        <f t="shared" si="11"/>
        <v/>
      </c>
      <c r="I256" s="18" t="str">
        <f t="shared" si="12"/>
        <v/>
      </c>
    </row>
    <row r="257" spans="1:9">
      <c r="A257" s="18">
        <v>55</v>
      </c>
      <c r="C257" s="18" t="str">
        <f t="shared" si="8"/>
        <v/>
      </c>
      <c r="D257" s="18">
        <f>COUNTIF(C$203:C257,C257)</f>
        <v>55</v>
      </c>
      <c r="F257" s="18" t="str">
        <f t="shared" si="9"/>
        <v/>
      </c>
      <c r="G257" s="18" t="str">
        <f t="shared" si="10"/>
        <v/>
      </c>
      <c r="H257" s="18" t="str">
        <f t="shared" si="11"/>
        <v/>
      </c>
      <c r="I257" s="18" t="str">
        <f t="shared" si="12"/>
        <v/>
      </c>
    </row>
    <row r="258" spans="1:9">
      <c r="A258" s="18">
        <v>56</v>
      </c>
      <c r="C258" s="18" t="str">
        <f t="shared" si="8"/>
        <v/>
      </c>
      <c r="D258" s="18">
        <f>COUNTIF(C$203:C258,C258)</f>
        <v>56</v>
      </c>
      <c r="F258" s="18" t="str">
        <f t="shared" si="9"/>
        <v/>
      </c>
      <c r="G258" s="18" t="str">
        <f t="shared" si="10"/>
        <v/>
      </c>
      <c r="H258" s="18" t="str">
        <f t="shared" si="11"/>
        <v/>
      </c>
      <c r="I258" s="18" t="str">
        <f t="shared" si="12"/>
        <v/>
      </c>
    </row>
    <row r="259" spans="1:9">
      <c r="A259" s="18">
        <v>57</v>
      </c>
      <c r="C259" s="18" t="str">
        <f t="shared" si="8"/>
        <v/>
      </c>
      <c r="D259" s="18">
        <f>COUNTIF(C$203:C259,C259)</f>
        <v>57</v>
      </c>
      <c r="F259" s="18" t="str">
        <f t="shared" si="9"/>
        <v/>
      </c>
      <c r="G259" s="18" t="str">
        <f t="shared" si="10"/>
        <v/>
      </c>
      <c r="H259" s="18" t="str">
        <f t="shared" si="11"/>
        <v/>
      </c>
      <c r="I259" s="18" t="str">
        <f t="shared" si="12"/>
        <v/>
      </c>
    </row>
    <row r="260" spans="1:9">
      <c r="A260" s="18">
        <v>58</v>
      </c>
      <c r="C260" s="18" t="str">
        <f t="shared" si="8"/>
        <v/>
      </c>
      <c r="D260" s="18">
        <f>COUNTIF(C$203:C260,C260)</f>
        <v>58</v>
      </c>
      <c r="F260" s="18" t="str">
        <f t="shared" si="9"/>
        <v/>
      </c>
      <c r="G260" s="18" t="str">
        <f t="shared" si="10"/>
        <v/>
      </c>
      <c r="H260" s="18" t="str">
        <f t="shared" si="11"/>
        <v/>
      </c>
      <c r="I260" s="18" t="str">
        <f t="shared" si="12"/>
        <v/>
      </c>
    </row>
    <row r="261" spans="1:9">
      <c r="A261" s="18">
        <v>59</v>
      </c>
      <c r="C261" s="18" t="str">
        <f t="shared" si="8"/>
        <v/>
      </c>
      <c r="D261" s="18">
        <f>COUNTIF(C$203:C261,C261)</f>
        <v>59</v>
      </c>
      <c r="F261" s="18" t="str">
        <f t="shared" si="9"/>
        <v/>
      </c>
      <c r="G261" s="18" t="str">
        <f t="shared" si="10"/>
        <v/>
      </c>
      <c r="H261" s="18" t="str">
        <f t="shared" si="11"/>
        <v/>
      </c>
      <c r="I261" s="18" t="str">
        <f t="shared" si="12"/>
        <v/>
      </c>
    </row>
    <row r="262" spans="1:9">
      <c r="A262" s="18">
        <v>60</v>
      </c>
      <c r="C262" s="18" t="str">
        <f t="shared" si="8"/>
        <v/>
      </c>
      <c r="D262" s="18">
        <f>COUNTIF(C$203:C262,C262)</f>
        <v>60</v>
      </c>
      <c r="F262" s="18" t="str">
        <f t="shared" si="9"/>
        <v/>
      </c>
      <c r="G262" s="18" t="str">
        <f t="shared" si="10"/>
        <v/>
      </c>
      <c r="H262" s="18" t="str">
        <f t="shared" si="11"/>
        <v/>
      </c>
      <c r="I262" s="18" t="str">
        <f t="shared" si="12"/>
        <v/>
      </c>
    </row>
    <row r="263" spans="1:9">
      <c r="A263" s="18">
        <v>61</v>
      </c>
      <c r="C263" s="18" t="str">
        <f t="shared" si="8"/>
        <v/>
      </c>
      <c r="D263" s="18">
        <f>COUNTIF(C$203:C263,C263)</f>
        <v>61</v>
      </c>
      <c r="F263" s="18" t="str">
        <f t="shared" si="9"/>
        <v/>
      </c>
      <c r="G263" s="18" t="str">
        <f t="shared" si="10"/>
        <v/>
      </c>
      <c r="H263" s="18" t="str">
        <f t="shared" si="11"/>
        <v/>
      </c>
      <c r="I263" s="18" t="str">
        <f t="shared" si="12"/>
        <v/>
      </c>
    </row>
    <row r="264" spans="1:9">
      <c r="A264" s="18">
        <v>62</v>
      </c>
      <c r="C264" s="18" t="str">
        <f t="shared" si="8"/>
        <v/>
      </c>
      <c r="D264" s="18">
        <f>COUNTIF(C$203:C264,C264)</f>
        <v>62</v>
      </c>
      <c r="F264" s="18" t="str">
        <f t="shared" si="9"/>
        <v/>
      </c>
      <c r="G264" s="18" t="str">
        <f t="shared" si="10"/>
        <v/>
      </c>
      <c r="H264" s="18" t="str">
        <f t="shared" si="11"/>
        <v/>
      </c>
      <c r="I264" s="18" t="str">
        <f t="shared" si="12"/>
        <v/>
      </c>
    </row>
    <row r="265" spans="1:9">
      <c r="A265" s="18">
        <v>63</v>
      </c>
      <c r="C265" s="18" t="str">
        <f t="shared" si="8"/>
        <v/>
      </c>
      <c r="D265" s="18">
        <f>COUNTIF(C$203:C265,C265)</f>
        <v>63</v>
      </c>
      <c r="F265" s="18" t="str">
        <f t="shared" si="9"/>
        <v/>
      </c>
      <c r="G265" s="18" t="str">
        <f t="shared" si="10"/>
        <v/>
      </c>
      <c r="H265" s="18" t="str">
        <f t="shared" si="11"/>
        <v/>
      </c>
      <c r="I265" s="18" t="str">
        <f t="shared" si="12"/>
        <v/>
      </c>
    </row>
    <row r="266" spans="1:9">
      <c r="A266" s="18">
        <v>64</v>
      </c>
      <c r="C266" s="18" t="str">
        <f t="shared" si="8"/>
        <v/>
      </c>
      <c r="D266" s="18">
        <f>COUNTIF(C$203:C266,C266)</f>
        <v>64</v>
      </c>
      <c r="F266" s="18" t="str">
        <f t="shared" si="9"/>
        <v/>
      </c>
      <c r="G266" s="18" t="str">
        <f t="shared" si="10"/>
        <v/>
      </c>
      <c r="H266" s="18" t="str">
        <f t="shared" si="11"/>
        <v/>
      </c>
      <c r="I266" s="18" t="str">
        <f t="shared" si="12"/>
        <v/>
      </c>
    </row>
    <row r="267" spans="1:9">
      <c r="A267" s="18">
        <v>65</v>
      </c>
      <c r="C267" s="18" t="str">
        <f t="shared" si="8"/>
        <v/>
      </c>
      <c r="D267" s="18">
        <f>COUNTIF(C$203:C267,C267)</f>
        <v>65</v>
      </c>
      <c r="F267" s="18" t="str">
        <f t="shared" si="9"/>
        <v/>
      </c>
      <c r="G267" s="18" t="str">
        <f t="shared" si="10"/>
        <v/>
      </c>
      <c r="H267" s="18" t="str">
        <f t="shared" si="11"/>
        <v/>
      </c>
      <c r="I267" s="18" t="str">
        <f t="shared" si="12"/>
        <v/>
      </c>
    </row>
    <row r="268" spans="1:9">
      <c r="A268" s="18">
        <v>66</v>
      </c>
      <c r="C268" s="18" t="str">
        <f t="shared" ref="C268:C331" si="13">K68</f>
        <v/>
      </c>
      <c r="D268" s="18">
        <f>COUNTIF(C$203:C268,C268)</f>
        <v>66</v>
      </c>
      <c r="F268" s="18" t="str">
        <f t="shared" ref="F268:F331" si="14">IF(C268="","",CONCATENATE(C268,D268)*1)</f>
        <v/>
      </c>
      <c r="G268" s="18" t="str">
        <f t="shared" ref="G268:G331" si="15">C68</f>
        <v/>
      </c>
      <c r="H268" s="18" t="str">
        <f t="shared" si="11"/>
        <v/>
      </c>
      <c r="I268" s="18" t="str">
        <f t="shared" si="12"/>
        <v/>
      </c>
    </row>
    <row r="269" spans="1:9">
      <c r="A269" s="18">
        <v>67</v>
      </c>
      <c r="C269" s="18" t="str">
        <f t="shared" si="13"/>
        <v/>
      </c>
      <c r="D269" s="18">
        <f>COUNTIF(C$203:C269,C269)</f>
        <v>67</v>
      </c>
      <c r="F269" s="18" t="str">
        <f t="shared" si="14"/>
        <v/>
      </c>
      <c r="G269" s="18" t="str">
        <f t="shared" si="15"/>
        <v/>
      </c>
      <c r="H269" s="18" t="str">
        <f t="shared" si="11"/>
        <v/>
      </c>
      <c r="I269" s="18" t="str">
        <f t="shared" si="12"/>
        <v/>
      </c>
    </row>
    <row r="270" spans="1:9">
      <c r="A270" s="18">
        <v>68</v>
      </c>
      <c r="C270" s="18" t="str">
        <f t="shared" si="13"/>
        <v/>
      </c>
      <c r="D270" s="18">
        <f>COUNTIF(C$203:C270,C270)</f>
        <v>68</v>
      </c>
      <c r="F270" s="18" t="str">
        <f t="shared" si="14"/>
        <v/>
      </c>
      <c r="G270" s="18" t="str">
        <f t="shared" si="15"/>
        <v/>
      </c>
      <c r="H270" s="18" t="str">
        <f t="shared" si="11"/>
        <v/>
      </c>
      <c r="I270" s="18" t="str">
        <f t="shared" si="12"/>
        <v/>
      </c>
    </row>
    <row r="271" spans="1:9">
      <c r="A271" s="18">
        <v>69</v>
      </c>
      <c r="C271" s="18" t="str">
        <f t="shared" si="13"/>
        <v/>
      </c>
      <c r="D271" s="18">
        <f>COUNTIF(C$203:C271,C271)</f>
        <v>69</v>
      </c>
      <c r="F271" s="18" t="str">
        <f t="shared" si="14"/>
        <v/>
      </c>
      <c r="G271" s="18" t="str">
        <f t="shared" si="15"/>
        <v/>
      </c>
      <c r="H271" s="18" t="str">
        <f t="shared" si="11"/>
        <v/>
      </c>
      <c r="I271" s="18" t="str">
        <f t="shared" si="12"/>
        <v/>
      </c>
    </row>
    <row r="272" spans="1:9">
      <c r="A272" s="18">
        <v>70</v>
      </c>
      <c r="C272" s="18" t="str">
        <f t="shared" si="13"/>
        <v/>
      </c>
      <c r="D272" s="18">
        <f>COUNTIF(C$203:C272,C272)</f>
        <v>70</v>
      </c>
      <c r="F272" s="18" t="str">
        <f t="shared" si="14"/>
        <v/>
      </c>
      <c r="G272" s="18" t="str">
        <f t="shared" si="15"/>
        <v/>
      </c>
      <c r="H272" s="18" t="str">
        <f t="shared" si="11"/>
        <v/>
      </c>
      <c r="I272" s="18" t="str">
        <f t="shared" si="12"/>
        <v/>
      </c>
    </row>
    <row r="273" spans="1:9">
      <c r="A273" s="18">
        <v>71</v>
      </c>
      <c r="C273" s="18" t="str">
        <f t="shared" si="13"/>
        <v/>
      </c>
      <c r="D273" s="18">
        <f>COUNTIF(C$203:C273,C273)</f>
        <v>71</v>
      </c>
      <c r="F273" s="18" t="str">
        <f t="shared" si="14"/>
        <v/>
      </c>
      <c r="G273" s="18" t="str">
        <f t="shared" si="15"/>
        <v/>
      </c>
      <c r="H273" s="18" t="str">
        <f t="shared" si="11"/>
        <v/>
      </c>
      <c r="I273" s="18" t="str">
        <f t="shared" si="12"/>
        <v/>
      </c>
    </row>
    <row r="274" spans="1:9">
      <c r="A274" s="18">
        <v>72</v>
      </c>
      <c r="C274" s="18" t="str">
        <f t="shared" si="13"/>
        <v/>
      </c>
      <c r="D274" s="18">
        <f>COUNTIF(C$203:C274,C274)</f>
        <v>72</v>
      </c>
      <c r="F274" s="18" t="str">
        <f t="shared" si="14"/>
        <v/>
      </c>
      <c r="G274" s="18" t="str">
        <f t="shared" si="15"/>
        <v/>
      </c>
      <c r="H274" s="18" t="str">
        <f t="shared" si="11"/>
        <v/>
      </c>
      <c r="I274" s="18" t="str">
        <f t="shared" si="12"/>
        <v/>
      </c>
    </row>
    <row r="275" spans="1:9">
      <c r="A275" s="18">
        <v>73</v>
      </c>
      <c r="C275" s="18" t="str">
        <f t="shared" si="13"/>
        <v/>
      </c>
      <c r="D275" s="18">
        <f>COUNTIF(C$203:C275,C275)</f>
        <v>73</v>
      </c>
      <c r="F275" s="18" t="str">
        <f t="shared" si="14"/>
        <v/>
      </c>
      <c r="G275" s="18" t="str">
        <f t="shared" si="15"/>
        <v/>
      </c>
      <c r="H275" s="18" t="str">
        <f t="shared" si="11"/>
        <v/>
      </c>
      <c r="I275" s="18" t="str">
        <f t="shared" si="12"/>
        <v/>
      </c>
    </row>
    <row r="276" spans="1:9">
      <c r="A276" s="18">
        <v>74</v>
      </c>
      <c r="C276" s="18" t="str">
        <f t="shared" si="13"/>
        <v/>
      </c>
      <c r="D276" s="18">
        <f>COUNTIF(C$203:C276,C276)</f>
        <v>74</v>
      </c>
      <c r="F276" s="18" t="str">
        <f t="shared" si="14"/>
        <v/>
      </c>
      <c r="G276" s="18" t="str">
        <f t="shared" si="15"/>
        <v/>
      </c>
      <c r="H276" s="18" t="str">
        <f t="shared" si="11"/>
        <v/>
      </c>
      <c r="I276" s="18" t="str">
        <f t="shared" si="12"/>
        <v/>
      </c>
    </row>
    <row r="277" spans="1:9">
      <c r="A277" s="18">
        <v>75</v>
      </c>
      <c r="C277" s="18" t="str">
        <f t="shared" si="13"/>
        <v/>
      </c>
      <c r="D277" s="18">
        <f>COUNTIF(C$203:C277,C277)</f>
        <v>75</v>
      </c>
      <c r="F277" s="18" t="str">
        <f t="shared" si="14"/>
        <v/>
      </c>
      <c r="G277" s="18" t="str">
        <f t="shared" si="15"/>
        <v/>
      </c>
      <c r="H277" s="18" t="str">
        <f t="shared" si="11"/>
        <v/>
      </c>
      <c r="I277" s="18" t="str">
        <f t="shared" si="12"/>
        <v/>
      </c>
    </row>
    <row r="278" spans="1:9">
      <c r="A278" s="18">
        <v>76</v>
      </c>
      <c r="C278" s="18" t="str">
        <f t="shared" si="13"/>
        <v/>
      </c>
      <c r="D278" s="18">
        <f>COUNTIF(C$203:C278,C278)</f>
        <v>76</v>
      </c>
      <c r="F278" s="18" t="str">
        <f t="shared" si="14"/>
        <v/>
      </c>
      <c r="G278" s="18" t="str">
        <f t="shared" si="15"/>
        <v/>
      </c>
      <c r="H278" s="18" t="str">
        <f t="shared" si="11"/>
        <v/>
      </c>
      <c r="I278" s="18" t="str">
        <f t="shared" si="12"/>
        <v/>
      </c>
    </row>
    <row r="279" spans="1:9">
      <c r="A279" s="18">
        <v>77</v>
      </c>
      <c r="C279" s="18" t="str">
        <f t="shared" si="13"/>
        <v/>
      </c>
      <c r="D279" s="18">
        <f>COUNTIF(C$203:C279,C279)</f>
        <v>77</v>
      </c>
      <c r="F279" s="18" t="str">
        <f t="shared" si="14"/>
        <v/>
      </c>
      <c r="G279" s="18" t="str">
        <f t="shared" si="15"/>
        <v/>
      </c>
      <c r="H279" s="18" t="str">
        <f t="shared" si="11"/>
        <v/>
      </c>
      <c r="I279" s="18" t="str">
        <f t="shared" si="12"/>
        <v/>
      </c>
    </row>
    <row r="280" spans="1:9">
      <c r="A280" s="18">
        <v>78</v>
      </c>
      <c r="C280" s="18" t="str">
        <f t="shared" si="13"/>
        <v/>
      </c>
      <c r="D280" s="18">
        <f>COUNTIF(C$203:C280,C280)</f>
        <v>78</v>
      </c>
      <c r="F280" s="18" t="str">
        <f t="shared" si="14"/>
        <v/>
      </c>
      <c r="G280" s="18" t="str">
        <f t="shared" si="15"/>
        <v/>
      </c>
      <c r="H280" s="18" t="str">
        <f t="shared" si="11"/>
        <v/>
      </c>
      <c r="I280" s="18" t="str">
        <f t="shared" si="12"/>
        <v/>
      </c>
    </row>
    <row r="281" spans="1:9">
      <c r="A281" s="18">
        <v>79</v>
      </c>
      <c r="C281" s="18" t="str">
        <f t="shared" si="13"/>
        <v/>
      </c>
      <c r="D281" s="18">
        <f>COUNTIF(C$203:C281,C281)</f>
        <v>79</v>
      </c>
      <c r="F281" s="18" t="str">
        <f t="shared" si="14"/>
        <v/>
      </c>
      <c r="G281" s="18" t="str">
        <f t="shared" si="15"/>
        <v/>
      </c>
      <c r="H281" s="18" t="str">
        <f t="shared" si="11"/>
        <v/>
      </c>
      <c r="I281" s="18" t="str">
        <f t="shared" si="12"/>
        <v/>
      </c>
    </row>
    <row r="282" spans="1:9">
      <c r="A282" s="18">
        <v>80</v>
      </c>
      <c r="C282" s="18" t="str">
        <f t="shared" si="13"/>
        <v/>
      </c>
      <c r="D282" s="18">
        <f>COUNTIF(C$203:C282,C282)</f>
        <v>80</v>
      </c>
      <c r="F282" s="18" t="str">
        <f t="shared" si="14"/>
        <v/>
      </c>
      <c r="G282" s="18" t="str">
        <f t="shared" si="15"/>
        <v/>
      </c>
      <c r="H282" s="18" t="str">
        <f t="shared" si="11"/>
        <v/>
      </c>
      <c r="I282" s="18" t="str">
        <f t="shared" si="12"/>
        <v/>
      </c>
    </row>
    <row r="283" spans="1:9">
      <c r="A283" s="18">
        <v>81</v>
      </c>
      <c r="C283" s="18" t="str">
        <f t="shared" si="13"/>
        <v/>
      </c>
      <c r="D283" s="18">
        <f>COUNTIF(C$203:C283,C283)</f>
        <v>81</v>
      </c>
      <c r="F283" s="18" t="str">
        <f t="shared" si="14"/>
        <v/>
      </c>
      <c r="G283" s="18" t="str">
        <f t="shared" si="15"/>
        <v/>
      </c>
      <c r="H283" s="18" t="str">
        <f t="shared" ref="H283:H346" si="16">D83</f>
        <v/>
      </c>
      <c r="I283" s="18" t="str">
        <f t="shared" ref="I283:I346" si="17">E83</f>
        <v/>
      </c>
    </row>
    <row r="284" spans="1:9">
      <c r="A284" s="18">
        <v>82</v>
      </c>
      <c r="C284" s="18" t="str">
        <f t="shared" si="13"/>
        <v/>
      </c>
      <c r="D284" s="18">
        <f>COUNTIF(C$203:C284,C284)</f>
        <v>82</v>
      </c>
      <c r="F284" s="18" t="str">
        <f t="shared" si="14"/>
        <v/>
      </c>
      <c r="G284" s="18" t="str">
        <f t="shared" si="15"/>
        <v/>
      </c>
      <c r="H284" s="18" t="str">
        <f t="shared" si="16"/>
        <v/>
      </c>
      <c r="I284" s="18" t="str">
        <f t="shared" si="17"/>
        <v/>
      </c>
    </row>
    <row r="285" spans="1:9">
      <c r="A285" s="18">
        <v>83</v>
      </c>
      <c r="C285" s="18" t="str">
        <f t="shared" si="13"/>
        <v/>
      </c>
      <c r="D285" s="18">
        <f>COUNTIF(C$203:C285,C285)</f>
        <v>83</v>
      </c>
      <c r="F285" s="18" t="str">
        <f t="shared" si="14"/>
        <v/>
      </c>
      <c r="G285" s="18" t="str">
        <f t="shared" si="15"/>
        <v/>
      </c>
      <c r="H285" s="18" t="str">
        <f t="shared" si="16"/>
        <v/>
      </c>
      <c r="I285" s="18" t="str">
        <f t="shared" si="17"/>
        <v/>
      </c>
    </row>
    <row r="286" spans="1:9">
      <c r="A286" s="18">
        <v>84</v>
      </c>
      <c r="C286" s="18" t="str">
        <f t="shared" si="13"/>
        <v/>
      </c>
      <c r="D286" s="18">
        <f>COUNTIF(C$203:C286,C286)</f>
        <v>84</v>
      </c>
      <c r="F286" s="18" t="str">
        <f t="shared" si="14"/>
        <v/>
      </c>
      <c r="G286" s="18" t="str">
        <f t="shared" si="15"/>
        <v/>
      </c>
      <c r="H286" s="18" t="str">
        <f t="shared" si="16"/>
        <v/>
      </c>
      <c r="I286" s="18" t="str">
        <f t="shared" si="17"/>
        <v/>
      </c>
    </row>
    <row r="287" spans="1:9">
      <c r="A287" s="18">
        <v>85</v>
      </c>
      <c r="C287" s="18" t="str">
        <f t="shared" si="13"/>
        <v/>
      </c>
      <c r="D287" s="18">
        <f>COUNTIF(C$203:C287,C287)</f>
        <v>85</v>
      </c>
      <c r="F287" s="18" t="str">
        <f t="shared" si="14"/>
        <v/>
      </c>
      <c r="G287" s="18" t="str">
        <f t="shared" si="15"/>
        <v/>
      </c>
      <c r="H287" s="18" t="str">
        <f t="shared" si="16"/>
        <v/>
      </c>
      <c r="I287" s="18" t="str">
        <f t="shared" si="17"/>
        <v/>
      </c>
    </row>
    <row r="288" spans="1:9">
      <c r="A288" s="18">
        <v>86</v>
      </c>
      <c r="C288" s="18" t="str">
        <f t="shared" si="13"/>
        <v/>
      </c>
      <c r="D288" s="18">
        <f>COUNTIF(C$203:C288,C288)</f>
        <v>86</v>
      </c>
      <c r="F288" s="18" t="str">
        <f t="shared" si="14"/>
        <v/>
      </c>
      <c r="G288" s="18" t="str">
        <f t="shared" si="15"/>
        <v/>
      </c>
      <c r="H288" s="18" t="str">
        <f t="shared" si="16"/>
        <v/>
      </c>
      <c r="I288" s="18" t="str">
        <f t="shared" si="17"/>
        <v/>
      </c>
    </row>
    <row r="289" spans="1:9">
      <c r="A289" s="18">
        <v>87</v>
      </c>
      <c r="C289" s="18" t="str">
        <f t="shared" si="13"/>
        <v/>
      </c>
      <c r="D289" s="18">
        <f>COUNTIF(C$203:C289,C289)</f>
        <v>87</v>
      </c>
      <c r="F289" s="18" t="str">
        <f t="shared" si="14"/>
        <v/>
      </c>
      <c r="G289" s="18" t="str">
        <f t="shared" si="15"/>
        <v/>
      </c>
      <c r="H289" s="18" t="str">
        <f t="shared" si="16"/>
        <v/>
      </c>
      <c r="I289" s="18" t="str">
        <f t="shared" si="17"/>
        <v/>
      </c>
    </row>
    <row r="290" spans="1:9">
      <c r="A290" s="18">
        <v>88</v>
      </c>
      <c r="C290" s="18" t="str">
        <f t="shared" si="13"/>
        <v/>
      </c>
      <c r="D290" s="18">
        <f>COUNTIF(C$203:C290,C290)</f>
        <v>88</v>
      </c>
      <c r="F290" s="18" t="str">
        <f t="shared" si="14"/>
        <v/>
      </c>
      <c r="G290" s="18" t="str">
        <f t="shared" si="15"/>
        <v/>
      </c>
      <c r="H290" s="18" t="str">
        <f t="shared" si="16"/>
        <v/>
      </c>
      <c r="I290" s="18" t="str">
        <f t="shared" si="17"/>
        <v/>
      </c>
    </row>
    <row r="291" spans="1:9">
      <c r="A291" s="18">
        <v>89</v>
      </c>
      <c r="C291" s="18" t="str">
        <f t="shared" si="13"/>
        <v/>
      </c>
      <c r="D291" s="18">
        <f>COUNTIF(C$203:C291,C291)</f>
        <v>89</v>
      </c>
      <c r="F291" s="18" t="str">
        <f t="shared" si="14"/>
        <v/>
      </c>
      <c r="G291" s="18" t="str">
        <f t="shared" si="15"/>
        <v/>
      </c>
      <c r="H291" s="18" t="str">
        <f t="shared" si="16"/>
        <v/>
      </c>
      <c r="I291" s="18" t="str">
        <f t="shared" si="17"/>
        <v/>
      </c>
    </row>
    <row r="292" spans="1:9">
      <c r="A292" s="18">
        <v>90</v>
      </c>
      <c r="C292" s="18" t="str">
        <f t="shared" si="13"/>
        <v/>
      </c>
      <c r="D292" s="18">
        <f>COUNTIF(C$203:C292,C292)</f>
        <v>90</v>
      </c>
      <c r="F292" s="18" t="str">
        <f t="shared" si="14"/>
        <v/>
      </c>
      <c r="G292" s="18" t="str">
        <f t="shared" si="15"/>
        <v/>
      </c>
      <c r="H292" s="18" t="str">
        <f t="shared" si="16"/>
        <v/>
      </c>
      <c r="I292" s="18" t="str">
        <f t="shared" si="17"/>
        <v/>
      </c>
    </row>
    <row r="293" spans="1:9">
      <c r="A293" s="18">
        <v>91</v>
      </c>
      <c r="C293" s="18" t="str">
        <f t="shared" si="13"/>
        <v/>
      </c>
      <c r="D293" s="18">
        <f>COUNTIF(C$203:C293,C293)</f>
        <v>91</v>
      </c>
      <c r="F293" s="18" t="str">
        <f t="shared" si="14"/>
        <v/>
      </c>
      <c r="G293" s="18" t="str">
        <f t="shared" si="15"/>
        <v/>
      </c>
      <c r="H293" s="18" t="str">
        <f t="shared" si="16"/>
        <v/>
      </c>
      <c r="I293" s="18" t="str">
        <f t="shared" si="17"/>
        <v/>
      </c>
    </row>
    <row r="294" spans="1:9">
      <c r="A294" s="18">
        <v>92</v>
      </c>
      <c r="C294" s="18" t="str">
        <f t="shared" si="13"/>
        <v/>
      </c>
      <c r="D294" s="18">
        <f>COUNTIF(C$203:C294,C294)</f>
        <v>92</v>
      </c>
      <c r="F294" s="18" t="str">
        <f t="shared" si="14"/>
        <v/>
      </c>
      <c r="G294" s="18" t="str">
        <f t="shared" si="15"/>
        <v/>
      </c>
      <c r="H294" s="18" t="str">
        <f t="shared" si="16"/>
        <v/>
      </c>
      <c r="I294" s="18" t="str">
        <f t="shared" si="17"/>
        <v/>
      </c>
    </row>
    <row r="295" spans="1:9">
      <c r="A295" s="18">
        <v>93</v>
      </c>
      <c r="C295" s="18" t="str">
        <f t="shared" si="13"/>
        <v/>
      </c>
      <c r="D295" s="18">
        <f>COUNTIF(C$203:C295,C295)</f>
        <v>93</v>
      </c>
      <c r="F295" s="18" t="str">
        <f t="shared" si="14"/>
        <v/>
      </c>
      <c r="G295" s="18" t="str">
        <f t="shared" si="15"/>
        <v/>
      </c>
      <c r="H295" s="18" t="str">
        <f t="shared" si="16"/>
        <v/>
      </c>
      <c r="I295" s="18" t="str">
        <f t="shared" si="17"/>
        <v/>
      </c>
    </row>
    <row r="296" spans="1:9">
      <c r="A296" s="18">
        <v>94</v>
      </c>
      <c r="C296" s="18" t="str">
        <f t="shared" si="13"/>
        <v/>
      </c>
      <c r="D296" s="18">
        <f>COUNTIF(C$203:C296,C296)</f>
        <v>94</v>
      </c>
      <c r="F296" s="18" t="str">
        <f t="shared" si="14"/>
        <v/>
      </c>
      <c r="G296" s="18" t="str">
        <f t="shared" si="15"/>
        <v/>
      </c>
      <c r="H296" s="18" t="str">
        <f t="shared" si="16"/>
        <v/>
      </c>
      <c r="I296" s="18" t="str">
        <f t="shared" si="17"/>
        <v/>
      </c>
    </row>
    <row r="297" spans="1:9">
      <c r="A297" s="18">
        <v>95</v>
      </c>
      <c r="C297" s="18" t="str">
        <f t="shared" si="13"/>
        <v/>
      </c>
      <c r="D297" s="18">
        <f>COUNTIF(C$203:C297,C297)</f>
        <v>95</v>
      </c>
      <c r="F297" s="18" t="str">
        <f t="shared" si="14"/>
        <v/>
      </c>
      <c r="G297" s="18" t="str">
        <f t="shared" si="15"/>
        <v/>
      </c>
      <c r="H297" s="18" t="str">
        <f t="shared" si="16"/>
        <v/>
      </c>
      <c r="I297" s="18" t="str">
        <f t="shared" si="17"/>
        <v/>
      </c>
    </row>
    <row r="298" spans="1:9">
      <c r="A298" s="18">
        <v>96</v>
      </c>
      <c r="C298" s="18" t="str">
        <f t="shared" si="13"/>
        <v/>
      </c>
      <c r="D298" s="18">
        <f>COUNTIF(C$203:C298,C298)</f>
        <v>96</v>
      </c>
      <c r="F298" s="18" t="str">
        <f t="shared" si="14"/>
        <v/>
      </c>
      <c r="G298" s="18" t="str">
        <f t="shared" si="15"/>
        <v/>
      </c>
      <c r="H298" s="18" t="str">
        <f t="shared" si="16"/>
        <v/>
      </c>
      <c r="I298" s="18" t="str">
        <f t="shared" si="17"/>
        <v/>
      </c>
    </row>
    <row r="299" spans="1:9">
      <c r="A299" s="18">
        <v>97</v>
      </c>
      <c r="C299" s="18" t="str">
        <f t="shared" si="13"/>
        <v/>
      </c>
      <c r="D299" s="18">
        <f>COUNTIF(C$203:C299,C299)</f>
        <v>97</v>
      </c>
      <c r="F299" s="18" t="str">
        <f t="shared" si="14"/>
        <v/>
      </c>
      <c r="G299" s="18" t="str">
        <f t="shared" si="15"/>
        <v/>
      </c>
      <c r="H299" s="18" t="str">
        <f t="shared" si="16"/>
        <v/>
      </c>
      <c r="I299" s="18" t="str">
        <f t="shared" si="17"/>
        <v/>
      </c>
    </row>
    <row r="300" spans="1:9">
      <c r="A300" s="18">
        <v>98</v>
      </c>
      <c r="C300" s="18" t="str">
        <f t="shared" si="13"/>
        <v/>
      </c>
      <c r="D300" s="18">
        <f>COUNTIF(C$203:C300,C300)</f>
        <v>98</v>
      </c>
      <c r="F300" s="18" t="str">
        <f t="shared" si="14"/>
        <v/>
      </c>
      <c r="G300" s="18" t="str">
        <f t="shared" si="15"/>
        <v/>
      </c>
      <c r="H300" s="18" t="str">
        <f t="shared" si="16"/>
        <v/>
      </c>
      <c r="I300" s="18" t="str">
        <f t="shared" si="17"/>
        <v/>
      </c>
    </row>
    <row r="301" spans="1:9">
      <c r="A301" s="18">
        <v>99</v>
      </c>
      <c r="C301" s="18" t="str">
        <f t="shared" si="13"/>
        <v/>
      </c>
      <c r="D301" s="18">
        <f>COUNTIF(C$203:C301,C301)</f>
        <v>99</v>
      </c>
      <c r="F301" s="18" t="str">
        <f t="shared" si="14"/>
        <v/>
      </c>
      <c r="G301" s="18" t="str">
        <f t="shared" si="15"/>
        <v/>
      </c>
      <c r="H301" s="18" t="str">
        <f t="shared" si="16"/>
        <v/>
      </c>
      <c r="I301" s="18" t="str">
        <f t="shared" si="17"/>
        <v/>
      </c>
    </row>
    <row r="302" spans="1:9">
      <c r="A302" s="18">
        <v>100</v>
      </c>
      <c r="C302" s="18" t="str">
        <f t="shared" si="13"/>
        <v/>
      </c>
      <c r="D302" s="18">
        <f>COUNTIF(C$203:C302,C302)</f>
        <v>100</v>
      </c>
      <c r="F302" s="18" t="str">
        <f t="shared" si="14"/>
        <v/>
      </c>
      <c r="G302" s="18" t="str">
        <f t="shared" si="15"/>
        <v/>
      </c>
      <c r="H302" s="18" t="str">
        <f t="shared" si="16"/>
        <v/>
      </c>
      <c r="I302" s="18" t="str">
        <f t="shared" si="17"/>
        <v/>
      </c>
    </row>
    <row r="303" spans="1:9">
      <c r="A303" s="18">
        <v>101</v>
      </c>
      <c r="C303" s="18" t="str">
        <f t="shared" si="13"/>
        <v/>
      </c>
      <c r="D303" s="18">
        <f>COUNTIF(C$203:C303,C303)</f>
        <v>101</v>
      </c>
      <c r="F303" s="18" t="str">
        <f t="shared" si="14"/>
        <v/>
      </c>
      <c r="G303" s="18" t="str">
        <f t="shared" si="15"/>
        <v/>
      </c>
      <c r="H303" s="18" t="str">
        <f t="shared" si="16"/>
        <v/>
      </c>
      <c r="I303" s="18" t="str">
        <f t="shared" si="17"/>
        <v/>
      </c>
    </row>
    <row r="304" spans="1:9">
      <c r="A304" s="18">
        <v>102</v>
      </c>
      <c r="C304" s="18" t="str">
        <f t="shared" si="13"/>
        <v/>
      </c>
      <c r="D304" s="18">
        <f>COUNTIF(C$203:C304,C304)</f>
        <v>102</v>
      </c>
      <c r="F304" s="18" t="str">
        <f t="shared" si="14"/>
        <v/>
      </c>
      <c r="G304" s="18" t="str">
        <f t="shared" si="15"/>
        <v/>
      </c>
      <c r="H304" s="18" t="str">
        <f t="shared" si="16"/>
        <v/>
      </c>
      <c r="I304" s="18" t="str">
        <f t="shared" si="17"/>
        <v/>
      </c>
    </row>
    <row r="305" spans="1:9">
      <c r="A305" s="18">
        <v>103</v>
      </c>
      <c r="C305" s="18" t="str">
        <f t="shared" si="13"/>
        <v/>
      </c>
      <c r="D305" s="18">
        <f>COUNTIF(C$203:C305,C305)</f>
        <v>103</v>
      </c>
      <c r="F305" s="18" t="str">
        <f t="shared" si="14"/>
        <v/>
      </c>
      <c r="G305" s="18" t="str">
        <f t="shared" si="15"/>
        <v/>
      </c>
      <c r="H305" s="18" t="str">
        <f t="shared" si="16"/>
        <v/>
      </c>
      <c r="I305" s="18" t="str">
        <f t="shared" si="17"/>
        <v/>
      </c>
    </row>
    <row r="306" spans="1:9">
      <c r="A306" s="18">
        <v>104</v>
      </c>
      <c r="C306" s="18" t="str">
        <f t="shared" si="13"/>
        <v/>
      </c>
      <c r="D306" s="18">
        <f>COUNTIF(C$203:C306,C306)</f>
        <v>104</v>
      </c>
      <c r="F306" s="18" t="str">
        <f t="shared" si="14"/>
        <v/>
      </c>
      <c r="G306" s="18" t="str">
        <f t="shared" si="15"/>
        <v/>
      </c>
      <c r="H306" s="18" t="str">
        <f t="shared" si="16"/>
        <v/>
      </c>
      <c r="I306" s="18" t="str">
        <f t="shared" si="17"/>
        <v/>
      </c>
    </row>
    <row r="307" spans="1:9">
      <c r="A307" s="18">
        <v>105</v>
      </c>
      <c r="C307" s="18" t="str">
        <f t="shared" si="13"/>
        <v/>
      </c>
      <c r="D307" s="18">
        <f>COUNTIF(C$203:C307,C307)</f>
        <v>105</v>
      </c>
      <c r="F307" s="18" t="str">
        <f t="shared" si="14"/>
        <v/>
      </c>
      <c r="G307" s="18" t="str">
        <f t="shared" si="15"/>
        <v/>
      </c>
      <c r="H307" s="18" t="str">
        <f t="shared" si="16"/>
        <v/>
      </c>
      <c r="I307" s="18" t="str">
        <f t="shared" si="17"/>
        <v/>
      </c>
    </row>
    <row r="308" spans="1:9">
      <c r="A308" s="18">
        <v>106</v>
      </c>
      <c r="C308" s="18" t="str">
        <f t="shared" si="13"/>
        <v/>
      </c>
      <c r="D308" s="18">
        <f>COUNTIF(C$203:C308,C308)</f>
        <v>106</v>
      </c>
      <c r="F308" s="18" t="str">
        <f t="shared" si="14"/>
        <v/>
      </c>
      <c r="G308" s="18" t="str">
        <f t="shared" si="15"/>
        <v/>
      </c>
      <c r="H308" s="18" t="str">
        <f t="shared" si="16"/>
        <v/>
      </c>
      <c r="I308" s="18" t="str">
        <f t="shared" si="17"/>
        <v/>
      </c>
    </row>
    <row r="309" spans="1:9">
      <c r="A309" s="18">
        <v>107</v>
      </c>
      <c r="C309" s="18" t="str">
        <f t="shared" si="13"/>
        <v/>
      </c>
      <c r="D309" s="18">
        <f>COUNTIF(C$203:C309,C309)</f>
        <v>107</v>
      </c>
      <c r="F309" s="18" t="str">
        <f t="shared" si="14"/>
        <v/>
      </c>
      <c r="G309" s="18" t="str">
        <f t="shared" si="15"/>
        <v/>
      </c>
      <c r="H309" s="18" t="str">
        <f t="shared" si="16"/>
        <v/>
      </c>
      <c r="I309" s="18" t="str">
        <f t="shared" si="17"/>
        <v/>
      </c>
    </row>
    <row r="310" spans="1:9">
      <c r="A310" s="18">
        <v>108</v>
      </c>
      <c r="C310" s="18" t="str">
        <f t="shared" si="13"/>
        <v/>
      </c>
      <c r="D310" s="18">
        <f>COUNTIF(C$203:C310,C310)</f>
        <v>108</v>
      </c>
      <c r="F310" s="18" t="str">
        <f t="shared" si="14"/>
        <v/>
      </c>
      <c r="G310" s="18" t="str">
        <f t="shared" si="15"/>
        <v/>
      </c>
      <c r="H310" s="18" t="str">
        <f t="shared" si="16"/>
        <v/>
      </c>
      <c r="I310" s="18" t="str">
        <f t="shared" si="17"/>
        <v/>
      </c>
    </row>
    <row r="311" spans="1:9">
      <c r="A311" s="18">
        <v>109</v>
      </c>
      <c r="C311" s="18" t="str">
        <f t="shared" si="13"/>
        <v/>
      </c>
      <c r="D311" s="18">
        <f>COUNTIF(C$203:C311,C311)</f>
        <v>109</v>
      </c>
      <c r="F311" s="18" t="str">
        <f t="shared" si="14"/>
        <v/>
      </c>
      <c r="G311" s="18" t="str">
        <f t="shared" si="15"/>
        <v/>
      </c>
      <c r="H311" s="18" t="str">
        <f t="shared" si="16"/>
        <v/>
      </c>
      <c r="I311" s="18" t="str">
        <f t="shared" si="17"/>
        <v/>
      </c>
    </row>
    <row r="312" spans="1:9">
      <c r="A312" s="18">
        <v>110</v>
      </c>
      <c r="C312" s="18" t="str">
        <f t="shared" si="13"/>
        <v/>
      </c>
      <c r="D312" s="18">
        <f>COUNTIF(C$203:C312,C312)</f>
        <v>110</v>
      </c>
      <c r="F312" s="18" t="str">
        <f t="shared" si="14"/>
        <v/>
      </c>
      <c r="G312" s="18" t="str">
        <f t="shared" si="15"/>
        <v/>
      </c>
      <c r="H312" s="18" t="str">
        <f t="shared" si="16"/>
        <v/>
      </c>
      <c r="I312" s="18" t="str">
        <f t="shared" si="17"/>
        <v/>
      </c>
    </row>
    <row r="313" spans="1:9">
      <c r="A313" s="18">
        <v>111</v>
      </c>
      <c r="C313" s="18" t="str">
        <f t="shared" si="13"/>
        <v/>
      </c>
      <c r="D313" s="18">
        <f>COUNTIF(C$203:C313,C313)</f>
        <v>111</v>
      </c>
      <c r="F313" s="18" t="str">
        <f t="shared" si="14"/>
        <v/>
      </c>
      <c r="G313" s="18" t="str">
        <f t="shared" si="15"/>
        <v/>
      </c>
      <c r="H313" s="18" t="str">
        <f t="shared" si="16"/>
        <v/>
      </c>
      <c r="I313" s="18" t="str">
        <f t="shared" si="17"/>
        <v/>
      </c>
    </row>
    <row r="314" spans="1:9">
      <c r="A314" s="18">
        <v>112</v>
      </c>
      <c r="C314" s="18" t="str">
        <f t="shared" si="13"/>
        <v/>
      </c>
      <c r="D314" s="18">
        <f>COUNTIF(C$203:C314,C314)</f>
        <v>112</v>
      </c>
      <c r="F314" s="18" t="str">
        <f t="shared" si="14"/>
        <v/>
      </c>
      <c r="G314" s="18" t="str">
        <f t="shared" si="15"/>
        <v/>
      </c>
      <c r="H314" s="18" t="str">
        <f t="shared" si="16"/>
        <v/>
      </c>
      <c r="I314" s="18" t="str">
        <f t="shared" si="17"/>
        <v/>
      </c>
    </row>
    <row r="315" spans="1:9">
      <c r="A315" s="18">
        <v>113</v>
      </c>
      <c r="C315" s="18" t="str">
        <f t="shared" si="13"/>
        <v/>
      </c>
      <c r="D315" s="18">
        <f>COUNTIF(C$203:C315,C315)</f>
        <v>113</v>
      </c>
      <c r="F315" s="18" t="str">
        <f t="shared" si="14"/>
        <v/>
      </c>
      <c r="G315" s="18" t="str">
        <f t="shared" si="15"/>
        <v/>
      </c>
      <c r="H315" s="18" t="str">
        <f t="shared" si="16"/>
        <v/>
      </c>
      <c r="I315" s="18" t="str">
        <f t="shared" si="17"/>
        <v/>
      </c>
    </row>
    <row r="316" spans="1:9">
      <c r="A316" s="18">
        <v>114</v>
      </c>
      <c r="C316" s="18" t="str">
        <f t="shared" si="13"/>
        <v/>
      </c>
      <c r="D316" s="18">
        <f>COUNTIF(C$203:C316,C316)</f>
        <v>114</v>
      </c>
      <c r="F316" s="18" t="str">
        <f t="shared" si="14"/>
        <v/>
      </c>
      <c r="G316" s="18" t="str">
        <f t="shared" si="15"/>
        <v/>
      </c>
      <c r="H316" s="18" t="str">
        <f t="shared" si="16"/>
        <v/>
      </c>
      <c r="I316" s="18" t="str">
        <f t="shared" si="17"/>
        <v/>
      </c>
    </row>
    <row r="317" spans="1:9">
      <c r="A317" s="18">
        <v>115</v>
      </c>
      <c r="C317" s="18" t="str">
        <f t="shared" si="13"/>
        <v/>
      </c>
      <c r="D317" s="18">
        <f>COUNTIF(C$203:C317,C317)</f>
        <v>115</v>
      </c>
      <c r="F317" s="18" t="str">
        <f t="shared" si="14"/>
        <v/>
      </c>
      <c r="G317" s="18" t="str">
        <f t="shared" si="15"/>
        <v/>
      </c>
      <c r="H317" s="18" t="str">
        <f t="shared" si="16"/>
        <v/>
      </c>
      <c r="I317" s="18" t="str">
        <f t="shared" si="17"/>
        <v/>
      </c>
    </row>
    <row r="318" spans="1:9">
      <c r="A318" s="18">
        <v>116</v>
      </c>
      <c r="C318" s="18" t="str">
        <f t="shared" si="13"/>
        <v/>
      </c>
      <c r="D318" s="18">
        <f>COUNTIF(C$203:C318,C318)</f>
        <v>116</v>
      </c>
      <c r="F318" s="18" t="str">
        <f t="shared" si="14"/>
        <v/>
      </c>
      <c r="G318" s="18" t="str">
        <f t="shared" si="15"/>
        <v/>
      </c>
      <c r="H318" s="18" t="str">
        <f t="shared" si="16"/>
        <v/>
      </c>
      <c r="I318" s="18" t="str">
        <f t="shared" si="17"/>
        <v/>
      </c>
    </row>
    <row r="319" spans="1:9">
      <c r="A319" s="18">
        <v>117</v>
      </c>
      <c r="C319" s="18" t="str">
        <f t="shared" si="13"/>
        <v/>
      </c>
      <c r="D319" s="18">
        <f>COUNTIF(C$203:C319,C319)</f>
        <v>117</v>
      </c>
      <c r="F319" s="18" t="str">
        <f t="shared" si="14"/>
        <v/>
      </c>
      <c r="G319" s="18" t="str">
        <f t="shared" si="15"/>
        <v/>
      </c>
      <c r="H319" s="18" t="str">
        <f t="shared" si="16"/>
        <v/>
      </c>
      <c r="I319" s="18" t="str">
        <f t="shared" si="17"/>
        <v/>
      </c>
    </row>
    <row r="320" spans="1:9">
      <c r="A320" s="18">
        <v>118</v>
      </c>
      <c r="C320" s="18" t="str">
        <f t="shared" si="13"/>
        <v/>
      </c>
      <c r="D320" s="18">
        <f>COUNTIF(C$203:C320,C320)</f>
        <v>118</v>
      </c>
      <c r="F320" s="18" t="str">
        <f t="shared" si="14"/>
        <v/>
      </c>
      <c r="G320" s="18" t="str">
        <f t="shared" si="15"/>
        <v/>
      </c>
      <c r="H320" s="18" t="str">
        <f t="shared" si="16"/>
        <v/>
      </c>
      <c r="I320" s="18" t="str">
        <f t="shared" si="17"/>
        <v/>
      </c>
    </row>
    <row r="321" spans="1:9">
      <c r="A321" s="18">
        <v>119</v>
      </c>
      <c r="C321" s="18" t="str">
        <f t="shared" si="13"/>
        <v/>
      </c>
      <c r="D321" s="18">
        <f>COUNTIF(C$203:C321,C321)</f>
        <v>119</v>
      </c>
      <c r="F321" s="18" t="str">
        <f t="shared" si="14"/>
        <v/>
      </c>
      <c r="G321" s="18" t="str">
        <f t="shared" si="15"/>
        <v/>
      </c>
      <c r="H321" s="18" t="str">
        <f t="shared" si="16"/>
        <v/>
      </c>
      <c r="I321" s="18" t="str">
        <f t="shared" si="17"/>
        <v/>
      </c>
    </row>
    <row r="322" spans="1:9">
      <c r="A322" s="18">
        <v>120</v>
      </c>
      <c r="C322" s="18" t="str">
        <f t="shared" si="13"/>
        <v/>
      </c>
      <c r="D322" s="18">
        <f>COUNTIF(C$203:C322,C322)</f>
        <v>120</v>
      </c>
      <c r="F322" s="18" t="str">
        <f t="shared" si="14"/>
        <v/>
      </c>
      <c r="G322" s="18" t="str">
        <f t="shared" si="15"/>
        <v/>
      </c>
      <c r="H322" s="18" t="str">
        <f t="shared" si="16"/>
        <v/>
      </c>
      <c r="I322" s="18" t="str">
        <f t="shared" si="17"/>
        <v/>
      </c>
    </row>
    <row r="323" spans="1:9">
      <c r="A323" s="18">
        <v>121</v>
      </c>
      <c r="C323" s="18" t="str">
        <f t="shared" si="13"/>
        <v/>
      </c>
      <c r="D323" s="18">
        <f>COUNTIF(C$203:C323,C323)</f>
        <v>121</v>
      </c>
      <c r="F323" s="18" t="str">
        <f t="shared" si="14"/>
        <v/>
      </c>
      <c r="G323" s="18" t="str">
        <f t="shared" si="15"/>
        <v/>
      </c>
      <c r="H323" s="18" t="str">
        <f t="shared" si="16"/>
        <v/>
      </c>
      <c r="I323" s="18" t="str">
        <f t="shared" si="17"/>
        <v/>
      </c>
    </row>
    <row r="324" spans="1:9">
      <c r="A324" s="18">
        <v>122</v>
      </c>
      <c r="C324" s="18" t="str">
        <f t="shared" si="13"/>
        <v/>
      </c>
      <c r="D324" s="18">
        <f>COUNTIF(C$203:C324,C324)</f>
        <v>122</v>
      </c>
      <c r="F324" s="18" t="str">
        <f t="shared" si="14"/>
        <v/>
      </c>
      <c r="G324" s="18" t="str">
        <f t="shared" si="15"/>
        <v/>
      </c>
      <c r="H324" s="18" t="str">
        <f t="shared" si="16"/>
        <v/>
      </c>
      <c r="I324" s="18" t="str">
        <f t="shared" si="17"/>
        <v/>
      </c>
    </row>
    <row r="325" spans="1:9">
      <c r="A325" s="18">
        <v>123</v>
      </c>
      <c r="C325" s="18" t="str">
        <f t="shared" si="13"/>
        <v/>
      </c>
      <c r="D325" s="18">
        <f>COUNTIF(C$203:C325,C325)</f>
        <v>123</v>
      </c>
      <c r="F325" s="18" t="str">
        <f t="shared" si="14"/>
        <v/>
      </c>
      <c r="G325" s="18" t="str">
        <f t="shared" si="15"/>
        <v/>
      </c>
      <c r="H325" s="18" t="str">
        <f t="shared" si="16"/>
        <v/>
      </c>
      <c r="I325" s="18" t="str">
        <f t="shared" si="17"/>
        <v/>
      </c>
    </row>
    <row r="326" spans="1:9">
      <c r="A326" s="18">
        <v>124</v>
      </c>
      <c r="C326" s="18" t="str">
        <f t="shared" si="13"/>
        <v/>
      </c>
      <c r="D326" s="18">
        <f>COUNTIF(C$203:C326,C326)</f>
        <v>124</v>
      </c>
      <c r="F326" s="18" t="str">
        <f t="shared" si="14"/>
        <v/>
      </c>
      <c r="G326" s="18" t="str">
        <f t="shared" si="15"/>
        <v/>
      </c>
      <c r="H326" s="18" t="str">
        <f t="shared" si="16"/>
        <v/>
      </c>
      <c r="I326" s="18" t="str">
        <f t="shared" si="17"/>
        <v/>
      </c>
    </row>
    <row r="327" spans="1:9">
      <c r="A327" s="18">
        <v>125</v>
      </c>
      <c r="C327" s="18" t="str">
        <f t="shared" si="13"/>
        <v/>
      </c>
      <c r="D327" s="18">
        <f>COUNTIF(C$203:C327,C327)</f>
        <v>125</v>
      </c>
      <c r="F327" s="18" t="str">
        <f t="shared" si="14"/>
        <v/>
      </c>
      <c r="G327" s="18" t="str">
        <f t="shared" si="15"/>
        <v/>
      </c>
      <c r="H327" s="18" t="str">
        <f t="shared" si="16"/>
        <v/>
      </c>
      <c r="I327" s="18" t="str">
        <f t="shared" si="17"/>
        <v/>
      </c>
    </row>
    <row r="328" spans="1:9">
      <c r="A328" s="18">
        <v>126</v>
      </c>
      <c r="C328" s="18" t="str">
        <f t="shared" si="13"/>
        <v/>
      </c>
      <c r="D328" s="18">
        <f>COUNTIF(C$203:C328,C328)</f>
        <v>126</v>
      </c>
      <c r="F328" s="18" t="str">
        <f t="shared" si="14"/>
        <v/>
      </c>
      <c r="G328" s="18" t="str">
        <f t="shared" si="15"/>
        <v/>
      </c>
      <c r="H328" s="18" t="str">
        <f t="shared" si="16"/>
        <v/>
      </c>
      <c r="I328" s="18" t="str">
        <f t="shared" si="17"/>
        <v/>
      </c>
    </row>
    <row r="329" spans="1:9">
      <c r="A329" s="18">
        <v>127</v>
      </c>
      <c r="C329" s="18" t="str">
        <f t="shared" si="13"/>
        <v/>
      </c>
      <c r="D329" s="18">
        <f>COUNTIF(C$203:C329,C329)</f>
        <v>127</v>
      </c>
      <c r="F329" s="18" t="str">
        <f t="shared" si="14"/>
        <v/>
      </c>
      <c r="G329" s="18" t="str">
        <f t="shared" si="15"/>
        <v/>
      </c>
      <c r="H329" s="18" t="str">
        <f t="shared" si="16"/>
        <v/>
      </c>
      <c r="I329" s="18" t="str">
        <f t="shared" si="17"/>
        <v/>
      </c>
    </row>
    <row r="330" spans="1:9">
      <c r="A330" s="18">
        <v>128</v>
      </c>
      <c r="C330" s="18" t="str">
        <f t="shared" si="13"/>
        <v/>
      </c>
      <c r="D330" s="18">
        <f>COUNTIF(C$203:C330,C330)</f>
        <v>128</v>
      </c>
      <c r="F330" s="18" t="str">
        <f t="shared" si="14"/>
        <v/>
      </c>
      <c r="G330" s="18" t="str">
        <f t="shared" si="15"/>
        <v/>
      </c>
      <c r="H330" s="18" t="str">
        <f t="shared" si="16"/>
        <v/>
      </c>
      <c r="I330" s="18" t="str">
        <f t="shared" si="17"/>
        <v/>
      </c>
    </row>
    <row r="331" spans="1:9">
      <c r="A331" s="18">
        <v>129</v>
      </c>
      <c r="C331" s="18" t="str">
        <f t="shared" si="13"/>
        <v/>
      </c>
      <c r="D331" s="18">
        <f>COUNTIF(C$203:C331,C331)</f>
        <v>129</v>
      </c>
      <c r="F331" s="18" t="str">
        <f t="shared" si="14"/>
        <v/>
      </c>
      <c r="G331" s="18" t="str">
        <f t="shared" si="15"/>
        <v/>
      </c>
      <c r="H331" s="18" t="str">
        <f t="shared" si="16"/>
        <v/>
      </c>
      <c r="I331" s="18" t="str">
        <f t="shared" si="17"/>
        <v/>
      </c>
    </row>
    <row r="332" spans="1:9">
      <c r="A332" s="18">
        <v>130</v>
      </c>
      <c r="C332" s="18" t="str">
        <f t="shared" ref="C332:C395" si="18">K132</f>
        <v/>
      </c>
      <c r="D332" s="18">
        <f>COUNTIF(C$203:C332,C332)</f>
        <v>130</v>
      </c>
      <c r="F332" s="18" t="str">
        <f t="shared" ref="F332:F395" si="19">IF(C332="","",CONCATENATE(C332,D332)*1)</f>
        <v/>
      </c>
      <c r="G332" s="18" t="str">
        <f t="shared" ref="G332:G395" si="20">C132</f>
        <v/>
      </c>
      <c r="H332" s="18" t="str">
        <f t="shared" si="16"/>
        <v/>
      </c>
      <c r="I332" s="18" t="str">
        <f t="shared" si="17"/>
        <v/>
      </c>
    </row>
    <row r="333" spans="1:9">
      <c r="A333" s="18">
        <v>131</v>
      </c>
      <c r="C333" s="18" t="str">
        <f t="shared" si="18"/>
        <v/>
      </c>
      <c r="D333" s="18">
        <f>COUNTIF(C$203:C333,C333)</f>
        <v>131</v>
      </c>
      <c r="F333" s="18" t="str">
        <f t="shared" si="19"/>
        <v/>
      </c>
      <c r="G333" s="18" t="str">
        <f t="shared" si="20"/>
        <v/>
      </c>
      <c r="H333" s="18" t="str">
        <f t="shared" si="16"/>
        <v/>
      </c>
      <c r="I333" s="18" t="str">
        <f t="shared" si="17"/>
        <v/>
      </c>
    </row>
    <row r="334" spans="1:9">
      <c r="A334" s="18">
        <v>132</v>
      </c>
      <c r="C334" s="18" t="str">
        <f t="shared" si="18"/>
        <v/>
      </c>
      <c r="D334" s="18">
        <f>COUNTIF(C$203:C334,C334)</f>
        <v>132</v>
      </c>
      <c r="F334" s="18" t="str">
        <f t="shared" si="19"/>
        <v/>
      </c>
      <c r="G334" s="18" t="str">
        <f t="shared" si="20"/>
        <v/>
      </c>
      <c r="H334" s="18" t="str">
        <f t="shared" si="16"/>
        <v/>
      </c>
      <c r="I334" s="18" t="str">
        <f t="shared" si="17"/>
        <v/>
      </c>
    </row>
    <row r="335" spans="1:9">
      <c r="A335" s="18">
        <v>133</v>
      </c>
      <c r="C335" s="18" t="str">
        <f t="shared" si="18"/>
        <v/>
      </c>
      <c r="D335" s="18">
        <f>COUNTIF(C$203:C335,C335)</f>
        <v>133</v>
      </c>
      <c r="F335" s="18" t="str">
        <f t="shared" si="19"/>
        <v/>
      </c>
      <c r="G335" s="18" t="str">
        <f t="shared" si="20"/>
        <v/>
      </c>
      <c r="H335" s="18" t="str">
        <f t="shared" si="16"/>
        <v/>
      </c>
      <c r="I335" s="18" t="str">
        <f t="shared" si="17"/>
        <v/>
      </c>
    </row>
    <row r="336" spans="1:9">
      <c r="A336" s="18">
        <v>134</v>
      </c>
      <c r="C336" s="18" t="str">
        <f t="shared" si="18"/>
        <v/>
      </c>
      <c r="D336" s="18">
        <f>COUNTIF(C$203:C336,C336)</f>
        <v>134</v>
      </c>
      <c r="F336" s="18" t="str">
        <f t="shared" si="19"/>
        <v/>
      </c>
      <c r="G336" s="18" t="str">
        <f t="shared" si="20"/>
        <v/>
      </c>
      <c r="H336" s="18" t="str">
        <f t="shared" si="16"/>
        <v/>
      </c>
      <c r="I336" s="18" t="str">
        <f t="shared" si="17"/>
        <v/>
      </c>
    </row>
    <row r="337" spans="1:9">
      <c r="A337" s="18">
        <v>135</v>
      </c>
      <c r="C337" s="18" t="str">
        <f t="shared" si="18"/>
        <v/>
      </c>
      <c r="D337" s="18">
        <f>COUNTIF(C$203:C337,C337)</f>
        <v>135</v>
      </c>
      <c r="F337" s="18" t="str">
        <f t="shared" si="19"/>
        <v/>
      </c>
      <c r="G337" s="18" t="str">
        <f t="shared" si="20"/>
        <v/>
      </c>
      <c r="H337" s="18" t="str">
        <f t="shared" si="16"/>
        <v/>
      </c>
      <c r="I337" s="18" t="str">
        <f t="shared" si="17"/>
        <v/>
      </c>
    </row>
    <row r="338" spans="1:9">
      <c r="A338" s="18">
        <v>136</v>
      </c>
      <c r="C338" s="18" t="str">
        <f t="shared" si="18"/>
        <v/>
      </c>
      <c r="D338" s="18">
        <f>COUNTIF(C$203:C338,C338)</f>
        <v>136</v>
      </c>
      <c r="F338" s="18" t="str">
        <f t="shared" si="19"/>
        <v/>
      </c>
      <c r="G338" s="18" t="str">
        <f t="shared" si="20"/>
        <v/>
      </c>
      <c r="H338" s="18" t="str">
        <f t="shared" si="16"/>
        <v/>
      </c>
      <c r="I338" s="18" t="str">
        <f t="shared" si="17"/>
        <v/>
      </c>
    </row>
    <row r="339" spans="1:9">
      <c r="A339" s="18">
        <v>137</v>
      </c>
      <c r="C339" s="18" t="str">
        <f t="shared" si="18"/>
        <v/>
      </c>
      <c r="D339" s="18">
        <f>COUNTIF(C$203:C339,C339)</f>
        <v>137</v>
      </c>
      <c r="F339" s="18" t="str">
        <f t="shared" si="19"/>
        <v/>
      </c>
      <c r="G339" s="18" t="str">
        <f t="shared" si="20"/>
        <v/>
      </c>
      <c r="H339" s="18" t="str">
        <f t="shared" si="16"/>
        <v/>
      </c>
      <c r="I339" s="18" t="str">
        <f t="shared" si="17"/>
        <v/>
      </c>
    </row>
    <row r="340" spans="1:9">
      <c r="A340" s="18">
        <v>138</v>
      </c>
      <c r="C340" s="18" t="str">
        <f t="shared" si="18"/>
        <v/>
      </c>
      <c r="D340" s="18">
        <f>COUNTIF(C$203:C340,C340)</f>
        <v>138</v>
      </c>
      <c r="F340" s="18" t="str">
        <f t="shared" si="19"/>
        <v/>
      </c>
      <c r="G340" s="18" t="str">
        <f t="shared" si="20"/>
        <v/>
      </c>
      <c r="H340" s="18" t="str">
        <f t="shared" si="16"/>
        <v/>
      </c>
      <c r="I340" s="18" t="str">
        <f t="shared" si="17"/>
        <v/>
      </c>
    </row>
    <row r="341" spans="1:9">
      <c r="A341" s="18">
        <v>139</v>
      </c>
      <c r="C341" s="18" t="str">
        <f t="shared" si="18"/>
        <v/>
      </c>
      <c r="D341" s="18">
        <f>COUNTIF(C$203:C341,C341)</f>
        <v>139</v>
      </c>
      <c r="F341" s="18" t="str">
        <f t="shared" si="19"/>
        <v/>
      </c>
      <c r="G341" s="18" t="str">
        <f t="shared" si="20"/>
        <v/>
      </c>
      <c r="H341" s="18" t="str">
        <f t="shared" si="16"/>
        <v/>
      </c>
      <c r="I341" s="18" t="str">
        <f t="shared" si="17"/>
        <v/>
      </c>
    </row>
    <row r="342" spans="1:9">
      <c r="A342" s="18">
        <v>140</v>
      </c>
      <c r="C342" s="18" t="str">
        <f t="shared" si="18"/>
        <v/>
      </c>
      <c r="D342" s="18">
        <f>COUNTIF(C$203:C342,C342)</f>
        <v>140</v>
      </c>
      <c r="F342" s="18" t="str">
        <f t="shared" si="19"/>
        <v/>
      </c>
      <c r="G342" s="18" t="str">
        <f t="shared" si="20"/>
        <v/>
      </c>
      <c r="H342" s="18" t="str">
        <f t="shared" si="16"/>
        <v/>
      </c>
      <c r="I342" s="18" t="str">
        <f t="shared" si="17"/>
        <v/>
      </c>
    </row>
    <row r="343" spans="1:9">
      <c r="A343" s="18">
        <v>141</v>
      </c>
      <c r="C343" s="18" t="str">
        <f t="shared" si="18"/>
        <v/>
      </c>
      <c r="D343" s="18">
        <f>COUNTIF(C$203:C343,C343)</f>
        <v>141</v>
      </c>
      <c r="F343" s="18" t="str">
        <f t="shared" si="19"/>
        <v/>
      </c>
      <c r="G343" s="18" t="str">
        <f t="shared" si="20"/>
        <v/>
      </c>
      <c r="H343" s="18" t="str">
        <f t="shared" si="16"/>
        <v/>
      </c>
      <c r="I343" s="18" t="str">
        <f t="shared" si="17"/>
        <v/>
      </c>
    </row>
    <row r="344" spans="1:9">
      <c r="A344" s="18">
        <v>142</v>
      </c>
      <c r="C344" s="18" t="str">
        <f t="shared" si="18"/>
        <v/>
      </c>
      <c r="D344" s="18">
        <f>COUNTIF(C$203:C344,C344)</f>
        <v>142</v>
      </c>
      <c r="F344" s="18" t="str">
        <f t="shared" si="19"/>
        <v/>
      </c>
      <c r="G344" s="18" t="str">
        <f t="shared" si="20"/>
        <v/>
      </c>
      <c r="H344" s="18" t="str">
        <f t="shared" si="16"/>
        <v/>
      </c>
      <c r="I344" s="18" t="str">
        <f t="shared" si="17"/>
        <v/>
      </c>
    </row>
    <row r="345" spans="1:9">
      <c r="A345" s="18">
        <v>143</v>
      </c>
      <c r="C345" s="18" t="str">
        <f t="shared" si="18"/>
        <v/>
      </c>
      <c r="D345" s="18">
        <f>COUNTIF(C$203:C345,C345)</f>
        <v>143</v>
      </c>
      <c r="F345" s="18" t="str">
        <f t="shared" si="19"/>
        <v/>
      </c>
      <c r="G345" s="18" t="str">
        <f t="shared" si="20"/>
        <v/>
      </c>
      <c r="H345" s="18" t="str">
        <f t="shared" si="16"/>
        <v/>
      </c>
      <c r="I345" s="18" t="str">
        <f t="shared" si="17"/>
        <v/>
      </c>
    </row>
    <row r="346" spans="1:9">
      <c r="A346" s="18">
        <v>144</v>
      </c>
      <c r="C346" s="18" t="str">
        <f t="shared" si="18"/>
        <v/>
      </c>
      <c r="D346" s="18">
        <f>COUNTIF(C$203:C346,C346)</f>
        <v>144</v>
      </c>
      <c r="F346" s="18" t="str">
        <f t="shared" si="19"/>
        <v/>
      </c>
      <c r="G346" s="18" t="str">
        <f t="shared" si="20"/>
        <v/>
      </c>
      <c r="H346" s="18" t="str">
        <f t="shared" si="16"/>
        <v/>
      </c>
      <c r="I346" s="18" t="str">
        <f t="shared" si="17"/>
        <v/>
      </c>
    </row>
    <row r="347" spans="1:9">
      <c r="A347" s="18">
        <v>145</v>
      </c>
      <c r="C347" s="18" t="str">
        <f t="shared" si="18"/>
        <v/>
      </c>
      <c r="D347" s="18">
        <f>COUNTIF(C$203:C347,C347)</f>
        <v>145</v>
      </c>
      <c r="F347" s="18" t="str">
        <f t="shared" si="19"/>
        <v/>
      </c>
      <c r="G347" s="18" t="str">
        <f t="shared" si="20"/>
        <v/>
      </c>
      <c r="H347" s="18" t="str">
        <f t="shared" ref="H347:H402" si="21">D147</f>
        <v/>
      </c>
      <c r="I347" s="18" t="str">
        <f t="shared" ref="I347:I402" si="22">E147</f>
        <v/>
      </c>
    </row>
    <row r="348" spans="1:9">
      <c r="A348" s="18">
        <v>146</v>
      </c>
      <c r="C348" s="18" t="str">
        <f t="shared" si="18"/>
        <v/>
      </c>
      <c r="D348" s="18">
        <f>COUNTIF(C$203:C348,C348)</f>
        <v>146</v>
      </c>
      <c r="F348" s="18" t="str">
        <f t="shared" si="19"/>
        <v/>
      </c>
      <c r="G348" s="18" t="str">
        <f t="shared" si="20"/>
        <v/>
      </c>
      <c r="H348" s="18" t="str">
        <f t="shared" si="21"/>
        <v/>
      </c>
      <c r="I348" s="18" t="str">
        <f t="shared" si="22"/>
        <v/>
      </c>
    </row>
    <row r="349" spans="1:9">
      <c r="A349" s="18">
        <v>147</v>
      </c>
      <c r="C349" s="18" t="str">
        <f t="shared" si="18"/>
        <v/>
      </c>
      <c r="D349" s="18">
        <f>COUNTIF(C$203:C349,C349)</f>
        <v>147</v>
      </c>
      <c r="F349" s="18" t="str">
        <f t="shared" si="19"/>
        <v/>
      </c>
      <c r="G349" s="18" t="str">
        <f t="shared" si="20"/>
        <v/>
      </c>
      <c r="H349" s="18" t="str">
        <f t="shared" si="21"/>
        <v/>
      </c>
      <c r="I349" s="18" t="str">
        <f t="shared" si="22"/>
        <v/>
      </c>
    </row>
    <row r="350" spans="1:9">
      <c r="A350" s="18">
        <v>148</v>
      </c>
      <c r="C350" s="18" t="str">
        <f t="shared" si="18"/>
        <v/>
      </c>
      <c r="D350" s="18">
        <f>COUNTIF(C$203:C350,C350)</f>
        <v>148</v>
      </c>
      <c r="F350" s="18" t="str">
        <f t="shared" si="19"/>
        <v/>
      </c>
      <c r="G350" s="18" t="str">
        <f t="shared" si="20"/>
        <v/>
      </c>
      <c r="H350" s="18" t="str">
        <f t="shared" si="21"/>
        <v/>
      </c>
      <c r="I350" s="18" t="str">
        <f t="shared" si="22"/>
        <v/>
      </c>
    </row>
    <row r="351" spans="1:9">
      <c r="A351" s="18">
        <v>149</v>
      </c>
      <c r="C351" s="18" t="str">
        <f t="shared" si="18"/>
        <v/>
      </c>
      <c r="D351" s="18">
        <f>COUNTIF(C$203:C351,C351)</f>
        <v>149</v>
      </c>
      <c r="F351" s="18" t="str">
        <f t="shared" si="19"/>
        <v/>
      </c>
      <c r="G351" s="18" t="str">
        <f t="shared" si="20"/>
        <v/>
      </c>
      <c r="H351" s="18" t="str">
        <f t="shared" si="21"/>
        <v/>
      </c>
      <c r="I351" s="18" t="str">
        <f t="shared" si="22"/>
        <v/>
      </c>
    </row>
    <row r="352" spans="1:9">
      <c r="A352" s="18">
        <v>150</v>
      </c>
      <c r="C352" s="18" t="str">
        <f t="shared" si="18"/>
        <v/>
      </c>
      <c r="D352" s="18">
        <f>COUNTIF(C$203:C352,C352)</f>
        <v>150</v>
      </c>
      <c r="F352" s="18" t="str">
        <f t="shared" si="19"/>
        <v/>
      </c>
      <c r="G352" s="18" t="str">
        <f t="shared" si="20"/>
        <v/>
      </c>
      <c r="H352" s="18" t="str">
        <f t="shared" si="21"/>
        <v/>
      </c>
      <c r="I352" s="18" t="str">
        <f t="shared" si="22"/>
        <v/>
      </c>
    </row>
    <row r="353" spans="1:9">
      <c r="A353" s="18">
        <v>151</v>
      </c>
      <c r="C353" s="18" t="str">
        <f t="shared" si="18"/>
        <v/>
      </c>
      <c r="D353" s="18">
        <f>COUNTIF(C$203:C353,C353)</f>
        <v>151</v>
      </c>
      <c r="F353" s="18" t="str">
        <f t="shared" si="19"/>
        <v/>
      </c>
      <c r="G353" s="18" t="str">
        <f t="shared" si="20"/>
        <v/>
      </c>
      <c r="H353" s="18" t="str">
        <f t="shared" si="21"/>
        <v/>
      </c>
      <c r="I353" s="18" t="str">
        <f t="shared" si="22"/>
        <v/>
      </c>
    </row>
    <row r="354" spans="1:9">
      <c r="A354" s="18">
        <v>152</v>
      </c>
      <c r="C354" s="18" t="str">
        <f t="shared" si="18"/>
        <v/>
      </c>
      <c r="D354" s="18">
        <f>COUNTIF(C$203:C354,C354)</f>
        <v>152</v>
      </c>
      <c r="F354" s="18" t="str">
        <f t="shared" si="19"/>
        <v/>
      </c>
      <c r="G354" s="18" t="str">
        <f t="shared" si="20"/>
        <v/>
      </c>
      <c r="H354" s="18" t="str">
        <f t="shared" si="21"/>
        <v/>
      </c>
      <c r="I354" s="18" t="str">
        <f t="shared" si="22"/>
        <v/>
      </c>
    </row>
    <row r="355" spans="1:9">
      <c r="A355" s="18">
        <v>153</v>
      </c>
      <c r="C355" s="18" t="str">
        <f t="shared" si="18"/>
        <v/>
      </c>
      <c r="D355" s="18">
        <f>COUNTIF(C$203:C355,C355)</f>
        <v>153</v>
      </c>
      <c r="F355" s="18" t="str">
        <f t="shared" si="19"/>
        <v/>
      </c>
      <c r="G355" s="18" t="str">
        <f t="shared" si="20"/>
        <v/>
      </c>
      <c r="H355" s="18" t="str">
        <f t="shared" si="21"/>
        <v/>
      </c>
      <c r="I355" s="18" t="str">
        <f t="shared" si="22"/>
        <v/>
      </c>
    </row>
    <row r="356" spans="1:9">
      <c r="A356" s="18">
        <v>154</v>
      </c>
      <c r="C356" s="18" t="str">
        <f t="shared" si="18"/>
        <v/>
      </c>
      <c r="D356" s="18">
        <f>COUNTIF(C$203:C356,C356)</f>
        <v>154</v>
      </c>
      <c r="F356" s="18" t="str">
        <f t="shared" si="19"/>
        <v/>
      </c>
      <c r="G356" s="18" t="str">
        <f t="shared" si="20"/>
        <v/>
      </c>
      <c r="H356" s="18" t="str">
        <f t="shared" si="21"/>
        <v/>
      </c>
      <c r="I356" s="18" t="str">
        <f t="shared" si="22"/>
        <v/>
      </c>
    </row>
    <row r="357" spans="1:9">
      <c r="A357" s="18">
        <v>155</v>
      </c>
      <c r="C357" s="18" t="str">
        <f t="shared" si="18"/>
        <v/>
      </c>
      <c r="D357" s="18">
        <f>COUNTIF(C$203:C357,C357)</f>
        <v>155</v>
      </c>
      <c r="F357" s="18" t="str">
        <f t="shared" si="19"/>
        <v/>
      </c>
      <c r="G357" s="18" t="str">
        <f t="shared" si="20"/>
        <v/>
      </c>
      <c r="H357" s="18" t="str">
        <f t="shared" si="21"/>
        <v/>
      </c>
      <c r="I357" s="18" t="str">
        <f t="shared" si="22"/>
        <v/>
      </c>
    </row>
    <row r="358" spans="1:9">
      <c r="A358" s="18">
        <v>156</v>
      </c>
      <c r="C358" s="18" t="str">
        <f t="shared" si="18"/>
        <v/>
      </c>
      <c r="D358" s="18">
        <f>COUNTIF(C$203:C358,C358)</f>
        <v>156</v>
      </c>
      <c r="F358" s="18" t="str">
        <f t="shared" si="19"/>
        <v/>
      </c>
      <c r="G358" s="18" t="str">
        <f t="shared" si="20"/>
        <v/>
      </c>
      <c r="H358" s="18" t="str">
        <f t="shared" si="21"/>
        <v/>
      </c>
      <c r="I358" s="18" t="str">
        <f t="shared" si="22"/>
        <v/>
      </c>
    </row>
    <row r="359" spans="1:9">
      <c r="A359" s="18">
        <v>157</v>
      </c>
      <c r="C359" s="18" t="str">
        <f t="shared" si="18"/>
        <v/>
      </c>
      <c r="D359" s="18">
        <f>COUNTIF(C$203:C359,C359)</f>
        <v>157</v>
      </c>
      <c r="F359" s="18" t="str">
        <f t="shared" si="19"/>
        <v/>
      </c>
      <c r="G359" s="18" t="str">
        <f t="shared" si="20"/>
        <v/>
      </c>
      <c r="H359" s="18" t="str">
        <f t="shared" si="21"/>
        <v/>
      </c>
      <c r="I359" s="18" t="str">
        <f t="shared" si="22"/>
        <v/>
      </c>
    </row>
    <row r="360" spans="1:9">
      <c r="A360" s="18">
        <v>158</v>
      </c>
      <c r="C360" s="18" t="str">
        <f t="shared" si="18"/>
        <v/>
      </c>
      <c r="D360" s="18">
        <f>COUNTIF(C$203:C360,C360)</f>
        <v>158</v>
      </c>
      <c r="F360" s="18" t="str">
        <f t="shared" si="19"/>
        <v/>
      </c>
      <c r="G360" s="18" t="str">
        <f t="shared" si="20"/>
        <v/>
      </c>
      <c r="H360" s="18" t="str">
        <f t="shared" si="21"/>
        <v/>
      </c>
      <c r="I360" s="18" t="str">
        <f t="shared" si="22"/>
        <v/>
      </c>
    </row>
    <row r="361" spans="1:9">
      <c r="A361" s="18">
        <v>159</v>
      </c>
      <c r="C361" s="18" t="str">
        <f t="shared" si="18"/>
        <v/>
      </c>
      <c r="D361" s="18">
        <f>COUNTIF(C$203:C361,C361)</f>
        <v>159</v>
      </c>
      <c r="F361" s="18" t="str">
        <f t="shared" si="19"/>
        <v/>
      </c>
      <c r="G361" s="18" t="str">
        <f t="shared" si="20"/>
        <v/>
      </c>
      <c r="H361" s="18" t="str">
        <f t="shared" si="21"/>
        <v/>
      </c>
      <c r="I361" s="18" t="str">
        <f t="shared" si="22"/>
        <v/>
      </c>
    </row>
    <row r="362" spans="1:9">
      <c r="A362" s="18">
        <v>160</v>
      </c>
      <c r="C362" s="18" t="str">
        <f t="shared" si="18"/>
        <v/>
      </c>
      <c r="D362" s="18">
        <f>COUNTIF(C$203:C362,C362)</f>
        <v>160</v>
      </c>
      <c r="F362" s="18" t="str">
        <f t="shared" si="19"/>
        <v/>
      </c>
      <c r="G362" s="18" t="str">
        <f t="shared" si="20"/>
        <v/>
      </c>
      <c r="H362" s="18" t="str">
        <f t="shared" si="21"/>
        <v/>
      </c>
      <c r="I362" s="18" t="str">
        <f t="shared" si="22"/>
        <v/>
      </c>
    </row>
    <row r="363" spans="1:9">
      <c r="A363" s="18">
        <v>161</v>
      </c>
      <c r="C363" s="18" t="str">
        <f t="shared" si="18"/>
        <v/>
      </c>
      <c r="D363" s="18">
        <f>COUNTIF(C$203:C363,C363)</f>
        <v>161</v>
      </c>
      <c r="F363" s="18" t="str">
        <f t="shared" si="19"/>
        <v/>
      </c>
      <c r="G363" s="18" t="str">
        <f t="shared" si="20"/>
        <v/>
      </c>
      <c r="H363" s="18" t="str">
        <f t="shared" si="21"/>
        <v/>
      </c>
      <c r="I363" s="18" t="str">
        <f t="shared" si="22"/>
        <v/>
      </c>
    </row>
    <row r="364" spans="1:9">
      <c r="A364" s="18">
        <v>162</v>
      </c>
      <c r="C364" s="18" t="str">
        <f t="shared" si="18"/>
        <v/>
      </c>
      <c r="D364" s="18">
        <f>COUNTIF(C$203:C364,C364)</f>
        <v>162</v>
      </c>
      <c r="F364" s="18" t="str">
        <f t="shared" si="19"/>
        <v/>
      </c>
      <c r="G364" s="18" t="str">
        <f t="shared" si="20"/>
        <v/>
      </c>
      <c r="H364" s="18" t="str">
        <f t="shared" si="21"/>
        <v/>
      </c>
      <c r="I364" s="18" t="str">
        <f t="shared" si="22"/>
        <v/>
      </c>
    </row>
    <row r="365" spans="1:9">
      <c r="A365" s="18">
        <v>163</v>
      </c>
      <c r="C365" s="18" t="str">
        <f t="shared" si="18"/>
        <v/>
      </c>
      <c r="D365" s="18">
        <f>COUNTIF(C$203:C365,C365)</f>
        <v>163</v>
      </c>
      <c r="F365" s="18" t="str">
        <f t="shared" si="19"/>
        <v/>
      </c>
      <c r="G365" s="18" t="str">
        <f t="shared" si="20"/>
        <v/>
      </c>
      <c r="H365" s="18" t="str">
        <f t="shared" si="21"/>
        <v/>
      </c>
      <c r="I365" s="18" t="str">
        <f t="shared" si="22"/>
        <v/>
      </c>
    </row>
    <row r="366" spans="1:9">
      <c r="A366" s="18">
        <v>164</v>
      </c>
      <c r="C366" s="18" t="str">
        <f t="shared" si="18"/>
        <v/>
      </c>
      <c r="D366" s="18">
        <f>COUNTIF(C$203:C366,C366)</f>
        <v>164</v>
      </c>
      <c r="F366" s="18" t="str">
        <f t="shared" si="19"/>
        <v/>
      </c>
      <c r="G366" s="18" t="str">
        <f t="shared" si="20"/>
        <v/>
      </c>
      <c r="H366" s="18" t="str">
        <f t="shared" si="21"/>
        <v/>
      </c>
      <c r="I366" s="18" t="str">
        <f t="shared" si="22"/>
        <v/>
      </c>
    </row>
    <row r="367" spans="1:9">
      <c r="A367" s="18">
        <v>165</v>
      </c>
      <c r="C367" s="18" t="str">
        <f t="shared" si="18"/>
        <v/>
      </c>
      <c r="D367" s="18">
        <f>COUNTIF(C$203:C367,C367)</f>
        <v>165</v>
      </c>
      <c r="F367" s="18" t="str">
        <f t="shared" si="19"/>
        <v/>
      </c>
      <c r="G367" s="18" t="str">
        <f t="shared" si="20"/>
        <v/>
      </c>
      <c r="H367" s="18" t="str">
        <f t="shared" si="21"/>
        <v/>
      </c>
      <c r="I367" s="18" t="str">
        <f t="shared" si="22"/>
        <v/>
      </c>
    </row>
    <row r="368" spans="1:9">
      <c r="A368" s="18">
        <v>166</v>
      </c>
      <c r="C368" s="18" t="str">
        <f t="shared" si="18"/>
        <v/>
      </c>
      <c r="D368" s="18">
        <f>COUNTIF(C$203:C368,C368)</f>
        <v>166</v>
      </c>
      <c r="F368" s="18" t="str">
        <f t="shared" si="19"/>
        <v/>
      </c>
      <c r="G368" s="18" t="str">
        <f t="shared" si="20"/>
        <v/>
      </c>
      <c r="H368" s="18" t="str">
        <f t="shared" si="21"/>
        <v/>
      </c>
      <c r="I368" s="18" t="str">
        <f t="shared" si="22"/>
        <v/>
      </c>
    </row>
    <row r="369" spans="1:9">
      <c r="A369" s="18">
        <v>167</v>
      </c>
      <c r="C369" s="18" t="str">
        <f t="shared" si="18"/>
        <v/>
      </c>
      <c r="D369" s="18">
        <f>COUNTIF(C$203:C369,C369)</f>
        <v>167</v>
      </c>
      <c r="F369" s="18" t="str">
        <f t="shared" si="19"/>
        <v/>
      </c>
      <c r="G369" s="18" t="str">
        <f t="shared" si="20"/>
        <v/>
      </c>
      <c r="H369" s="18" t="str">
        <f t="shared" si="21"/>
        <v/>
      </c>
      <c r="I369" s="18" t="str">
        <f t="shared" si="22"/>
        <v/>
      </c>
    </row>
    <row r="370" spans="1:9">
      <c r="A370" s="18">
        <v>168</v>
      </c>
      <c r="C370" s="18" t="str">
        <f t="shared" si="18"/>
        <v/>
      </c>
      <c r="D370" s="18">
        <f>COUNTIF(C$203:C370,C370)</f>
        <v>168</v>
      </c>
      <c r="F370" s="18" t="str">
        <f t="shared" si="19"/>
        <v/>
      </c>
      <c r="G370" s="18" t="str">
        <f t="shared" si="20"/>
        <v/>
      </c>
      <c r="H370" s="18" t="str">
        <f t="shared" si="21"/>
        <v/>
      </c>
      <c r="I370" s="18" t="str">
        <f t="shared" si="22"/>
        <v/>
      </c>
    </row>
    <row r="371" spans="1:9">
      <c r="A371" s="18">
        <v>169</v>
      </c>
      <c r="C371" s="18" t="str">
        <f t="shared" si="18"/>
        <v/>
      </c>
      <c r="D371" s="18">
        <f>COUNTIF(C$203:C371,C371)</f>
        <v>169</v>
      </c>
      <c r="F371" s="18" t="str">
        <f t="shared" si="19"/>
        <v/>
      </c>
      <c r="G371" s="18" t="str">
        <f t="shared" si="20"/>
        <v/>
      </c>
      <c r="H371" s="18" t="str">
        <f t="shared" si="21"/>
        <v/>
      </c>
      <c r="I371" s="18" t="str">
        <f t="shared" si="22"/>
        <v/>
      </c>
    </row>
    <row r="372" spans="1:9">
      <c r="A372" s="18">
        <v>170</v>
      </c>
      <c r="C372" s="18" t="str">
        <f t="shared" si="18"/>
        <v/>
      </c>
      <c r="D372" s="18">
        <f>COUNTIF(C$203:C372,C372)</f>
        <v>170</v>
      </c>
      <c r="F372" s="18" t="str">
        <f t="shared" si="19"/>
        <v/>
      </c>
      <c r="G372" s="18" t="str">
        <f t="shared" si="20"/>
        <v/>
      </c>
      <c r="H372" s="18" t="str">
        <f t="shared" si="21"/>
        <v/>
      </c>
      <c r="I372" s="18" t="str">
        <f t="shared" si="22"/>
        <v/>
      </c>
    </row>
    <row r="373" spans="1:9">
      <c r="A373" s="18">
        <v>171</v>
      </c>
      <c r="C373" s="18" t="str">
        <f t="shared" si="18"/>
        <v/>
      </c>
      <c r="D373" s="18">
        <f>COUNTIF(C$203:C373,C373)</f>
        <v>171</v>
      </c>
      <c r="F373" s="18" t="str">
        <f t="shared" si="19"/>
        <v/>
      </c>
      <c r="G373" s="18" t="str">
        <f t="shared" si="20"/>
        <v/>
      </c>
      <c r="H373" s="18" t="str">
        <f t="shared" si="21"/>
        <v/>
      </c>
      <c r="I373" s="18" t="str">
        <f t="shared" si="22"/>
        <v/>
      </c>
    </row>
    <row r="374" spans="1:9">
      <c r="A374" s="18">
        <v>172</v>
      </c>
      <c r="C374" s="18" t="str">
        <f t="shared" si="18"/>
        <v/>
      </c>
      <c r="D374" s="18">
        <f>COUNTIF(C$203:C374,C374)</f>
        <v>172</v>
      </c>
      <c r="F374" s="18" t="str">
        <f t="shared" si="19"/>
        <v/>
      </c>
      <c r="G374" s="18" t="str">
        <f t="shared" si="20"/>
        <v/>
      </c>
      <c r="H374" s="18" t="str">
        <f t="shared" si="21"/>
        <v/>
      </c>
      <c r="I374" s="18" t="str">
        <f t="shared" si="22"/>
        <v/>
      </c>
    </row>
    <row r="375" spans="1:9">
      <c r="A375" s="18">
        <v>173</v>
      </c>
      <c r="C375" s="18" t="str">
        <f t="shared" si="18"/>
        <v/>
      </c>
      <c r="D375" s="18">
        <f>COUNTIF(C$203:C375,C375)</f>
        <v>173</v>
      </c>
      <c r="F375" s="18" t="str">
        <f t="shared" si="19"/>
        <v/>
      </c>
      <c r="G375" s="18" t="str">
        <f t="shared" si="20"/>
        <v/>
      </c>
      <c r="H375" s="18" t="str">
        <f t="shared" si="21"/>
        <v/>
      </c>
      <c r="I375" s="18" t="str">
        <f t="shared" si="22"/>
        <v/>
      </c>
    </row>
    <row r="376" spans="1:9">
      <c r="A376" s="18">
        <v>174</v>
      </c>
      <c r="C376" s="18" t="str">
        <f t="shared" si="18"/>
        <v/>
      </c>
      <c r="D376" s="18">
        <f>COUNTIF(C$203:C376,C376)</f>
        <v>174</v>
      </c>
      <c r="F376" s="18" t="str">
        <f t="shared" si="19"/>
        <v/>
      </c>
      <c r="G376" s="18" t="str">
        <f t="shared" si="20"/>
        <v/>
      </c>
      <c r="H376" s="18" t="str">
        <f t="shared" si="21"/>
        <v/>
      </c>
      <c r="I376" s="18" t="str">
        <f t="shared" si="22"/>
        <v/>
      </c>
    </row>
    <row r="377" spans="1:9">
      <c r="A377" s="18">
        <v>175</v>
      </c>
      <c r="C377" s="18" t="str">
        <f t="shared" si="18"/>
        <v/>
      </c>
      <c r="D377" s="18">
        <f>COUNTIF(C$203:C377,C377)</f>
        <v>175</v>
      </c>
      <c r="F377" s="18" t="str">
        <f t="shared" si="19"/>
        <v/>
      </c>
      <c r="G377" s="18" t="str">
        <f t="shared" si="20"/>
        <v/>
      </c>
      <c r="H377" s="18" t="str">
        <f t="shared" si="21"/>
        <v/>
      </c>
      <c r="I377" s="18" t="str">
        <f t="shared" si="22"/>
        <v/>
      </c>
    </row>
    <row r="378" spans="1:9">
      <c r="A378" s="18">
        <v>176</v>
      </c>
      <c r="C378" s="18" t="str">
        <f t="shared" si="18"/>
        <v/>
      </c>
      <c r="D378" s="18">
        <f>COUNTIF(C$203:C378,C378)</f>
        <v>176</v>
      </c>
      <c r="F378" s="18" t="str">
        <f t="shared" si="19"/>
        <v/>
      </c>
      <c r="G378" s="18" t="str">
        <f t="shared" si="20"/>
        <v/>
      </c>
      <c r="H378" s="18" t="str">
        <f t="shared" si="21"/>
        <v/>
      </c>
      <c r="I378" s="18" t="str">
        <f t="shared" si="22"/>
        <v/>
      </c>
    </row>
    <row r="379" spans="1:9">
      <c r="A379" s="18">
        <v>177</v>
      </c>
      <c r="C379" s="18" t="str">
        <f t="shared" si="18"/>
        <v/>
      </c>
      <c r="D379" s="18">
        <f>COUNTIF(C$203:C379,C379)</f>
        <v>177</v>
      </c>
      <c r="F379" s="18" t="str">
        <f t="shared" si="19"/>
        <v/>
      </c>
      <c r="G379" s="18" t="str">
        <f t="shared" si="20"/>
        <v/>
      </c>
      <c r="H379" s="18" t="str">
        <f t="shared" si="21"/>
        <v/>
      </c>
      <c r="I379" s="18" t="str">
        <f t="shared" si="22"/>
        <v/>
      </c>
    </row>
    <row r="380" spans="1:9">
      <c r="A380" s="18">
        <v>178</v>
      </c>
      <c r="C380" s="18" t="str">
        <f t="shared" si="18"/>
        <v/>
      </c>
      <c r="D380" s="18">
        <f>COUNTIF(C$203:C380,C380)</f>
        <v>178</v>
      </c>
      <c r="F380" s="18" t="str">
        <f t="shared" si="19"/>
        <v/>
      </c>
      <c r="G380" s="18" t="str">
        <f t="shared" si="20"/>
        <v/>
      </c>
      <c r="H380" s="18" t="str">
        <f t="shared" si="21"/>
        <v/>
      </c>
      <c r="I380" s="18" t="str">
        <f t="shared" si="22"/>
        <v/>
      </c>
    </row>
    <row r="381" spans="1:9">
      <c r="A381" s="18">
        <v>179</v>
      </c>
      <c r="C381" s="18" t="str">
        <f t="shared" si="18"/>
        <v/>
      </c>
      <c r="D381" s="18">
        <f>COUNTIF(C$203:C381,C381)</f>
        <v>179</v>
      </c>
      <c r="F381" s="18" t="str">
        <f t="shared" si="19"/>
        <v/>
      </c>
      <c r="G381" s="18" t="str">
        <f t="shared" si="20"/>
        <v/>
      </c>
      <c r="H381" s="18" t="str">
        <f t="shared" si="21"/>
        <v/>
      </c>
      <c r="I381" s="18" t="str">
        <f t="shared" si="22"/>
        <v/>
      </c>
    </row>
    <row r="382" spans="1:9">
      <c r="A382" s="18">
        <v>180</v>
      </c>
      <c r="C382" s="18" t="str">
        <f t="shared" si="18"/>
        <v/>
      </c>
      <c r="D382" s="18">
        <f>COUNTIF(C$203:C382,C382)</f>
        <v>180</v>
      </c>
      <c r="F382" s="18" t="str">
        <f t="shared" si="19"/>
        <v/>
      </c>
      <c r="G382" s="18" t="str">
        <f t="shared" si="20"/>
        <v/>
      </c>
      <c r="H382" s="18" t="str">
        <f t="shared" si="21"/>
        <v/>
      </c>
      <c r="I382" s="18" t="str">
        <f t="shared" si="22"/>
        <v/>
      </c>
    </row>
    <row r="383" spans="1:9">
      <c r="A383" s="18">
        <v>181</v>
      </c>
      <c r="C383" s="18" t="str">
        <f t="shared" si="18"/>
        <v/>
      </c>
      <c r="D383" s="18">
        <f>COUNTIF(C$203:C383,C383)</f>
        <v>181</v>
      </c>
      <c r="F383" s="18" t="str">
        <f t="shared" si="19"/>
        <v/>
      </c>
      <c r="G383" s="18" t="str">
        <f t="shared" si="20"/>
        <v/>
      </c>
      <c r="H383" s="18" t="str">
        <f t="shared" si="21"/>
        <v/>
      </c>
      <c r="I383" s="18" t="str">
        <f t="shared" si="22"/>
        <v/>
      </c>
    </row>
    <row r="384" spans="1:9">
      <c r="A384" s="18">
        <v>182</v>
      </c>
      <c r="C384" s="18" t="str">
        <f t="shared" si="18"/>
        <v/>
      </c>
      <c r="D384" s="18">
        <f>COUNTIF(C$203:C384,C384)</f>
        <v>182</v>
      </c>
      <c r="F384" s="18" t="str">
        <f t="shared" si="19"/>
        <v/>
      </c>
      <c r="G384" s="18" t="str">
        <f t="shared" si="20"/>
        <v/>
      </c>
      <c r="H384" s="18" t="str">
        <f t="shared" si="21"/>
        <v/>
      </c>
      <c r="I384" s="18" t="str">
        <f t="shared" si="22"/>
        <v/>
      </c>
    </row>
    <row r="385" spans="1:9">
      <c r="A385" s="18">
        <v>183</v>
      </c>
      <c r="C385" s="18" t="str">
        <f t="shared" si="18"/>
        <v/>
      </c>
      <c r="D385" s="18">
        <f>COUNTIF(C$203:C385,C385)</f>
        <v>183</v>
      </c>
      <c r="F385" s="18" t="str">
        <f t="shared" si="19"/>
        <v/>
      </c>
      <c r="G385" s="18" t="str">
        <f t="shared" si="20"/>
        <v/>
      </c>
      <c r="H385" s="18" t="str">
        <f t="shared" si="21"/>
        <v/>
      </c>
      <c r="I385" s="18" t="str">
        <f t="shared" si="22"/>
        <v/>
      </c>
    </row>
    <row r="386" spans="1:9">
      <c r="A386" s="18">
        <v>184</v>
      </c>
      <c r="C386" s="18" t="str">
        <f t="shared" si="18"/>
        <v/>
      </c>
      <c r="D386" s="18">
        <f>COUNTIF(C$203:C386,C386)</f>
        <v>184</v>
      </c>
      <c r="F386" s="18" t="str">
        <f t="shared" si="19"/>
        <v/>
      </c>
      <c r="G386" s="18" t="str">
        <f t="shared" si="20"/>
        <v/>
      </c>
      <c r="H386" s="18" t="str">
        <f t="shared" si="21"/>
        <v/>
      </c>
      <c r="I386" s="18" t="str">
        <f t="shared" si="22"/>
        <v/>
      </c>
    </row>
    <row r="387" spans="1:9">
      <c r="A387" s="18">
        <v>185</v>
      </c>
      <c r="C387" s="18" t="str">
        <f t="shared" si="18"/>
        <v/>
      </c>
      <c r="D387" s="18">
        <f>COUNTIF(C$203:C387,C387)</f>
        <v>185</v>
      </c>
      <c r="F387" s="18" t="str">
        <f t="shared" si="19"/>
        <v/>
      </c>
      <c r="G387" s="18" t="str">
        <f t="shared" si="20"/>
        <v/>
      </c>
      <c r="H387" s="18" t="str">
        <f t="shared" si="21"/>
        <v/>
      </c>
      <c r="I387" s="18" t="str">
        <f t="shared" si="22"/>
        <v/>
      </c>
    </row>
    <row r="388" spans="1:9">
      <c r="A388" s="18">
        <v>186</v>
      </c>
      <c r="C388" s="18" t="str">
        <f t="shared" si="18"/>
        <v/>
      </c>
      <c r="D388" s="18">
        <f>COUNTIF(C$203:C388,C388)</f>
        <v>186</v>
      </c>
      <c r="F388" s="18" t="str">
        <f t="shared" si="19"/>
        <v/>
      </c>
      <c r="G388" s="18" t="str">
        <f t="shared" si="20"/>
        <v/>
      </c>
      <c r="H388" s="18" t="str">
        <f t="shared" si="21"/>
        <v/>
      </c>
      <c r="I388" s="18" t="str">
        <f t="shared" si="22"/>
        <v/>
      </c>
    </row>
    <row r="389" spans="1:9">
      <c r="A389" s="18">
        <v>187</v>
      </c>
      <c r="C389" s="18" t="str">
        <f t="shared" si="18"/>
        <v/>
      </c>
      <c r="D389" s="18">
        <f>COUNTIF(C$203:C389,C389)</f>
        <v>187</v>
      </c>
      <c r="F389" s="18" t="str">
        <f t="shared" si="19"/>
        <v/>
      </c>
      <c r="G389" s="18" t="str">
        <f t="shared" si="20"/>
        <v/>
      </c>
      <c r="H389" s="18" t="str">
        <f t="shared" si="21"/>
        <v/>
      </c>
      <c r="I389" s="18" t="str">
        <f t="shared" si="22"/>
        <v/>
      </c>
    </row>
    <row r="390" spans="1:9">
      <c r="A390" s="18">
        <v>188</v>
      </c>
      <c r="C390" s="18" t="str">
        <f t="shared" si="18"/>
        <v/>
      </c>
      <c r="D390" s="18">
        <f>COUNTIF(C$203:C390,C390)</f>
        <v>188</v>
      </c>
      <c r="F390" s="18" t="str">
        <f t="shared" si="19"/>
        <v/>
      </c>
      <c r="G390" s="18" t="str">
        <f t="shared" si="20"/>
        <v/>
      </c>
      <c r="H390" s="18" t="str">
        <f t="shared" si="21"/>
        <v/>
      </c>
      <c r="I390" s="18" t="str">
        <f t="shared" si="22"/>
        <v/>
      </c>
    </row>
    <row r="391" spans="1:9">
      <c r="A391" s="18">
        <v>189</v>
      </c>
      <c r="C391" s="18" t="str">
        <f t="shared" si="18"/>
        <v/>
      </c>
      <c r="D391" s="18">
        <f>COUNTIF(C$203:C391,C391)</f>
        <v>189</v>
      </c>
      <c r="F391" s="18" t="str">
        <f t="shared" si="19"/>
        <v/>
      </c>
      <c r="G391" s="18" t="str">
        <f t="shared" si="20"/>
        <v/>
      </c>
      <c r="H391" s="18" t="str">
        <f t="shared" si="21"/>
        <v/>
      </c>
      <c r="I391" s="18" t="str">
        <f t="shared" si="22"/>
        <v/>
      </c>
    </row>
    <row r="392" spans="1:9">
      <c r="A392" s="18">
        <v>190</v>
      </c>
      <c r="C392" s="18" t="str">
        <f t="shared" si="18"/>
        <v/>
      </c>
      <c r="D392" s="18">
        <f>COUNTIF(C$203:C392,C392)</f>
        <v>190</v>
      </c>
      <c r="F392" s="18" t="str">
        <f t="shared" si="19"/>
        <v/>
      </c>
      <c r="G392" s="18" t="str">
        <f t="shared" si="20"/>
        <v/>
      </c>
      <c r="H392" s="18" t="str">
        <f t="shared" si="21"/>
        <v/>
      </c>
      <c r="I392" s="18" t="str">
        <f t="shared" si="22"/>
        <v/>
      </c>
    </row>
    <row r="393" spans="1:9">
      <c r="A393" s="18">
        <v>191</v>
      </c>
      <c r="C393" s="18" t="str">
        <f t="shared" si="18"/>
        <v/>
      </c>
      <c r="D393" s="18">
        <f>COUNTIF(C$203:C393,C393)</f>
        <v>191</v>
      </c>
      <c r="F393" s="18" t="str">
        <f t="shared" si="19"/>
        <v/>
      </c>
      <c r="G393" s="18" t="str">
        <f t="shared" si="20"/>
        <v/>
      </c>
      <c r="H393" s="18" t="str">
        <f t="shared" si="21"/>
        <v/>
      </c>
      <c r="I393" s="18" t="str">
        <f t="shared" si="22"/>
        <v/>
      </c>
    </row>
    <row r="394" spans="1:9">
      <c r="A394" s="18">
        <v>192</v>
      </c>
      <c r="C394" s="18" t="str">
        <f t="shared" si="18"/>
        <v/>
      </c>
      <c r="D394" s="18">
        <f>COUNTIF(C$203:C394,C394)</f>
        <v>192</v>
      </c>
      <c r="F394" s="18" t="str">
        <f t="shared" si="19"/>
        <v/>
      </c>
      <c r="G394" s="18" t="str">
        <f t="shared" si="20"/>
        <v/>
      </c>
      <c r="H394" s="18" t="str">
        <f t="shared" si="21"/>
        <v/>
      </c>
      <c r="I394" s="18" t="str">
        <f t="shared" si="22"/>
        <v/>
      </c>
    </row>
    <row r="395" spans="1:9">
      <c r="A395" s="18">
        <v>193</v>
      </c>
      <c r="C395" s="18" t="str">
        <f t="shared" si="18"/>
        <v/>
      </c>
      <c r="D395" s="18">
        <f>COUNTIF(C$203:C395,C395)</f>
        <v>193</v>
      </c>
      <c r="F395" s="18" t="str">
        <f t="shared" si="19"/>
        <v/>
      </c>
      <c r="G395" s="18" t="str">
        <f t="shared" si="20"/>
        <v/>
      </c>
      <c r="H395" s="18" t="str">
        <f t="shared" si="21"/>
        <v/>
      </c>
      <c r="I395" s="18" t="str">
        <f t="shared" si="22"/>
        <v/>
      </c>
    </row>
    <row r="396" spans="1:9">
      <c r="A396" s="18">
        <v>194</v>
      </c>
      <c r="C396" s="18" t="str">
        <f t="shared" ref="C396:C402" si="23">K196</f>
        <v/>
      </c>
      <c r="D396" s="18">
        <f>COUNTIF(C$203:C396,C396)</f>
        <v>194</v>
      </c>
      <c r="F396" s="18" t="str">
        <f t="shared" ref="F396:F459" si="24">IF(C396="","",CONCATENATE(C396,D396)*1)</f>
        <v/>
      </c>
      <c r="G396" s="18" t="str">
        <f t="shared" ref="G396:G402" si="25">C196</f>
        <v/>
      </c>
      <c r="H396" s="18" t="str">
        <f t="shared" si="21"/>
        <v/>
      </c>
      <c r="I396" s="18" t="str">
        <f t="shared" si="22"/>
        <v/>
      </c>
    </row>
    <row r="397" spans="1:9">
      <c r="A397" s="18">
        <v>195</v>
      </c>
      <c r="C397" s="18" t="str">
        <f t="shared" si="23"/>
        <v/>
      </c>
      <c r="D397" s="18">
        <f>COUNTIF(C$203:C397,C397)</f>
        <v>195</v>
      </c>
      <c r="F397" s="18" t="str">
        <f t="shared" si="24"/>
        <v/>
      </c>
      <c r="G397" s="18" t="str">
        <f t="shared" si="25"/>
        <v/>
      </c>
      <c r="H397" s="18" t="str">
        <f t="shared" si="21"/>
        <v/>
      </c>
      <c r="I397" s="18" t="str">
        <f t="shared" si="22"/>
        <v/>
      </c>
    </row>
    <row r="398" spans="1:9">
      <c r="A398" s="18">
        <v>196</v>
      </c>
      <c r="C398" s="18" t="str">
        <f t="shared" si="23"/>
        <v/>
      </c>
      <c r="D398" s="18">
        <f>COUNTIF(C$203:C398,C398)</f>
        <v>196</v>
      </c>
      <c r="F398" s="18" t="str">
        <f t="shared" si="24"/>
        <v/>
      </c>
      <c r="G398" s="18" t="str">
        <f t="shared" si="25"/>
        <v/>
      </c>
      <c r="H398" s="18" t="str">
        <f t="shared" si="21"/>
        <v/>
      </c>
      <c r="I398" s="18" t="str">
        <f t="shared" si="22"/>
        <v/>
      </c>
    </row>
    <row r="399" spans="1:9">
      <c r="A399" s="18">
        <v>197</v>
      </c>
      <c r="C399" s="18" t="str">
        <f t="shared" si="23"/>
        <v/>
      </c>
      <c r="D399" s="18">
        <f>COUNTIF(C$203:C399,C399)</f>
        <v>197</v>
      </c>
      <c r="F399" s="18" t="str">
        <f t="shared" si="24"/>
        <v/>
      </c>
      <c r="G399" s="18" t="str">
        <f t="shared" si="25"/>
        <v/>
      </c>
      <c r="H399" s="18" t="str">
        <f t="shared" si="21"/>
        <v/>
      </c>
      <c r="I399" s="18" t="str">
        <f t="shared" si="22"/>
        <v/>
      </c>
    </row>
    <row r="400" spans="1:9">
      <c r="A400" s="18">
        <v>198</v>
      </c>
      <c r="C400" s="18" t="str">
        <f t="shared" si="23"/>
        <v/>
      </c>
      <c r="D400" s="18">
        <f>COUNTIF(C$203:C400,C400)</f>
        <v>198</v>
      </c>
      <c r="F400" s="18" t="str">
        <f t="shared" si="24"/>
        <v/>
      </c>
      <c r="G400" s="18" t="str">
        <f t="shared" si="25"/>
        <v/>
      </c>
      <c r="H400" s="18" t="str">
        <f t="shared" si="21"/>
        <v/>
      </c>
      <c r="I400" s="18" t="str">
        <f t="shared" si="22"/>
        <v/>
      </c>
    </row>
    <row r="401" spans="1:9">
      <c r="A401" s="18">
        <v>199</v>
      </c>
      <c r="C401" s="18" t="str">
        <f t="shared" si="23"/>
        <v/>
      </c>
      <c r="D401" s="18">
        <f>COUNTIF(C$203:C401,C401)</f>
        <v>199</v>
      </c>
      <c r="F401" s="18" t="str">
        <f t="shared" si="24"/>
        <v/>
      </c>
      <c r="G401" s="18" t="str">
        <f t="shared" si="25"/>
        <v/>
      </c>
      <c r="H401" s="18" t="str">
        <f t="shared" si="21"/>
        <v/>
      </c>
      <c r="I401" s="18" t="str">
        <f t="shared" si="22"/>
        <v/>
      </c>
    </row>
    <row r="402" spans="1:9">
      <c r="A402" s="18">
        <v>200</v>
      </c>
      <c r="C402" s="18" t="str">
        <f t="shared" si="23"/>
        <v/>
      </c>
      <c r="D402" s="18">
        <f>COUNTIF(C$203:C402,C402)</f>
        <v>200</v>
      </c>
      <c r="F402" s="18" t="str">
        <f t="shared" si="24"/>
        <v/>
      </c>
      <c r="G402" s="18" t="str">
        <f t="shared" si="25"/>
        <v/>
      </c>
      <c r="H402" s="18" t="str">
        <f t="shared" si="21"/>
        <v/>
      </c>
      <c r="I402" s="18" t="str">
        <f t="shared" si="22"/>
        <v/>
      </c>
    </row>
    <row r="403" spans="1:9">
      <c r="A403" s="18">
        <v>201</v>
      </c>
      <c r="C403" s="18" t="str">
        <f>L3</f>
        <v/>
      </c>
      <c r="D403" s="18">
        <f>COUNTIF(C$203:C403,C403)</f>
        <v>201</v>
      </c>
      <c r="F403" s="18" t="str">
        <f t="shared" si="24"/>
        <v/>
      </c>
      <c r="G403" s="18" t="str">
        <f>C3</f>
        <v/>
      </c>
      <c r="H403" s="18" t="str">
        <f t="shared" ref="H403:I418" si="26">D3</f>
        <v/>
      </c>
      <c r="I403" s="18" t="str">
        <f t="shared" si="26"/>
        <v/>
      </c>
    </row>
    <row r="404" spans="1:9">
      <c r="A404" s="18">
        <v>202</v>
      </c>
      <c r="C404" s="18" t="str">
        <f t="shared" ref="C404:C467" si="27">L4</f>
        <v/>
      </c>
      <c r="D404" s="18">
        <f>COUNTIF(C$203:C404,C404)</f>
        <v>202</v>
      </c>
      <c r="F404" s="18" t="str">
        <f t="shared" si="24"/>
        <v/>
      </c>
      <c r="G404" s="18" t="str">
        <f t="shared" ref="G404:G467" si="28">C4</f>
        <v/>
      </c>
      <c r="H404" s="18" t="str">
        <f t="shared" si="26"/>
        <v/>
      </c>
      <c r="I404" s="18" t="str">
        <f t="shared" si="26"/>
        <v/>
      </c>
    </row>
    <row r="405" spans="1:9">
      <c r="A405" s="18">
        <v>203</v>
      </c>
      <c r="C405" s="18" t="str">
        <f t="shared" si="27"/>
        <v/>
      </c>
      <c r="D405" s="18">
        <f>COUNTIF(C$203:C405,C405)</f>
        <v>203</v>
      </c>
      <c r="F405" s="18" t="str">
        <f t="shared" si="24"/>
        <v/>
      </c>
      <c r="G405" s="18" t="str">
        <f t="shared" si="28"/>
        <v/>
      </c>
      <c r="H405" s="18" t="str">
        <f t="shared" si="26"/>
        <v/>
      </c>
      <c r="I405" s="18" t="str">
        <f t="shared" si="26"/>
        <v/>
      </c>
    </row>
    <row r="406" spans="1:9">
      <c r="A406" s="18">
        <v>204</v>
      </c>
      <c r="C406" s="18" t="str">
        <f t="shared" si="27"/>
        <v/>
      </c>
      <c r="D406" s="18">
        <f>COUNTIF(C$203:C406,C406)</f>
        <v>204</v>
      </c>
      <c r="F406" s="18" t="str">
        <f t="shared" si="24"/>
        <v/>
      </c>
      <c r="G406" s="18" t="str">
        <f t="shared" si="28"/>
        <v/>
      </c>
      <c r="H406" s="18" t="str">
        <f t="shared" si="26"/>
        <v/>
      </c>
      <c r="I406" s="18" t="str">
        <f t="shared" si="26"/>
        <v/>
      </c>
    </row>
    <row r="407" spans="1:9">
      <c r="A407" s="18">
        <v>205</v>
      </c>
      <c r="C407" s="18" t="str">
        <f t="shared" si="27"/>
        <v/>
      </c>
      <c r="D407" s="18">
        <f>COUNTIF(C$203:C407,C407)</f>
        <v>205</v>
      </c>
      <c r="F407" s="18" t="str">
        <f t="shared" si="24"/>
        <v/>
      </c>
      <c r="G407" s="18" t="str">
        <f t="shared" si="28"/>
        <v/>
      </c>
      <c r="H407" s="18" t="str">
        <f t="shared" si="26"/>
        <v/>
      </c>
      <c r="I407" s="18" t="str">
        <f t="shared" si="26"/>
        <v/>
      </c>
    </row>
    <row r="408" spans="1:9">
      <c r="A408" s="18">
        <v>206</v>
      </c>
      <c r="C408" s="18" t="str">
        <f t="shared" si="27"/>
        <v/>
      </c>
      <c r="D408" s="18">
        <f>COUNTIF(C$203:C408,C408)</f>
        <v>206</v>
      </c>
      <c r="F408" s="18" t="str">
        <f t="shared" si="24"/>
        <v/>
      </c>
      <c r="G408" s="18" t="str">
        <f t="shared" si="28"/>
        <v/>
      </c>
      <c r="H408" s="18" t="str">
        <f t="shared" si="26"/>
        <v/>
      </c>
      <c r="I408" s="18" t="str">
        <f t="shared" si="26"/>
        <v/>
      </c>
    </row>
    <row r="409" spans="1:9">
      <c r="A409" s="18">
        <v>207</v>
      </c>
      <c r="C409" s="18" t="str">
        <f t="shared" si="27"/>
        <v/>
      </c>
      <c r="D409" s="18">
        <f>COUNTIF(C$203:C409,C409)</f>
        <v>207</v>
      </c>
      <c r="F409" s="18" t="str">
        <f t="shared" si="24"/>
        <v/>
      </c>
      <c r="G409" s="18" t="str">
        <f t="shared" si="28"/>
        <v/>
      </c>
      <c r="H409" s="18" t="str">
        <f t="shared" si="26"/>
        <v/>
      </c>
      <c r="I409" s="18" t="str">
        <f t="shared" si="26"/>
        <v/>
      </c>
    </row>
    <row r="410" spans="1:9">
      <c r="A410" s="18">
        <v>208</v>
      </c>
      <c r="C410" s="18" t="str">
        <f t="shared" si="27"/>
        <v/>
      </c>
      <c r="D410" s="18">
        <f>COUNTIF(C$203:C410,C410)</f>
        <v>208</v>
      </c>
      <c r="F410" s="18" t="str">
        <f t="shared" si="24"/>
        <v/>
      </c>
      <c r="G410" s="18" t="str">
        <f t="shared" si="28"/>
        <v/>
      </c>
      <c r="H410" s="18" t="str">
        <f t="shared" si="26"/>
        <v/>
      </c>
      <c r="I410" s="18" t="str">
        <f t="shared" si="26"/>
        <v/>
      </c>
    </row>
    <row r="411" spans="1:9">
      <c r="A411" s="18">
        <v>209</v>
      </c>
      <c r="C411" s="18" t="str">
        <f t="shared" si="27"/>
        <v/>
      </c>
      <c r="D411" s="18">
        <f>COUNTIF(C$203:C411,C411)</f>
        <v>209</v>
      </c>
      <c r="F411" s="18" t="str">
        <f t="shared" si="24"/>
        <v/>
      </c>
      <c r="G411" s="18" t="str">
        <f t="shared" si="28"/>
        <v/>
      </c>
      <c r="H411" s="18" t="str">
        <f t="shared" si="26"/>
        <v/>
      </c>
      <c r="I411" s="18" t="str">
        <f t="shared" si="26"/>
        <v/>
      </c>
    </row>
    <row r="412" spans="1:9">
      <c r="A412" s="18">
        <v>210</v>
      </c>
      <c r="C412" s="18" t="str">
        <f t="shared" si="27"/>
        <v/>
      </c>
      <c r="D412" s="18">
        <f>COUNTIF(C$203:C412,C412)</f>
        <v>210</v>
      </c>
      <c r="F412" s="18" t="str">
        <f t="shared" si="24"/>
        <v/>
      </c>
      <c r="G412" s="18" t="str">
        <f t="shared" si="28"/>
        <v/>
      </c>
      <c r="H412" s="18" t="str">
        <f t="shared" si="26"/>
        <v/>
      </c>
      <c r="I412" s="18" t="str">
        <f t="shared" si="26"/>
        <v/>
      </c>
    </row>
    <row r="413" spans="1:9">
      <c r="A413" s="18">
        <v>211</v>
      </c>
      <c r="C413" s="18" t="str">
        <f t="shared" si="27"/>
        <v/>
      </c>
      <c r="D413" s="18">
        <f>COUNTIF(C$203:C413,C413)</f>
        <v>211</v>
      </c>
      <c r="F413" s="18" t="str">
        <f t="shared" si="24"/>
        <v/>
      </c>
      <c r="G413" s="18" t="str">
        <f t="shared" si="28"/>
        <v/>
      </c>
      <c r="H413" s="18" t="str">
        <f t="shared" si="26"/>
        <v/>
      </c>
      <c r="I413" s="18" t="str">
        <f t="shared" si="26"/>
        <v/>
      </c>
    </row>
    <row r="414" spans="1:9">
      <c r="A414" s="18">
        <v>212</v>
      </c>
      <c r="C414" s="18" t="str">
        <f t="shared" si="27"/>
        <v/>
      </c>
      <c r="D414" s="18">
        <f>COUNTIF(C$203:C414,C414)</f>
        <v>212</v>
      </c>
      <c r="F414" s="18" t="str">
        <f t="shared" si="24"/>
        <v/>
      </c>
      <c r="G414" s="18" t="str">
        <f t="shared" si="28"/>
        <v/>
      </c>
      <c r="H414" s="18" t="str">
        <f t="shared" si="26"/>
        <v/>
      </c>
      <c r="I414" s="18" t="str">
        <f t="shared" si="26"/>
        <v/>
      </c>
    </row>
    <row r="415" spans="1:9">
      <c r="A415" s="18">
        <v>213</v>
      </c>
      <c r="C415" s="18" t="str">
        <f t="shared" si="27"/>
        <v/>
      </c>
      <c r="D415" s="18">
        <f>COUNTIF(C$203:C415,C415)</f>
        <v>213</v>
      </c>
      <c r="F415" s="18" t="str">
        <f t="shared" si="24"/>
        <v/>
      </c>
      <c r="G415" s="18" t="str">
        <f t="shared" si="28"/>
        <v/>
      </c>
      <c r="H415" s="18" t="str">
        <f t="shared" si="26"/>
        <v/>
      </c>
      <c r="I415" s="18" t="str">
        <f t="shared" si="26"/>
        <v/>
      </c>
    </row>
    <row r="416" spans="1:9">
      <c r="A416" s="18">
        <v>214</v>
      </c>
      <c r="C416" s="18" t="str">
        <f t="shared" si="27"/>
        <v/>
      </c>
      <c r="D416" s="18">
        <f>COUNTIF(C$203:C416,C416)</f>
        <v>214</v>
      </c>
      <c r="F416" s="18" t="str">
        <f t="shared" si="24"/>
        <v/>
      </c>
      <c r="G416" s="18" t="str">
        <f t="shared" si="28"/>
        <v/>
      </c>
      <c r="H416" s="18" t="str">
        <f t="shared" si="26"/>
        <v/>
      </c>
      <c r="I416" s="18" t="str">
        <f t="shared" si="26"/>
        <v/>
      </c>
    </row>
    <row r="417" spans="1:9">
      <c r="A417" s="18">
        <v>215</v>
      </c>
      <c r="C417" s="18" t="str">
        <f t="shared" si="27"/>
        <v/>
      </c>
      <c r="D417" s="18">
        <f>COUNTIF(C$203:C417,C417)</f>
        <v>215</v>
      </c>
      <c r="F417" s="18" t="str">
        <f t="shared" si="24"/>
        <v/>
      </c>
      <c r="G417" s="18" t="str">
        <f t="shared" si="28"/>
        <v/>
      </c>
      <c r="H417" s="18" t="str">
        <f t="shared" si="26"/>
        <v/>
      </c>
      <c r="I417" s="18" t="str">
        <f t="shared" si="26"/>
        <v/>
      </c>
    </row>
    <row r="418" spans="1:9">
      <c r="A418" s="18">
        <v>216</v>
      </c>
      <c r="C418" s="18" t="str">
        <f t="shared" si="27"/>
        <v/>
      </c>
      <c r="D418" s="18">
        <f>COUNTIF(C$203:C418,C418)</f>
        <v>216</v>
      </c>
      <c r="F418" s="18" t="str">
        <f t="shared" si="24"/>
        <v/>
      </c>
      <c r="G418" s="18" t="str">
        <f t="shared" si="28"/>
        <v/>
      </c>
      <c r="H418" s="18" t="str">
        <f t="shared" si="26"/>
        <v/>
      </c>
      <c r="I418" s="18" t="str">
        <f t="shared" si="26"/>
        <v/>
      </c>
    </row>
    <row r="419" spans="1:9">
      <c r="A419" s="18">
        <v>217</v>
      </c>
      <c r="C419" s="18" t="str">
        <f t="shared" si="27"/>
        <v/>
      </c>
      <c r="D419" s="18">
        <f>COUNTIF(C$203:C419,C419)</f>
        <v>217</v>
      </c>
      <c r="F419" s="18" t="str">
        <f t="shared" si="24"/>
        <v/>
      </c>
      <c r="G419" s="18" t="str">
        <f t="shared" si="28"/>
        <v/>
      </c>
      <c r="H419" s="18" t="str">
        <f t="shared" ref="H419:H482" si="29">D19</f>
        <v/>
      </c>
      <c r="I419" s="18" t="str">
        <f t="shared" ref="I419:I482" si="30">E19</f>
        <v/>
      </c>
    </row>
    <row r="420" spans="1:9">
      <c r="A420" s="18">
        <v>218</v>
      </c>
      <c r="C420" s="18" t="str">
        <f t="shared" si="27"/>
        <v/>
      </c>
      <c r="D420" s="18">
        <f>COUNTIF(C$203:C420,C420)</f>
        <v>218</v>
      </c>
      <c r="F420" s="18" t="str">
        <f t="shared" si="24"/>
        <v/>
      </c>
      <c r="G420" s="18" t="str">
        <f t="shared" si="28"/>
        <v/>
      </c>
      <c r="H420" s="18" t="str">
        <f t="shared" si="29"/>
        <v/>
      </c>
      <c r="I420" s="18" t="str">
        <f t="shared" si="30"/>
        <v/>
      </c>
    </row>
    <row r="421" spans="1:9">
      <c r="A421" s="18">
        <v>219</v>
      </c>
      <c r="C421" s="18" t="str">
        <f t="shared" si="27"/>
        <v/>
      </c>
      <c r="D421" s="18">
        <f>COUNTIF(C$203:C421,C421)</f>
        <v>219</v>
      </c>
      <c r="F421" s="18" t="str">
        <f t="shared" si="24"/>
        <v/>
      </c>
      <c r="G421" s="18" t="str">
        <f t="shared" si="28"/>
        <v/>
      </c>
      <c r="H421" s="18" t="str">
        <f t="shared" si="29"/>
        <v/>
      </c>
      <c r="I421" s="18" t="str">
        <f t="shared" si="30"/>
        <v/>
      </c>
    </row>
    <row r="422" spans="1:9">
      <c r="A422" s="18">
        <v>220</v>
      </c>
      <c r="C422" s="18" t="str">
        <f t="shared" si="27"/>
        <v/>
      </c>
      <c r="D422" s="18">
        <f>COUNTIF(C$203:C422,C422)</f>
        <v>220</v>
      </c>
      <c r="F422" s="18" t="str">
        <f t="shared" si="24"/>
        <v/>
      </c>
      <c r="G422" s="18" t="str">
        <f t="shared" si="28"/>
        <v/>
      </c>
      <c r="H422" s="18" t="str">
        <f t="shared" si="29"/>
        <v/>
      </c>
      <c r="I422" s="18" t="str">
        <f t="shared" si="30"/>
        <v/>
      </c>
    </row>
    <row r="423" spans="1:9">
      <c r="A423" s="18">
        <v>221</v>
      </c>
      <c r="C423" s="18" t="str">
        <f t="shared" si="27"/>
        <v/>
      </c>
      <c r="D423" s="18">
        <f>COUNTIF(C$203:C423,C423)</f>
        <v>221</v>
      </c>
      <c r="F423" s="18" t="str">
        <f t="shared" si="24"/>
        <v/>
      </c>
      <c r="G423" s="18" t="str">
        <f t="shared" si="28"/>
        <v/>
      </c>
      <c r="H423" s="18" t="str">
        <f t="shared" si="29"/>
        <v/>
      </c>
      <c r="I423" s="18" t="str">
        <f t="shared" si="30"/>
        <v/>
      </c>
    </row>
    <row r="424" spans="1:9">
      <c r="A424" s="18">
        <v>222</v>
      </c>
      <c r="C424" s="18" t="str">
        <f t="shared" si="27"/>
        <v/>
      </c>
      <c r="D424" s="18">
        <f>COUNTIF(C$203:C424,C424)</f>
        <v>222</v>
      </c>
      <c r="F424" s="18" t="str">
        <f t="shared" si="24"/>
        <v/>
      </c>
      <c r="G424" s="18" t="str">
        <f t="shared" si="28"/>
        <v/>
      </c>
      <c r="H424" s="18" t="str">
        <f t="shared" si="29"/>
        <v/>
      </c>
      <c r="I424" s="18" t="str">
        <f t="shared" si="30"/>
        <v/>
      </c>
    </row>
    <row r="425" spans="1:9">
      <c r="A425" s="18">
        <v>223</v>
      </c>
      <c r="C425" s="18" t="str">
        <f t="shared" si="27"/>
        <v/>
      </c>
      <c r="D425" s="18">
        <f>COUNTIF(C$203:C425,C425)</f>
        <v>223</v>
      </c>
      <c r="F425" s="18" t="str">
        <f t="shared" si="24"/>
        <v/>
      </c>
      <c r="G425" s="18" t="str">
        <f t="shared" si="28"/>
        <v/>
      </c>
      <c r="H425" s="18" t="str">
        <f t="shared" si="29"/>
        <v/>
      </c>
      <c r="I425" s="18" t="str">
        <f t="shared" si="30"/>
        <v/>
      </c>
    </row>
    <row r="426" spans="1:9">
      <c r="A426" s="18">
        <v>224</v>
      </c>
      <c r="C426" s="18" t="str">
        <f t="shared" si="27"/>
        <v/>
      </c>
      <c r="D426" s="18">
        <f>COUNTIF(C$203:C426,C426)</f>
        <v>224</v>
      </c>
      <c r="F426" s="18" t="str">
        <f t="shared" si="24"/>
        <v/>
      </c>
      <c r="G426" s="18" t="str">
        <f t="shared" si="28"/>
        <v/>
      </c>
      <c r="H426" s="18" t="str">
        <f t="shared" si="29"/>
        <v/>
      </c>
      <c r="I426" s="18" t="str">
        <f t="shared" si="30"/>
        <v/>
      </c>
    </row>
    <row r="427" spans="1:9">
      <c r="A427" s="18">
        <v>225</v>
      </c>
      <c r="C427" s="18" t="str">
        <f t="shared" si="27"/>
        <v/>
      </c>
      <c r="D427" s="18">
        <f>COUNTIF(C$203:C427,C427)</f>
        <v>225</v>
      </c>
      <c r="F427" s="18" t="str">
        <f t="shared" si="24"/>
        <v/>
      </c>
      <c r="G427" s="18" t="str">
        <f t="shared" si="28"/>
        <v/>
      </c>
      <c r="H427" s="18" t="str">
        <f t="shared" si="29"/>
        <v/>
      </c>
      <c r="I427" s="18" t="str">
        <f t="shared" si="30"/>
        <v/>
      </c>
    </row>
    <row r="428" spans="1:9">
      <c r="A428" s="18">
        <v>226</v>
      </c>
      <c r="C428" s="18" t="str">
        <f t="shared" si="27"/>
        <v/>
      </c>
      <c r="D428" s="18">
        <f>COUNTIF(C$203:C428,C428)</f>
        <v>226</v>
      </c>
      <c r="F428" s="18" t="str">
        <f t="shared" si="24"/>
        <v/>
      </c>
      <c r="G428" s="18" t="str">
        <f t="shared" si="28"/>
        <v/>
      </c>
      <c r="H428" s="18" t="str">
        <f t="shared" si="29"/>
        <v/>
      </c>
      <c r="I428" s="18" t="str">
        <f t="shared" si="30"/>
        <v/>
      </c>
    </row>
    <row r="429" spans="1:9">
      <c r="A429" s="18">
        <v>227</v>
      </c>
      <c r="C429" s="18" t="str">
        <f t="shared" si="27"/>
        <v/>
      </c>
      <c r="D429" s="18">
        <f>COUNTIF(C$203:C429,C429)</f>
        <v>227</v>
      </c>
      <c r="F429" s="18" t="str">
        <f t="shared" si="24"/>
        <v/>
      </c>
      <c r="G429" s="18" t="str">
        <f t="shared" si="28"/>
        <v/>
      </c>
      <c r="H429" s="18" t="str">
        <f t="shared" si="29"/>
        <v/>
      </c>
      <c r="I429" s="18" t="str">
        <f t="shared" si="30"/>
        <v/>
      </c>
    </row>
    <row r="430" spans="1:9">
      <c r="A430" s="18">
        <v>228</v>
      </c>
      <c r="C430" s="18" t="str">
        <f t="shared" si="27"/>
        <v/>
      </c>
      <c r="D430" s="18">
        <f>COUNTIF(C$203:C430,C430)</f>
        <v>228</v>
      </c>
      <c r="F430" s="18" t="str">
        <f t="shared" si="24"/>
        <v/>
      </c>
      <c r="G430" s="18" t="str">
        <f t="shared" si="28"/>
        <v/>
      </c>
      <c r="H430" s="18" t="str">
        <f t="shared" si="29"/>
        <v/>
      </c>
      <c r="I430" s="18" t="str">
        <f t="shared" si="30"/>
        <v/>
      </c>
    </row>
    <row r="431" spans="1:9">
      <c r="A431" s="18">
        <v>229</v>
      </c>
      <c r="C431" s="18" t="str">
        <f t="shared" si="27"/>
        <v/>
      </c>
      <c r="D431" s="18">
        <f>COUNTIF(C$203:C431,C431)</f>
        <v>229</v>
      </c>
      <c r="F431" s="18" t="str">
        <f t="shared" si="24"/>
        <v/>
      </c>
      <c r="G431" s="18" t="str">
        <f t="shared" si="28"/>
        <v/>
      </c>
      <c r="H431" s="18" t="str">
        <f t="shared" si="29"/>
        <v/>
      </c>
      <c r="I431" s="18" t="str">
        <f t="shared" si="30"/>
        <v/>
      </c>
    </row>
    <row r="432" spans="1:9">
      <c r="A432" s="18">
        <v>230</v>
      </c>
      <c r="C432" s="18" t="str">
        <f t="shared" si="27"/>
        <v/>
      </c>
      <c r="D432" s="18">
        <f>COUNTIF(C$203:C432,C432)</f>
        <v>230</v>
      </c>
      <c r="F432" s="18" t="str">
        <f t="shared" si="24"/>
        <v/>
      </c>
      <c r="G432" s="18" t="str">
        <f t="shared" si="28"/>
        <v/>
      </c>
      <c r="H432" s="18" t="str">
        <f t="shared" si="29"/>
        <v/>
      </c>
      <c r="I432" s="18" t="str">
        <f t="shared" si="30"/>
        <v/>
      </c>
    </row>
    <row r="433" spans="1:9">
      <c r="A433" s="18">
        <v>231</v>
      </c>
      <c r="C433" s="18" t="str">
        <f t="shared" si="27"/>
        <v/>
      </c>
      <c r="D433" s="18">
        <f>COUNTIF(C$203:C433,C433)</f>
        <v>231</v>
      </c>
      <c r="F433" s="18" t="str">
        <f t="shared" si="24"/>
        <v/>
      </c>
      <c r="G433" s="18" t="str">
        <f t="shared" si="28"/>
        <v/>
      </c>
      <c r="H433" s="18" t="str">
        <f t="shared" si="29"/>
        <v/>
      </c>
      <c r="I433" s="18" t="str">
        <f t="shared" si="30"/>
        <v/>
      </c>
    </row>
    <row r="434" spans="1:9">
      <c r="A434" s="18">
        <v>232</v>
      </c>
      <c r="C434" s="18" t="str">
        <f t="shared" si="27"/>
        <v/>
      </c>
      <c r="D434" s="18">
        <f>COUNTIF(C$203:C434,C434)</f>
        <v>232</v>
      </c>
      <c r="F434" s="18" t="str">
        <f t="shared" si="24"/>
        <v/>
      </c>
      <c r="G434" s="18" t="str">
        <f t="shared" si="28"/>
        <v/>
      </c>
      <c r="H434" s="18" t="str">
        <f t="shared" si="29"/>
        <v/>
      </c>
      <c r="I434" s="18" t="str">
        <f t="shared" si="30"/>
        <v/>
      </c>
    </row>
    <row r="435" spans="1:9">
      <c r="A435" s="18">
        <v>233</v>
      </c>
      <c r="C435" s="18" t="str">
        <f t="shared" si="27"/>
        <v/>
      </c>
      <c r="D435" s="18">
        <f>COUNTIF(C$203:C435,C435)</f>
        <v>233</v>
      </c>
      <c r="F435" s="18" t="str">
        <f t="shared" si="24"/>
        <v/>
      </c>
      <c r="G435" s="18" t="str">
        <f t="shared" si="28"/>
        <v/>
      </c>
      <c r="H435" s="18" t="str">
        <f t="shared" si="29"/>
        <v/>
      </c>
      <c r="I435" s="18" t="str">
        <f t="shared" si="30"/>
        <v/>
      </c>
    </row>
    <row r="436" spans="1:9">
      <c r="A436" s="18">
        <v>234</v>
      </c>
      <c r="C436" s="18" t="str">
        <f t="shared" si="27"/>
        <v/>
      </c>
      <c r="D436" s="18">
        <f>COUNTIF(C$203:C436,C436)</f>
        <v>234</v>
      </c>
      <c r="F436" s="18" t="str">
        <f t="shared" si="24"/>
        <v/>
      </c>
      <c r="G436" s="18" t="str">
        <f t="shared" si="28"/>
        <v/>
      </c>
      <c r="H436" s="18" t="str">
        <f t="shared" si="29"/>
        <v/>
      </c>
      <c r="I436" s="18" t="str">
        <f t="shared" si="30"/>
        <v/>
      </c>
    </row>
    <row r="437" spans="1:9">
      <c r="A437" s="18">
        <v>235</v>
      </c>
      <c r="C437" s="18" t="str">
        <f t="shared" si="27"/>
        <v/>
      </c>
      <c r="D437" s="18">
        <f>COUNTIF(C$203:C437,C437)</f>
        <v>235</v>
      </c>
      <c r="F437" s="18" t="str">
        <f t="shared" si="24"/>
        <v/>
      </c>
      <c r="G437" s="18" t="str">
        <f t="shared" si="28"/>
        <v/>
      </c>
      <c r="H437" s="18" t="str">
        <f t="shared" si="29"/>
        <v/>
      </c>
      <c r="I437" s="18" t="str">
        <f t="shared" si="30"/>
        <v/>
      </c>
    </row>
    <row r="438" spans="1:9">
      <c r="A438" s="18">
        <v>236</v>
      </c>
      <c r="C438" s="18" t="str">
        <f t="shared" si="27"/>
        <v/>
      </c>
      <c r="D438" s="18">
        <f>COUNTIF(C$203:C438,C438)</f>
        <v>236</v>
      </c>
      <c r="F438" s="18" t="str">
        <f t="shared" si="24"/>
        <v/>
      </c>
      <c r="G438" s="18" t="str">
        <f t="shared" si="28"/>
        <v/>
      </c>
      <c r="H438" s="18" t="str">
        <f t="shared" si="29"/>
        <v/>
      </c>
      <c r="I438" s="18" t="str">
        <f t="shared" si="30"/>
        <v/>
      </c>
    </row>
    <row r="439" spans="1:9">
      <c r="A439" s="18">
        <v>237</v>
      </c>
      <c r="C439" s="18" t="str">
        <f t="shared" si="27"/>
        <v/>
      </c>
      <c r="D439" s="18">
        <f>COUNTIF(C$203:C439,C439)</f>
        <v>237</v>
      </c>
      <c r="F439" s="18" t="str">
        <f t="shared" si="24"/>
        <v/>
      </c>
      <c r="G439" s="18" t="str">
        <f t="shared" si="28"/>
        <v/>
      </c>
      <c r="H439" s="18" t="str">
        <f t="shared" si="29"/>
        <v/>
      </c>
      <c r="I439" s="18" t="str">
        <f t="shared" si="30"/>
        <v/>
      </c>
    </row>
    <row r="440" spans="1:9">
      <c r="A440" s="18">
        <v>238</v>
      </c>
      <c r="C440" s="18" t="str">
        <f t="shared" si="27"/>
        <v/>
      </c>
      <c r="D440" s="18">
        <f>COUNTIF(C$203:C440,C440)</f>
        <v>238</v>
      </c>
      <c r="F440" s="18" t="str">
        <f t="shared" si="24"/>
        <v/>
      </c>
      <c r="G440" s="18" t="str">
        <f t="shared" si="28"/>
        <v/>
      </c>
      <c r="H440" s="18" t="str">
        <f t="shared" si="29"/>
        <v/>
      </c>
      <c r="I440" s="18" t="str">
        <f t="shared" si="30"/>
        <v/>
      </c>
    </row>
    <row r="441" spans="1:9">
      <c r="A441" s="18">
        <v>239</v>
      </c>
      <c r="C441" s="18" t="str">
        <f t="shared" si="27"/>
        <v/>
      </c>
      <c r="D441" s="18">
        <f>COUNTIF(C$203:C441,C441)</f>
        <v>239</v>
      </c>
      <c r="F441" s="18" t="str">
        <f t="shared" si="24"/>
        <v/>
      </c>
      <c r="G441" s="18" t="str">
        <f t="shared" si="28"/>
        <v/>
      </c>
      <c r="H441" s="18" t="str">
        <f t="shared" si="29"/>
        <v/>
      </c>
      <c r="I441" s="18" t="str">
        <f t="shared" si="30"/>
        <v/>
      </c>
    </row>
    <row r="442" spans="1:9">
      <c r="A442" s="18">
        <v>240</v>
      </c>
      <c r="C442" s="18" t="str">
        <f t="shared" si="27"/>
        <v/>
      </c>
      <c r="D442" s="18">
        <f>COUNTIF(C$203:C442,C442)</f>
        <v>240</v>
      </c>
      <c r="F442" s="18" t="str">
        <f t="shared" si="24"/>
        <v/>
      </c>
      <c r="G442" s="18" t="str">
        <f t="shared" si="28"/>
        <v/>
      </c>
      <c r="H442" s="18" t="str">
        <f t="shared" si="29"/>
        <v/>
      </c>
      <c r="I442" s="18" t="str">
        <f t="shared" si="30"/>
        <v/>
      </c>
    </row>
    <row r="443" spans="1:9">
      <c r="A443" s="18">
        <v>241</v>
      </c>
      <c r="C443" s="18" t="str">
        <f t="shared" si="27"/>
        <v/>
      </c>
      <c r="D443" s="18">
        <f>COUNTIF(C$203:C443,C443)</f>
        <v>241</v>
      </c>
      <c r="F443" s="18" t="str">
        <f t="shared" si="24"/>
        <v/>
      </c>
      <c r="G443" s="18" t="str">
        <f t="shared" si="28"/>
        <v/>
      </c>
      <c r="H443" s="18" t="str">
        <f t="shared" si="29"/>
        <v/>
      </c>
      <c r="I443" s="18" t="str">
        <f t="shared" si="30"/>
        <v/>
      </c>
    </row>
    <row r="444" spans="1:9">
      <c r="A444" s="18">
        <v>242</v>
      </c>
      <c r="C444" s="18" t="str">
        <f t="shared" si="27"/>
        <v/>
      </c>
      <c r="D444" s="18">
        <f>COUNTIF(C$203:C444,C444)</f>
        <v>242</v>
      </c>
      <c r="F444" s="18" t="str">
        <f t="shared" si="24"/>
        <v/>
      </c>
      <c r="G444" s="18" t="str">
        <f t="shared" si="28"/>
        <v/>
      </c>
      <c r="H444" s="18" t="str">
        <f t="shared" si="29"/>
        <v/>
      </c>
      <c r="I444" s="18" t="str">
        <f t="shared" si="30"/>
        <v/>
      </c>
    </row>
    <row r="445" spans="1:9">
      <c r="A445" s="18">
        <v>243</v>
      </c>
      <c r="C445" s="18" t="str">
        <f t="shared" si="27"/>
        <v/>
      </c>
      <c r="D445" s="18">
        <f>COUNTIF(C$203:C445,C445)</f>
        <v>243</v>
      </c>
      <c r="F445" s="18" t="str">
        <f t="shared" si="24"/>
        <v/>
      </c>
      <c r="G445" s="18" t="str">
        <f t="shared" si="28"/>
        <v/>
      </c>
      <c r="H445" s="18" t="str">
        <f t="shared" si="29"/>
        <v/>
      </c>
      <c r="I445" s="18" t="str">
        <f t="shared" si="30"/>
        <v/>
      </c>
    </row>
    <row r="446" spans="1:9">
      <c r="A446" s="18">
        <v>244</v>
      </c>
      <c r="C446" s="18" t="str">
        <f t="shared" si="27"/>
        <v/>
      </c>
      <c r="D446" s="18">
        <f>COUNTIF(C$203:C446,C446)</f>
        <v>244</v>
      </c>
      <c r="F446" s="18" t="str">
        <f t="shared" si="24"/>
        <v/>
      </c>
      <c r="G446" s="18" t="str">
        <f t="shared" si="28"/>
        <v/>
      </c>
      <c r="H446" s="18" t="str">
        <f t="shared" si="29"/>
        <v/>
      </c>
      <c r="I446" s="18" t="str">
        <f t="shared" si="30"/>
        <v/>
      </c>
    </row>
    <row r="447" spans="1:9">
      <c r="A447" s="18">
        <v>245</v>
      </c>
      <c r="C447" s="18" t="str">
        <f t="shared" si="27"/>
        <v/>
      </c>
      <c r="D447" s="18">
        <f>COUNTIF(C$203:C447,C447)</f>
        <v>245</v>
      </c>
      <c r="F447" s="18" t="str">
        <f t="shared" si="24"/>
        <v/>
      </c>
      <c r="G447" s="18" t="str">
        <f t="shared" si="28"/>
        <v/>
      </c>
      <c r="H447" s="18" t="str">
        <f t="shared" si="29"/>
        <v/>
      </c>
      <c r="I447" s="18" t="str">
        <f t="shared" si="30"/>
        <v/>
      </c>
    </row>
    <row r="448" spans="1:9">
      <c r="A448" s="18">
        <v>246</v>
      </c>
      <c r="C448" s="18" t="str">
        <f t="shared" si="27"/>
        <v/>
      </c>
      <c r="D448" s="18">
        <f>COUNTIF(C$203:C448,C448)</f>
        <v>246</v>
      </c>
      <c r="F448" s="18" t="str">
        <f t="shared" si="24"/>
        <v/>
      </c>
      <c r="G448" s="18" t="str">
        <f t="shared" si="28"/>
        <v/>
      </c>
      <c r="H448" s="18" t="str">
        <f t="shared" si="29"/>
        <v/>
      </c>
      <c r="I448" s="18" t="str">
        <f t="shared" si="30"/>
        <v/>
      </c>
    </row>
    <row r="449" spans="1:9">
      <c r="A449" s="18">
        <v>247</v>
      </c>
      <c r="C449" s="18" t="str">
        <f t="shared" si="27"/>
        <v/>
      </c>
      <c r="D449" s="18">
        <f>COUNTIF(C$203:C449,C449)</f>
        <v>247</v>
      </c>
      <c r="F449" s="18" t="str">
        <f t="shared" si="24"/>
        <v/>
      </c>
      <c r="G449" s="18" t="str">
        <f t="shared" si="28"/>
        <v/>
      </c>
      <c r="H449" s="18" t="str">
        <f t="shared" si="29"/>
        <v/>
      </c>
      <c r="I449" s="18" t="str">
        <f t="shared" si="30"/>
        <v/>
      </c>
    </row>
    <row r="450" spans="1:9">
      <c r="A450" s="18">
        <v>248</v>
      </c>
      <c r="C450" s="18" t="str">
        <f t="shared" si="27"/>
        <v/>
      </c>
      <c r="D450" s="18">
        <f>COUNTIF(C$203:C450,C450)</f>
        <v>248</v>
      </c>
      <c r="F450" s="18" t="str">
        <f t="shared" si="24"/>
        <v/>
      </c>
      <c r="G450" s="18" t="str">
        <f t="shared" si="28"/>
        <v/>
      </c>
      <c r="H450" s="18" t="str">
        <f t="shared" si="29"/>
        <v/>
      </c>
      <c r="I450" s="18" t="str">
        <f t="shared" si="30"/>
        <v/>
      </c>
    </row>
    <row r="451" spans="1:9">
      <c r="A451" s="18">
        <v>249</v>
      </c>
      <c r="C451" s="18" t="str">
        <f t="shared" si="27"/>
        <v/>
      </c>
      <c r="D451" s="18">
        <f>COUNTIF(C$203:C451,C451)</f>
        <v>249</v>
      </c>
      <c r="F451" s="18" t="str">
        <f t="shared" si="24"/>
        <v/>
      </c>
      <c r="G451" s="18" t="str">
        <f t="shared" si="28"/>
        <v/>
      </c>
      <c r="H451" s="18" t="str">
        <f t="shared" si="29"/>
        <v/>
      </c>
      <c r="I451" s="18" t="str">
        <f t="shared" si="30"/>
        <v/>
      </c>
    </row>
    <row r="452" spans="1:9">
      <c r="A452" s="18">
        <v>250</v>
      </c>
      <c r="C452" s="18" t="str">
        <f t="shared" si="27"/>
        <v/>
      </c>
      <c r="D452" s="18">
        <f>COUNTIF(C$203:C452,C452)</f>
        <v>250</v>
      </c>
      <c r="F452" s="18" t="str">
        <f t="shared" si="24"/>
        <v/>
      </c>
      <c r="G452" s="18" t="str">
        <f t="shared" si="28"/>
        <v/>
      </c>
      <c r="H452" s="18" t="str">
        <f t="shared" si="29"/>
        <v/>
      </c>
      <c r="I452" s="18" t="str">
        <f t="shared" si="30"/>
        <v/>
      </c>
    </row>
    <row r="453" spans="1:9">
      <c r="A453" s="18">
        <v>251</v>
      </c>
      <c r="C453" s="18" t="str">
        <f t="shared" si="27"/>
        <v/>
      </c>
      <c r="D453" s="18">
        <f>COUNTIF(C$203:C453,C453)</f>
        <v>251</v>
      </c>
      <c r="F453" s="18" t="str">
        <f t="shared" si="24"/>
        <v/>
      </c>
      <c r="G453" s="18" t="str">
        <f t="shared" si="28"/>
        <v/>
      </c>
      <c r="H453" s="18" t="str">
        <f t="shared" si="29"/>
        <v/>
      </c>
      <c r="I453" s="18" t="str">
        <f t="shared" si="30"/>
        <v/>
      </c>
    </row>
    <row r="454" spans="1:9">
      <c r="A454" s="18">
        <v>252</v>
      </c>
      <c r="C454" s="18" t="str">
        <f t="shared" si="27"/>
        <v/>
      </c>
      <c r="D454" s="18">
        <f>COUNTIF(C$203:C454,C454)</f>
        <v>252</v>
      </c>
      <c r="F454" s="18" t="str">
        <f t="shared" si="24"/>
        <v/>
      </c>
      <c r="G454" s="18" t="str">
        <f t="shared" si="28"/>
        <v/>
      </c>
      <c r="H454" s="18" t="str">
        <f t="shared" si="29"/>
        <v/>
      </c>
      <c r="I454" s="18" t="str">
        <f t="shared" si="30"/>
        <v/>
      </c>
    </row>
    <row r="455" spans="1:9">
      <c r="A455" s="18">
        <v>253</v>
      </c>
      <c r="C455" s="18" t="str">
        <f t="shared" si="27"/>
        <v/>
      </c>
      <c r="D455" s="18">
        <f>COUNTIF(C$203:C455,C455)</f>
        <v>253</v>
      </c>
      <c r="F455" s="18" t="str">
        <f t="shared" si="24"/>
        <v/>
      </c>
      <c r="G455" s="18" t="str">
        <f t="shared" si="28"/>
        <v/>
      </c>
      <c r="H455" s="18" t="str">
        <f t="shared" si="29"/>
        <v/>
      </c>
      <c r="I455" s="18" t="str">
        <f t="shared" si="30"/>
        <v/>
      </c>
    </row>
    <row r="456" spans="1:9">
      <c r="A456" s="18">
        <v>254</v>
      </c>
      <c r="C456" s="18" t="str">
        <f t="shared" si="27"/>
        <v/>
      </c>
      <c r="D456" s="18">
        <f>COUNTIF(C$203:C456,C456)</f>
        <v>254</v>
      </c>
      <c r="F456" s="18" t="str">
        <f t="shared" si="24"/>
        <v/>
      </c>
      <c r="G456" s="18" t="str">
        <f t="shared" si="28"/>
        <v/>
      </c>
      <c r="H456" s="18" t="str">
        <f t="shared" si="29"/>
        <v/>
      </c>
      <c r="I456" s="18" t="str">
        <f t="shared" si="30"/>
        <v/>
      </c>
    </row>
    <row r="457" spans="1:9">
      <c r="A457" s="18">
        <v>255</v>
      </c>
      <c r="C457" s="18" t="str">
        <f t="shared" si="27"/>
        <v/>
      </c>
      <c r="D457" s="18">
        <f>COUNTIF(C$203:C457,C457)</f>
        <v>255</v>
      </c>
      <c r="F457" s="18" t="str">
        <f t="shared" si="24"/>
        <v/>
      </c>
      <c r="G457" s="18" t="str">
        <f t="shared" si="28"/>
        <v/>
      </c>
      <c r="H457" s="18" t="str">
        <f t="shared" si="29"/>
        <v/>
      </c>
      <c r="I457" s="18" t="str">
        <f t="shared" si="30"/>
        <v/>
      </c>
    </row>
    <row r="458" spans="1:9">
      <c r="A458" s="18">
        <v>256</v>
      </c>
      <c r="C458" s="18" t="str">
        <f t="shared" si="27"/>
        <v/>
      </c>
      <c r="D458" s="18">
        <f>COUNTIF(C$203:C458,C458)</f>
        <v>256</v>
      </c>
      <c r="F458" s="18" t="str">
        <f t="shared" si="24"/>
        <v/>
      </c>
      <c r="G458" s="18" t="str">
        <f t="shared" si="28"/>
        <v/>
      </c>
      <c r="H458" s="18" t="str">
        <f t="shared" si="29"/>
        <v/>
      </c>
      <c r="I458" s="18" t="str">
        <f t="shared" si="30"/>
        <v/>
      </c>
    </row>
    <row r="459" spans="1:9">
      <c r="A459" s="18">
        <v>257</v>
      </c>
      <c r="C459" s="18" t="str">
        <f t="shared" si="27"/>
        <v/>
      </c>
      <c r="D459" s="18">
        <f>COUNTIF(C$203:C459,C459)</f>
        <v>257</v>
      </c>
      <c r="F459" s="18" t="str">
        <f t="shared" si="24"/>
        <v/>
      </c>
      <c r="G459" s="18" t="str">
        <f t="shared" si="28"/>
        <v/>
      </c>
      <c r="H459" s="18" t="str">
        <f t="shared" si="29"/>
        <v/>
      </c>
      <c r="I459" s="18" t="str">
        <f t="shared" si="30"/>
        <v/>
      </c>
    </row>
    <row r="460" spans="1:9">
      <c r="A460" s="18">
        <v>258</v>
      </c>
      <c r="C460" s="18" t="str">
        <f t="shared" si="27"/>
        <v/>
      </c>
      <c r="D460" s="18">
        <f>COUNTIF(C$203:C460,C460)</f>
        <v>258</v>
      </c>
      <c r="F460" s="18" t="str">
        <f t="shared" ref="F460:F523" si="31">IF(C460="","",CONCATENATE(C460,D460)*1)</f>
        <v/>
      </c>
      <c r="G460" s="18" t="str">
        <f t="shared" si="28"/>
        <v/>
      </c>
      <c r="H460" s="18" t="str">
        <f t="shared" si="29"/>
        <v/>
      </c>
      <c r="I460" s="18" t="str">
        <f t="shared" si="30"/>
        <v/>
      </c>
    </row>
    <row r="461" spans="1:9">
      <c r="A461" s="18">
        <v>259</v>
      </c>
      <c r="C461" s="18" t="str">
        <f t="shared" si="27"/>
        <v/>
      </c>
      <c r="D461" s="18">
        <f>COUNTIF(C$203:C461,C461)</f>
        <v>259</v>
      </c>
      <c r="F461" s="18" t="str">
        <f t="shared" si="31"/>
        <v/>
      </c>
      <c r="G461" s="18" t="str">
        <f t="shared" si="28"/>
        <v/>
      </c>
      <c r="H461" s="18" t="str">
        <f t="shared" si="29"/>
        <v/>
      </c>
      <c r="I461" s="18" t="str">
        <f t="shared" si="30"/>
        <v/>
      </c>
    </row>
    <row r="462" spans="1:9">
      <c r="A462" s="18">
        <v>260</v>
      </c>
      <c r="C462" s="18" t="str">
        <f t="shared" si="27"/>
        <v/>
      </c>
      <c r="D462" s="18">
        <f>COUNTIF(C$203:C462,C462)</f>
        <v>260</v>
      </c>
      <c r="F462" s="18" t="str">
        <f t="shared" si="31"/>
        <v/>
      </c>
      <c r="G462" s="18" t="str">
        <f t="shared" si="28"/>
        <v/>
      </c>
      <c r="H462" s="18" t="str">
        <f t="shared" si="29"/>
        <v/>
      </c>
      <c r="I462" s="18" t="str">
        <f t="shared" si="30"/>
        <v/>
      </c>
    </row>
    <row r="463" spans="1:9">
      <c r="A463" s="18">
        <v>261</v>
      </c>
      <c r="C463" s="18" t="str">
        <f t="shared" si="27"/>
        <v/>
      </c>
      <c r="D463" s="18">
        <f>COUNTIF(C$203:C463,C463)</f>
        <v>261</v>
      </c>
      <c r="F463" s="18" t="str">
        <f t="shared" si="31"/>
        <v/>
      </c>
      <c r="G463" s="18" t="str">
        <f t="shared" si="28"/>
        <v/>
      </c>
      <c r="H463" s="18" t="str">
        <f t="shared" si="29"/>
        <v/>
      </c>
      <c r="I463" s="18" t="str">
        <f t="shared" si="30"/>
        <v/>
      </c>
    </row>
    <row r="464" spans="1:9">
      <c r="A464" s="18">
        <v>262</v>
      </c>
      <c r="C464" s="18" t="str">
        <f t="shared" si="27"/>
        <v/>
      </c>
      <c r="D464" s="18">
        <f>COUNTIF(C$203:C464,C464)</f>
        <v>262</v>
      </c>
      <c r="F464" s="18" t="str">
        <f t="shared" si="31"/>
        <v/>
      </c>
      <c r="G464" s="18" t="str">
        <f t="shared" si="28"/>
        <v/>
      </c>
      <c r="H464" s="18" t="str">
        <f t="shared" si="29"/>
        <v/>
      </c>
      <c r="I464" s="18" t="str">
        <f t="shared" si="30"/>
        <v/>
      </c>
    </row>
    <row r="465" spans="1:9">
      <c r="A465" s="18">
        <v>263</v>
      </c>
      <c r="C465" s="18" t="str">
        <f t="shared" si="27"/>
        <v/>
      </c>
      <c r="D465" s="18">
        <f>COUNTIF(C$203:C465,C465)</f>
        <v>263</v>
      </c>
      <c r="F465" s="18" t="str">
        <f t="shared" si="31"/>
        <v/>
      </c>
      <c r="G465" s="18" t="str">
        <f t="shared" si="28"/>
        <v/>
      </c>
      <c r="H465" s="18" t="str">
        <f t="shared" si="29"/>
        <v/>
      </c>
      <c r="I465" s="18" t="str">
        <f t="shared" si="30"/>
        <v/>
      </c>
    </row>
    <row r="466" spans="1:9">
      <c r="A466" s="18">
        <v>264</v>
      </c>
      <c r="C466" s="18" t="str">
        <f t="shared" si="27"/>
        <v/>
      </c>
      <c r="D466" s="18">
        <f>COUNTIF(C$203:C466,C466)</f>
        <v>264</v>
      </c>
      <c r="F466" s="18" t="str">
        <f t="shared" si="31"/>
        <v/>
      </c>
      <c r="G466" s="18" t="str">
        <f t="shared" si="28"/>
        <v/>
      </c>
      <c r="H466" s="18" t="str">
        <f t="shared" si="29"/>
        <v/>
      </c>
      <c r="I466" s="18" t="str">
        <f t="shared" si="30"/>
        <v/>
      </c>
    </row>
    <row r="467" spans="1:9">
      <c r="A467" s="18">
        <v>265</v>
      </c>
      <c r="C467" s="18" t="str">
        <f t="shared" si="27"/>
        <v/>
      </c>
      <c r="D467" s="18">
        <f>COUNTIF(C$203:C467,C467)</f>
        <v>265</v>
      </c>
      <c r="F467" s="18" t="str">
        <f t="shared" si="31"/>
        <v/>
      </c>
      <c r="G467" s="18" t="str">
        <f t="shared" si="28"/>
        <v/>
      </c>
      <c r="H467" s="18" t="str">
        <f t="shared" si="29"/>
        <v/>
      </c>
      <c r="I467" s="18" t="str">
        <f t="shared" si="30"/>
        <v/>
      </c>
    </row>
    <row r="468" spans="1:9">
      <c r="A468" s="18">
        <v>266</v>
      </c>
      <c r="C468" s="18" t="str">
        <f t="shared" ref="C468:C531" si="32">L68</f>
        <v/>
      </c>
      <c r="D468" s="18">
        <f>COUNTIF(C$203:C468,C468)</f>
        <v>266</v>
      </c>
      <c r="F468" s="18" t="str">
        <f t="shared" si="31"/>
        <v/>
      </c>
      <c r="G468" s="18" t="str">
        <f t="shared" ref="G468:G531" si="33">C68</f>
        <v/>
      </c>
      <c r="H468" s="18" t="str">
        <f t="shared" si="29"/>
        <v/>
      </c>
      <c r="I468" s="18" t="str">
        <f t="shared" si="30"/>
        <v/>
      </c>
    </row>
    <row r="469" spans="1:9">
      <c r="A469" s="18">
        <v>267</v>
      </c>
      <c r="C469" s="18" t="str">
        <f t="shared" si="32"/>
        <v/>
      </c>
      <c r="D469" s="18">
        <f>COUNTIF(C$203:C469,C469)</f>
        <v>267</v>
      </c>
      <c r="F469" s="18" t="str">
        <f t="shared" si="31"/>
        <v/>
      </c>
      <c r="G469" s="18" t="str">
        <f t="shared" si="33"/>
        <v/>
      </c>
      <c r="H469" s="18" t="str">
        <f t="shared" si="29"/>
        <v/>
      </c>
      <c r="I469" s="18" t="str">
        <f t="shared" si="30"/>
        <v/>
      </c>
    </row>
    <row r="470" spans="1:9">
      <c r="A470" s="18">
        <v>268</v>
      </c>
      <c r="C470" s="18" t="str">
        <f t="shared" si="32"/>
        <v/>
      </c>
      <c r="D470" s="18">
        <f>COUNTIF(C$203:C470,C470)</f>
        <v>268</v>
      </c>
      <c r="F470" s="18" t="str">
        <f t="shared" si="31"/>
        <v/>
      </c>
      <c r="G470" s="18" t="str">
        <f t="shared" si="33"/>
        <v/>
      </c>
      <c r="H470" s="18" t="str">
        <f t="shared" si="29"/>
        <v/>
      </c>
      <c r="I470" s="18" t="str">
        <f t="shared" si="30"/>
        <v/>
      </c>
    </row>
    <row r="471" spans="1:9">
      <c r="A471" s="18">
        <v>269</v>
      </c>
      <c r="C471" s="18" t="str">
        <f t="shared" si="32"/>
        <v/>
      </c>
      <c r="D471" s="18">
        <f>COUNTIF(C$203:C471,C471)</f>
        <v>269</v>
      </c>
      <c r="F471" s="18" t="str">
        <f t="shared" si="31"/>
        <v/>
      </c>
      <c r="G471" s="18" t="str">
        <f t="shared" si="33"/>
        <v/>
      </c>
      <c r="H471" s="18" t="str">
        <f t="shared" si="29"/>
        <v/>
      </c>
      <c r="I471" s="18" t="str">
        <f t="shared" si="30"/>
        <v/>
      </c>
    </row>
    <row r="472" spans="1:9">
      <c r="A472" s="18">
        <v>270</v>
      </c>
      <c r="C472" s="18" t="str">
        <f t="shared" si="32"/>
        <v/>
      </c>
      <c r="D472" s="18">
        <f>COUNTIF(C$203:C472,C472)</f>
        <v>270</v>
      </c>
      <c r="F472" s="18" t="str">
        <f t="shared" si="31"/>
        <v/>
      </c>
      <c r="G472" s="18" t="str">
        <f t="shared" si="33"/>
        <v/>
      </c>
      <c r="H472" s="18" t="str">
        <f t="shared" si="29"/>
        <v/>
      </c>
      <c r="I472" s="18" t="str">
        <f t="shared" si="30"/>
        <v/>
      </c>
    </row>
    <row r="473" spans="1:9">
      <c r="A473" s="18">
        <v>271</v>
      </c>
      <c r="C473" s="18" t="str">
        <f t="shared" si="32"/>
        <v/>
      </c>
      <c r="D473" s="18">
        <f>COUNTIF(C$203:C473,C473)</f>
        <v>271</v>
      </c>
      <c r="F473" s="18" t="str">
        <f t="shared" si="31"/>
        <v/>
      </c>
      <c r="G473" s="18" t="str">
        <f t="shared" si="33"/>
        <v/>
      </c>
      <c r="H473" s="18" t="str">
        <f t="shared" si="29"/>
        <v/>
      </c>
      <c r="I473" s="18" t="str">
        <f t="shared" si="30"/>
        <v/>
      </c>
    </row>
    <row r="474" spans="1:9">
      <c r="A474" s="18">
        <v>272</v>
      </c>
      <c r="C474" s="18" t="str">
        <f t="shared" si="32"/>
        <v/>
      </c>
      <c r="D474" s="18">
        <f>COUNTIF(C$203:C474,C474)</f>
        <v>272</v>
      </c>
      <c r="F474" s="18" t="str">
        <f t="shared" si="31"/>
        <v/>
      </c>
      <c r="G474" s="18" t="str">
        <f t="shared" si="33"/>
        <v/>
      </c>
      <c r="H474" s="18" t="str">
        <f t="shared" si="29"/>
        <v/>
      </c>
      <c r="I474" s="18" t="str">
        <f t="shared" si="30"/>
        <v/>
      </c>
    </row>
    <row r="475" spans="1:9">
      <c r="A475" s="18">
        <v>273</v>
      </c>
      <c r="C475" s="18" t="str">
        <f t="shared" si="32"/>
        <v/>
      </c>
      <c r="D475" s="18">
        <f>COUNTIF(C$203:C475,C475)</f>
        <v>273</v>
      </c>
      <c r="F475" s="18" t="str">
        <f t="shared" si="31"/>
        <v/>
      </c>
      <c r="G475" s="18" t="str">
        <f t="shared" si="33"/>
        <v/>
      </c>
      <c r="H475" s="18" t="str">
        <f t="shared" si="29"/>
        <v/>
      </c>
      <c r="I475" s="18" t="str">
        <f t="shared" si="30"/>
        <v/>
      </c>
    </row>
    <row r="476" spans="1:9">
      <c r="A476" s="18">
        <v>274</v>
      </c>
      <c r="C476" s="18" t="str">
        <f t="shared" si="32"/>
        <v/>
      </c>
      <c r="D476" s="18">
        <f>COUNTIF(C$203:C476,C476)</f>
        <v>274</v>
      </c>
      <c r="F476" s="18" t="str">
        <f t="shared" si="31"/>
        <v/>
      </c>
      <c r="G476" s="18" t="str">
        <f t="shared" si="33"/>
        <v/>
      </c>
      <c r="H476" s="18" t="str">
        <f t="shared" si="29"/>
        <v/>
      </c>
      <c r="I476" s="18" t="str">
        <f t="shared" si="30"/>
        <v/>
      </c>
    </row>
    <row r="477" spans="1:9">
      <c r="A477" s="18">
        <v>275</v>
      </c>
      <c r="C477" s="18" t="str">
        <f t="shared" si="32"/>
        <v/>
      </c>
      <c r="D477" s="18">
        <f>COUNTIF(C$203:C477,C477)</f>
        <v>275</v>
      </c>
      <c r="F477" s="18" t="str">
        <f t="shared" si="31"/>
        <v/>
      </c>
      <c r="G477" s="18" t="str">
        <f t="shared" si="33"/>
        <v/>
      </c>
      <c r="H477" s="18" t="str">
        <f t="shared" si="29"/>
        <v/>
      </c>
      <c r="I477" s="18" t="str">
        <f t="shared" si="30"/>
        <v/>
      </c>
    </row>
    <row r="478" spans="1:9">
      <c r="A478" s="18">
        <v>276</v>
      </c>
      <c r="C478" s="18" t="str">
        <f t="shared" si="32"/>
        <v/>
      </c>
      <c r="D478" s="18">
        <f>COUNTIF(C$203:C478,C478)</f>
        <v>276</v>
      </c>
      <c r="F478" s="18" t="str">
        <f t="shared" si="31"/>
        <v/>
      </c>
      <c r="G478" s="18" t="str">
        <f t="shared" si="33"/>
        <v/>
      </c>
      <c r="H478" s="18" t="str">
        <f t="shared" si="29"/>
        <v/>
      </c>
      <c r="I478" s="18" t="str">
        <f t="shared" si="30"/>
        <v/>
      </c>
    </row>
    <row r="479" spans="1:9">
      <c r="A479" s="18">
        <v>277</v>
      </c>
      <c r="C479" s="18" t="str">
        <f t="shared" si="32"/>
        <v/>
      </c>
      <c r="D479" s="18">
        <f>COUNTIF(C$203:C479,C479)</f>
        <v>277</v>
      </c>
      <c r="F479" s="18" t="str">
        <f t="shared" si="31"/>
        <v/>
      </c>
      <c r="G479" s="18" t="str">
        <f t="shared" si="33"/>
        <v/>
      </c>
      <c r="H479" s="18" t="str">
        <f t="shared" si="29"/>
        <v/>
      </c>
      <c r="I479" s="18" t="str">
        <f t="shared" si="30"/>
        <v/>
      </c>
    </row>
    <row r="480" spans="1:9">
      <c r="A480" s="18">
        <v>278</v>
      </c>
      <c r="C480" s="18" t="str">
        <f t="shared" si="32"/>
        <v/>
      </c>
      <c r="D480" s="18">
        <f>COUNTIF(C$203:C480,C480)</f>
        <v>278</v>
      </c>
      <c r="F480" s="18" t="str">
        <f t="shared" si="31"/>
        <v/>
      </c>
      <c r="G480" s="18" t="str">
        <f t="shared" si="33"/>
        <v/>
      </c>
      <c r="H480" s="18" t="str">
        <f t="shared" si="29"/>
        <v/>
      </c>
      <c r="I480" s="18" t="str">
        <f t="shared" si="30"/>
        <v/>
      </c>
    </row>
    <row r="481" spans="1:9">
      <c r="A481" s="18">
        <v>279</v>
      </c>
      <c r="C481" s="18" t="str">
        <f t="shared" si="32"/>
        <v/>
      </c>
      <c r="D481" s="18">
        <f>COUNTIF(C$203:C481,C481)</f>
        <v>279</v>
      </c>
      <c r="F481" s="18" t="str">
        <f t="shared" si="31"/>
        <v/>
      </c>
      <c r="G481" s="18" t="str">
        <f t="shared" si="33"/>
        <v/>
      </c>
      <c r="H481" s="18" t="str">
        <f t="shared" si="29"/>
        <v/>
      </c>
      <c r="I481" s="18" t="str">
        <f t="shared" si="30"/>
        <v/>
      </c>
    </row>
    <row r="482" spans="1:9">
      <c r="A482" s="18">
        <v>280</v>
      </c>
      <c r="C482" s="18" t="str">
        <f t="shared" si="32"/>
        <v/>
      </c>
      <c r="D482" s="18">
        <f>COUNTIF(C$203:C482,C482)</f>
        <v>280</v>
      </c>
      <c r="F482" s="18" t="str">
        <f t="shared" si="31"/>
        <v/>
      </c>
      <c r="G482" s="18" t="str">
        <f t="shared" si="33"/>
        <v/>
      </c>
      <c r="H482" s="18" t="str">
        <f t="shared" si="29"/>
        <v/>
      </c>
      <c r="I482" s="18" t="str">
        <f t="shared" si="30"/>
        <v/>
      </c>
    </row>
    <row r="483" spans="1:9">
      <c r="A483" s="18">
        <v>281</v>
      </c>
      <c r="C483" s="18" t="str">
        <f t="shared" si="32"/>
        <v/>
      </c>
      <c r="D483" s="18">
        <f>COUNTIF(C$203:C483,C483)</f>
        <v>281</v>
      </c>
      <c r="F483" s="18" t="str">
        <f t="shared" si="31"/>
        <v/>
      </c>
      <c r="G483" s="18" t="str">
        <f t="shared" si="33"/>
        <v/>
      </c>
      <c r="H483" s="18" t="str">
        <f t="shared" ref="H483:H546" si="34">D83</f>
        <v/>
      </c>
      <c r="I483" s="18" t="str">
        <f t="shared" ref="I483:I546" si="35">E83</f>
        <v/>
      </c>
    </row>
    <row r="484" spans="1:9">
      <c r="A484" s="18">
        <v>282</v>
      </c>
      <c r="C484" s="18" t="str">
        <f t="shared" si="32"/>
        <v/>
      </c>
      <c r="D484" s="18">
        <f>COUNTIF(C$203:C484,C484)</f>
        <v>282</v>
      </c>
      <c r="F484" s="18" t="str">
        <f t="shared" si="31"/>
        <v/>
      </c>
      <c r="G484" s="18" t="str">
        <f t="shared" si="33"/>
        <v/>
      </c>
      <c r="H484" s="18" t="str">
        <f t="shared" si="34"/>
        <v/>
      </c>
      <c r="I484" s="18" t="str">
        <f t="shared" si="35"/>
        <v/>
      </c>
    </row>
    <row r="485" spans="1:9">
      <c r="A485" s="18">
        <v>283</v>
      </c>
      <c r="C485" s="18" t="str">
        <f t="shared" si="32"/>
        <v/>
      </c>
      <c r="D485" s="18">
        <f>COUNTIF(C$203:C485,C485)</f>
        <v>283</v>
      </c>
      <c r="F485" s="18" t="str">
        <f t="shared" si="31"/>
        <v/>
      </c>
      <c r="G485" s="18" t="str">
        <f t="shared" si="33"/>
        <v/>
      </c>
      <c r="H485" s="18" t="str">
        <f t="shared" si="34"/>
        <v/>
      </c>
      <c r="I485" s="18" t="str">
        <f t="shared" si="35"/>
        <v/>
      </c>
    </row>
    <row r="486" spans="1:9">
      <c r="A486" s="18">
        <v>284</v>
      </c>
      <c r="C486" s="18" t="str">
        <f t="shared" si="32"/>
        <v/>
      </c>
      <c r="D486" s="18">
        <f>COUNTIF(C$203:C486,C486)</f>
        <v>284</v>
      </c>
      <c r="F486" s="18" t="str">
        <f t="shared" si="31"/>
        <v/>
      </c>
      <c r="G486" s="18" t="str">
        <f t="shared" si="33"/>
        <v/>
      </c>
      <c r="H486" s="18" t="str">
        <f t="shared" si="34"/>
        <v/>
      </c>
      <c r="I486" s="18" t="str">
        <f t="shared" si="35"/>
        <v/>
      </c>
    </row>
    <row r="487" spans="1:9">
      <c r="A487" s="18">
        <v>285</v>
      </c>
      <c r="C487" s="18" t="str">
        <f t="shared" si="32"/>
        <v/>
      </c>
      <c r="D487" s="18">
        <f>COUNTIF(C$203:C487,C487)</f>
        <v>285</v>
      </c>
      <c r="F487" s="18" t="str">
        <f t="shared" si="31"/>
        <v/>
      </c>
      <c r="G487" s="18" t="str">
        <f t="shared" si="33"/>
        <v/>
      </c>
      <c r="H487" s="18" t="str">
        <f t="shared" si="34"/>
        <v/>
      </c>
      <c r="I487" s="18" t="str">
        <f t="shared" si="35"/>
        <v/>
      </c>
    </row>
    <row r="488" spans="1:9">
      <c r="A488" s="18">
        <v>286</v>
      </c>
      <c r="C488" s="18" t="str">
        <f t="shared" si="32"/>
        <v/>
      </c>
      <c r="D488" s="18">
        <f>COUNTIF(C$203:C488,C488)</f>
        <v>286</v>
      </c>
      <c r="F488" s="18" t="str">
        <f t="shared" si="31"/>
        <v/>
      </c>
      <c r="G488" s="18" t="str">
        <f t="shared" si="33"/>
        <v/>
      </c>
      <c r="H488" s="18" t="str">
        <f t="shared" si="34"/>
        <v/>
      </c>
      <c r="I488" s="18" t="str">
        <f t="shared" si="35"/>
        <v/>
      </c>
    </row>
    <row r="489" spans="1:9">
      <c r="A489" s="18">
        <v>287</v>
      </c>
      <c r="C489" s="18" t="str">
        <f t="shared" si="32"/>
        <v/>
      </c>
      <c r="D489" s="18">
        <f>COUNTIF(C$203:C489,C489)</f>
        <v>287</v>
      </c>
      <c r="F489" s="18" t="str">
        <f t="shared" si="31"/>
        <v/>
      </c>
      <c r="G489" s="18" t="str">
        <f t="shared" si="33"/>
        <v/>
      </c>
      <c r="H489" s="18" t="str">
        <f t="shared" si="34"/>
        <v/>
      </c>
      <c r="I489" s="18" t="str">
        <f t="shared" si="35"/>
        <v/>
      </c>
    </row>
    <row r="490" spans="1:9">
      <c r="A490" s="18">
        <v>288</v>
      </c>
      <c r="C490" s="18" t="str">
        <f t="shared" si="32"/>
        <v/>
      </c>
      <c r="D490" s="18">
        <f>COUNTIF(C$203:C490,C490)</f>
        <v>288</v>
      </c>
      <c r="F490" s="18" t="str">
        <f t="shared" si="31"/>
        <v/>
      </c>
      <c r="G490" s="18" t="str">
        <f t="shared" si="33"/>
        <v/>
      </c>
      <c r="H490" s="18" t="str">
        <f t="shared" si="34"/>
        <v/>
      </c>
      <c r="I490" s="18" t="str">
        <f t="shared" si="35"/>
        <v/>
      </c>
    </row>
    <row r="491" spans="1:9">
      <c r="A491" s="18">
        <v>289</v>
      </c>
      <c r="C491" s="18" t="str">
        <f t="shared" si="32"/>
        <v/>
      </c>
      <c r="D491" s="18">
        <f>COUNTIF(C$203:C491,C491)</f>
        <v>289</v>
      </c>
      <c r="F491" s="18" t="str">
        <f t="shared" si="31"/>
        <v/>
      </c>
      <c r="G491" s="18" t="str">
        <f t="shared" si="33"/>
        <v/>
      </c>
      <c r="H491" s="18" t="str">
        <f t="shared" si="34"/>
        <v/>
      </c>
      <c r="I491" s="18" t="str">
        <f t="shared" si="35"/>
        <v/>
      </c>
    </row>
    <row r="492" spans="1:9">
      <c r="A492" s="18">
        <v>290</v>
      </c>
      <c r="C492" s="18" t="str">
        <f t="shared" si="32"/>
        <v/>
      </c>
      <c r="D492" s="18">
        <f>COUNTIF(C$203:C492,C492)</f>
        <v>290</v>
      </c>
      <c r="F492" s="18" t="str">
        <f t="shared" si="31"/>
        <v/>
      </c>
      <c r="G492" s="18" t="str">
        <f t="shared" si="33"/>
        <v/>
      </c>
      <c r="H492" s="18" t="str">
        <f t="shared" si="34"/>
        <v/>
      </c>
      <c r="I492" s="18" t="str">
        <f t="shared" si="35"/>
        <v/>
      </c>
    </row>
    <row r="493" spans="1:9">
      <c r="A493" s="18">
        <v>291</v>
      </c>
      <c r="C493" s="18" t="str">
        <f t="shared" si="32"/>
        <v/>
      </c>
      <c r="D493" s="18">
        <f>COUNTIF(C$203:C493,C493)</f>
        <v>291</v>
      </c>
      <c r="F493" s="18" t="str">
        <f t="shared" si="31"/>
        <v/>
      </c>
      <c r="G493" s="18" t="str">
        <f t="shared" si="33"/>
        <v/>
      </c>
      <c r="H493" s="18" t="str">
        <f t="shared" si="34"/>
        <v/>
      </c>
      <c r="I493" s="18" t="str">
        <f t="shared" si="35"/>
        <v/>
      </c>
    </row>
    <row r="494" spans="1:9">
      <c r="A494" s="18">
        <v>292</v>
      </c>
      <c r="C494" s="18" t="str">
        <f t="shared" si="32"/>
        <v/>
      </c>
      <c r="D494" s="18">
        <f>COUNTIF(C$203:C494,C494)</f>
        <v>292</v>
      </c>
      <c r="F494" s="18" t="str">
        <f t="shared" si="31"/>
        <v/>
      </c>
      <c r="G494" s="18" t="str">
        <f t="shared" si="33"/>
        <v/>
      </c>
      <c r="H494" s="18" t="str">
        <f t="shared" si="34"/>
        <v/>
      </c>
      <c r="I494" s="18" t="str">
        <f t="shared" si="35"/>
        <v/>
      </c>
    </row>
    <row r="495" spans="1:9">
      <c r="A495" s="18">
        <v>293</v>
      </c>
      <c r="C495" s="18" t="str">
        <f t="shared" si="32"/>
        <v/>
      </c>
      <c r="D495" s="18">
        <f>COUNTIF(C$203:C495,C495)</f>
        <v>293</v>
      </c>
      <c r="F495" s="18" t="str">
        <f t="shared" si="31"/>
        <v/>
      </c>
      <c r="G495" s="18" t="str">
        <f t="shared" si="33"/>
        <v/>
      </c>
      <c r="H495" s="18" t="str">
        <f t="shared" si="34"/>
        <v/>
      </c>
      <c r="I495" s="18" t="str">
        <f t="shared" si="35"/>
        <v/>
      </c>
    </row>
    <row r="496" spans="1:9">
      <c r="A496" s="18">
        <v>294</v>
      </c>
      <c r="C496" s="18" t="str">
        <f t="shared" si="32"/>
        <v/>
      </c>
      <c r="D496" s="18">
        <f>COUNTIF(C$203:C496,C496)</f>
        <v>294</v>
      </c>
      <c r="F496" s="18" t="str">
        <f t="shared" si="31"/>
        <v/>
      </c>
      <c r="G496" s="18" t="str">
        <f t="shared" si="33"/>
        <v/>
      </c>
      <c r="H496" s="18" t="str">
        <f t="shared" si="34"/>
        <v/>
      </c>
      <c r="I496" s="18" t="str">
        <f t="shared" si="35"/>
        <v/>
      </c>
    </row>
    <row r="497" spans="1:9">
      <c r="A497" s="18">
        <v>295</v>
      </c>
      <c r="C497" s="18" t="str">
        <f t="shared" si="32"/>
        <v/>
      </c>
      <c r="D497" s="18">
        <f>COUNTIF(C$203:C497,C497)</f>
        <v>295</v>
      </c>
      <c r="F497" s="18" t="str">
        <f t="shared" si="31"/>
        <v/>
      </c>
      <c r="G497" s="18" t="str">
        <f t="shared" si="33"/>
        <v/>
      </c>
      <c r="H497" s="18" t="str">
        <f t="shared" si="34"/>
        <v/>
      </c>
      <c r="I497" s="18" t="str">
        <f t="shared" si="35"/>
        <v/>
      </c>
    </row>
    <row r="498" spans="1:9">
      <c r="A498" s="18">
        <v>296</v>
      </c>
      <c r="C498" s="18" t="str">
        <f t="shared" si="32"/>
        <v/>
      </c>
      <c r="D498" s="18">
        <f>COUNTIF(C$203:C498,C498)</f>
        <v>296</v>
      </c>
      <c r="F498" s="18" t="str">
        <f t="shared" si="31"/>
        <v/>
      </c>
      <c r="G498" s="18" t="str">
        <f t="shared" si="33"/>
        <v/>
      </c>
      <c r="H498" s="18" t="str">
        <f t="shared" si="34"/>
        <v/>
      </c>
      <c r="I498" s="18" t="str">
        <f t="shared" si="35"/>
        <v/>
      </c>
    </row>
    <row r="499" spans="1:9">
      <c r="A499" s="18">
        <v>297</v>
      </c>
      <c r="C499" s="18" t="str">
        <f t="shared" si="32"/>
        <v/>
      </c>
      <c r="D499" s="18">
        <f>COUNTIF(C$203:C499,C499)</f>
        <v>297</v>
      </c>
      <c r="F499" s="18" t="str">
        <f t="shared" si="31"/>
        <v/>
      </c>
      <c r="G499" s="18" t="str">
        <f t="shared" si="33"/>
        <v/>
      </c>
      <c r="H499" s="18" t="str">
        <f t="shared" si="34"/>
        <v/>
      </c>
      <c r="I499" s="18" t="str">
        <f t="shared" si="35"/>
        <v/>
      </c>
    </row>
    <row r="500" spans="1:9">
      <c r="A500" s="18">
        <v>298</v>
      </c>
      <c r="C500" s="18" t="str">
        <f t="shared" si="32"/>
        <v/>
      </c>
      <c r="D500" s="18">
        <f>COUNTIF(C$203:C500,C500)</f>
        <v>298</v>
      </c>
      <c r="F500" s="18" t="str">
        <f t="shared" si="31"/>
        <v/>
      </c>
      <c r="G500" s="18" t="str">
        <f t="shared" si="33"/>
        <v/>
      </c>
      <c r="H500" s="18" t="str">
        <f t="shared" si="34"/>
        <v/>
      </c>
      <c r="I500" s="18" t="str">
        <f t="shared" si="35"/>
        <v/>
      </c>
    </row>
    <row r="501" spans="1:9">
      <c r="A501" s="18">
        <v>299</v>
      </c>
      <c r="C501" s="18" t="str">
        <f t="shared" si="32"/>
        <v/>
      </c>
      <c r="D501" s="18">
        <f>COUNTIF(C$203:C501,C501)</f>
        <v>299</v>
      </c>
      <c r="F501" s="18" t="str">
        <f t="shared" si="31"/>
        <v/>
      </c>
      <c r="G501" s="18" t="str">
        <f t="shared" si="33"/>
        <v/>
      </c>
      <c r="H501" s="18" t="str">
        <f t="shared" si="34"/>
        <v/>
      </c>
      <c r="I501" s="18" t="str">
        <f t="shared" si="35"/>
        <v/>
      </c>
    </row>
    <row r="502" spans="1:9">
      <c r="A502" s="18">
        <v>300</v>
      </c>
      <c r="C502" s="18" t="str">
        <f t="shared" si="32"/>
        <v/>
      </c>
      <c r="D502" s="18">
        <f>COUNTIF(C$203:C502,C502)</f>
        <v>300</v>
      </c>
      <c r="F502" s="18" t="str">
        <f t="shared" si="31"/>
        <v/>
      </c>
      <c r="G502" s="18" t="str">
        <f t="shared" si="33"/>
        <v/>
      </c>
      <c r="H502" s="18" t="str">
        <f t="shared" si="34"/>
        <v/>
      </c>
      <c r="I502" s="18" t="str">
        <f t="shared" si="35"/>
        <v/>
      </c>
    </row>
    <row r="503" spans="1:9">
      <c r="A503" s="18">
        <v>301</v>
      </c>
      <c r="C503" s="18" t="str">
        <f t="shared" si="32"/>
        <v/>
      </c>
      <c r="D503" s="18">
        <f>COUNTIF(C$203:C503,C503)</f>
        <v>301</v>
      </c>
      <c r="F503" s="18" t="str">
        <f t="shared" si="31"/>
        <v/>
      </c>
      <c r="G503" s="18" t="str">
        <f t="shared" si="33"/>
        <v/>
      </c>
      <c r="H503" s="18" t="str">
        <f t="shared" si="34"/>
        <v/>
      </c>
      <c r="I503" s="18" t="str">
        <f t="shared" si="35"/>
        <v/>
      </c>
    </row>
    <row r="504" spans="1:9">
      <c r="A504" s="18">
        <v>302</v>
      </c>
      <c r="C504" s="18" t="str">
        <f t="shared" si="32"/>
        <v/>
      </c>
      <c r="D504" s="18">
        <f>COUNTIF(C$203:C504,C504)</f>
        <v>302</v>
      </c>
      <c r="F504" s="18" t="str">
        <f t="shared" si="31"/>
        <v/>
      </c>
      <c r="G504" s="18" t="str">
        <f t="shared" si="33"/>
        <v/>
      </c>
      <c r="H504" s="18" t="str">
        <f t="shared" si="34"/>
        <v/>
      </c>
      <c r="I504" s="18" t="str">
        <f t="shared" si="35"/>
        <v/>
      </c>
    </row>
    <row r="505" spans="1:9">
      <c r="A505" s="18">
        <v>303</v>
      </c>
      <c r="C505" s="18" t="str">
        <f t="shared" si="32"/>
        <v/>
      </c>
      <c r="D505" s="18">
        <f>COUNTIF(C$203:C505,C505)</f>
        <v>303</v>
      </c>
      <c r="F505" s="18" t="str">
        <f t="shared" si="31"/>
        <v/>
      </c>
      <c r="G505" s="18" t="str">
        <f t="shared" si="33"/>
        <v/>
      </c>
      <c r="H505" s="18" t="str">
        <f t="shared" si="34"/>
        <v/>
      </c>
      <c r="I505" s="18" t="str">
        <f t="shared" si="35"/>
        <v/>
      </c>
    </row>
    <row r="506" spans="1:9">
      <c r="A506" s="18">
        <v>304</v>
      </c>
      <c r="C506" s="18" t="str">
        <f t="shared" si="32"/>
        <v/>
      </c>
      <c r="D506" s="18">
        <f>COUNTIF(C$203:C506,C506)</f>
        <v>304</v>
      </c>
      <c r="F506" s="18" t="str">
        <f t="shared" si="31"/>
        <v/>
      </c>
      <c r="G506" s="18" t="str">
        <f t="shared" si="33"/>
        <v/>
      </c>
      <c r="H506" s="18" t="str">
        <f t="shared" si="34"/>
        <v/>
      </c>
      <c r="I506" s="18" t="str">
        <f t="shared" si="35"/>
        <v/>
      </c>
    </row>
    <row r="507" spans="1:9">
      <c r="A507" s="18">
        <v>305</v>
      </c>
      <c r="C507" s="18" t="str">
        <f t="shared" si="32"/>
        <v/>
      </c>
      <c r="D507" s="18">
        <f>COUNTIF(C$203:C507,C507)</f>
        <v>305</v>
      </c>
      <c r="F507" s="18" t="str">
        <f t="shared" si="31"/>
        <v/>
      </c>
      <c r="G507" s="18" t="str">
        <f t="shared" si="33"/>
        <v/>
      </c>
      <c r="H507" s="18" t="str">
        <f t="shared" si="34"/>
        <v/>
      </c>
      <c r="I507" s="18" t="str">
        <f t="shared" si="35"/>
        <v/>
      </c>
    </row>
    <row r="508" spans="1:9">
      <c r="A508" s="18">
        <v>306</v>
      </c>
      <c r="C508" s="18" t="str">
        <f t="shared" si="32"/>
        <v/>
      </c>
      <c r="D508" s="18">
        <f>COUNTIF(C$203:C508,C508)</f>
        <v>306</v>
      </c>
      <c r="F508" s="18" t="str">
        <f t="shared" si="31"/>
        <v/>
      </c>
      <c r="G508" s="18" t="str">
        <f t="shared" si="33"/>
        <v/>
      </c>
      <c r="H508" s="18" t="str">
        <f t="shared" si="34"/>
        <v/>
      </c>
      <c r="I508" s="18" t="str">
        <f t="shared" si="35"/>
        <v/>
      </c>
    </row>
    <row r="509" spans="1:9">
      <c r="A509" s="18">
        <v>307</v>
      </c>
      <c r="C509" s="18" t="str">
        <f t="shared" si="32"/>
        <v/>
      </c>
      <c r="D509" s="18">
        <f>COUNTIF(C$203:C509,C509)</f>
        <v>307</v>
      </c>
      <c r="F509" s="18" t="str">
        <f t="shared" si="31"/>
        <v/>
      </c>
      <c r="G509" s="18" t="str">
        <f t="shared" si="33"/>
        <v/>
      </c>
      <c r="H509" s="18" t="str">
        <f t="shared" si="34"/>
        <v/>
      </c>
      <c r="I509" s="18" t="str">
        <f t="shared" si="35"/>
        <v/>
      </c>
    </row>
    <row r="510" spans="1:9">
      <c r="A510" s="18">
        <v>308</v>
      </c>
      <c r="C510" s="18" t="str">
        <f t="shared" si="32"/>
        <v/>
      </c>
      <c r="D510" s="18">
        <f>COUNTIF(C$203:C510,C510)</f>
        <v>308</v>
      </c>
      <c r="F510" s="18" t="str">
        <f t="shared" si="31"/>
        <v/>
      </c>
      <c r="G510" s="18" t="str">
        <f t="shared" si="33"/>
        <v/>
      </c>
      <c r="H510" s="18" t="str">
        <f t="shared" si="34"/>
        <v/>
      </c>
      <c r="I510" s="18" t="str">
        <f t="shared" si="35"/>
        <v/>
      </c>
    </row>
    <row r="511" spans="1:9">
      <c r="A511" s="18">
        <v>309</v>
      </c>
      <c r="C511" s="18" t="str">
        <f t="shared" si="32"/>
        <v/>
      </c>
      <c r="D511" s="18">
        <f>COUNTIF(C$203:C511,C511)</f>
        <v>309</v>
      </c>
      <c r="F511" s="18" t="str">
        <f t="shared" si="31"/>
        <v/>
      </c>
      <c r="G511" s="18" t="str">
        <f t="shared" si="33"/>
        <v/>
      </c>
      <c r="H511" s="18" t="str">
        <f t="shared" si="34"/>
        <v/>
      </c>
      <c r="I511" s="18" t="str">
        <f t="shared" si="35"/>
        <v/>
      </c>
    </row>
    <row r="512" spans="1:9">
      <c r="A512" s="18">
        <v>310</v>
      </c>
      <c r="C512" s="18" t="str">
        <f t="shared" si="32"/>
        <v/>
      </c>
      <c r="D512" s="18">
        <f>COUNTIF(C$203:C512,C512)</f>
        <v>310</v>
      </c>
      <c r="F512" s="18" t="str">
        <f t="shared" si="31"/>
        <v/>
      </c>
      <c r="G512" s="18" t="str">
        <f t="shared" si="33"/>
        <v/>
      </c>
      <c r="H512" s="18" t="str">
        <f t="shared" si="34"/>
        <v/>
      </c>
      <c r="I512" s="18" t="str">
        <f t="shared" si="35"/>
        <v/>
      </c>
    </row>
    <row r="513" spans="1:9">
      <c r="A513" s="18">
        <v>311</v>
      </c>
      <c r="C513" s="18" t="str">
        <f t="shared" si="32"/>
        <v/>
      </c>
      <c r="D513" s="18">
        <f>COUNTIF(C$203:C513,C513)</f>
        <v>311</v>
      </c>
      <c r="F513" s="18" t="str">
        <f t="shared" si="31"/>
        <v/>
      </c>
      <c r="G513" s="18" t="str">
        <f t="shared" si="33"/>
        <v/>
      </c>
      <c r="H513" s="18" t="str">
        <f t="shared" si="34"/>
        <v/>
      </c>
      <c r="I513" s="18" t="str">
        <f t="shared" si="35"/>
        <v/>
      </c>
    </row>
    <row r="514" spans="1:9">
      <c r="A514" s="18">
        <v>312</v>
      </c>
      <c r="C514" s="18" t="str">
        <f t="shared" si="32"/>
        <v/>
      </c>
      <c r="D514" s="18">
        <f>COUNTIF(C$203:C514,C514)</f>
        <v>312</v>
      </c>
      <c r="F514" s="18" t="str">
        <f t="shared" si="31"/>
        <v/>
      </c>
      <c r="G514" s="18" t="str">
        <f t="shared" si="33"/>
        <v/>
      </c>
      <c r="H514" s="18" t="str">
        <f t="shared" si="34"/>
        <v/>
      </c>
      <c r="I514" s="18" t="str">
        <f t="shared" si="35"/>
        <v/>
      </c>
    </row>
    <row r="515" spans="1:9">
      <c r="A515" s="18">
        <v>313</v>
      </c>
      <c r="C515" s="18" t="str">
        <f t="shared" si="32"/>
        <v/>
      </c>
      <c r="D515" s="18">
        <f>COUNTIF(C$203:C515,C515)</f>
        <v>313</v>
      </c>
      <c r="F515" s="18" t="str">
        <f t="shared" si="31"/>
        <v/>
      </c>
      <c r="G515" s="18" t="str">
        <f t="shared" si="33"/>
        <v/>
      </c>
      <c r="H515" s="18" t="str">
        <f t="shared" si="34"/>
        <v/>
      </c>
      <c r="I515" s="18" t="str">
        <f t="shared" si="35"/>
        <v/>
      </c>
    </row>
    <row r="516" spans="1:9">
      <c r="A516" s="18">
        <v>314</v>
      </c>
      <c r="C516" s="18" t="str">
        <f t="shared" si="32"/>
        <v/>
      </c>
      <c r="D516" s="18">
        <f>COUNTIF(C$203:C516,C516)</f>
        <v>314</v>
      </c>
      <c r="F516" s="18" t="str">
        <f t="shared" si="31"/>
        <v/>
      </c>
      <c r="G516" s="18" t="str">
        <f t="shared" si="33"/>
        <v/>
      </c>
      <c r="H516" s="18" t="str">
        <f t="shared" si="34"/>
        <v/>
      </c>
      <c r="I516" s="18" t="str">
        <f t="shared" si="35"/>
        <v/>
      </c>
    </row>
    <row r="517" spans="1:9">
      <c r="A517" s="18">
        <v>315</v>
      </c>
      <c r="C517" s="18" t="str">
        <f t="shared" si="32"/>
        <v/>
      </c>
      <c r="D517" s="18">
        <f>COUNTIF(C$203:C517,C517)</f>
        <v>315</v>
      </c>
      <c r="F517" s="18" t="str">
        <f t="shared" si="31"/>
        <v/>
      </c>
      <c r="G517" s="18" t="str">
        <f t="shared" si="33"/>
        <v/>
      </c>
      <c r="H517" s="18" t="str">
        <f t="shared" si="34"/>
        <v/>
      </c>
      <c r="I517" s="18" t="str">
        <f t="shared" si="35"/>
        <v/>
      </c>
    </row>
    <row r="518" spans="1:9">
      <c r="A518" s="18">
        <v>316</v>
      </c>
      <c r="C518" s="18" t="str">
        <f t="shared" si="32"/>
        <v/>
      </c>
      <c r="D518" s="18">
        <f>COUNTIF(C$203:C518,C518)</f>
        <v>316</v>
      </c>
      <c r="F518" s="18" t="str">
        <f t="shared" si="31"/>
        <v/>
      </c>
      <c r="G518" s="18" t="str">
        <f t="shared" si="33"/>
        <v/>
      </c>
      <c r="H518" s="18" t="str">
        <f t="shared" si="34"/>
        <v/>
      </c>
      <c r="I518" s="18" t="str">
        <f t="shared" si="35"/>
        <v/>
      </c>
    </row>
    <row r="519" spans="1:9">
      <c r="A519" s="18">
        <v>317</v>
      </c>
      <c r="C519" s="18" t="str">
        <f t="shared" si="32"/>
        <v/>
      </c>
      <c r="D519" s="18">
        <f>COUNTIF(C$203:C519,C519)</f>
        <v>317</v>
      </c>
      <c r="F519" s="18" t="str">
        <f t="shared" si="31"/>
        <v/>
      </c>
      <c r="G519" s="18" t="str">
        <f t="shared" si="33"/>
        <v/>
      </c>
      <c r="H519" s="18" t="str">
        <f t="shared" si="34"/>
        <v/>
      </c>
      <c r="I519" s="18" t="str">
        <f t="shared" si="35"/>
        <v/>
      </c>
    </row>
    <row r="520" spans="1:9">
      <c r="A520" s="18">
        <v>318</v>
      </c>
      <c r="C520" s="18" t="str">
        <f t="shared" si="32"/>
        <v/>
      </c>
      <c r="D520" s="18">
        <f>COUNTIF(C$203:C520,C520)</f>
        <v>318</v>
      </c>
      <c r="F520" s="18" t="str">
        <f t="shared" si="31"/>
        <v/>
      </c>
      <c r="G520" s="18" t="str">
        <f t="shared" si="33"/>
        <v/>
      </c>
      <c r="H520" s="18" t="str">
        <f t="shared" si="34"/>
        <v/>
      </c>
      <c r="I520" s="18" t="str">
        <f t="shared" si="35"/>
        <v/>
      </c>
    </row>
    <row r="521" spans="1:9">
      <c r="A521" s="18">
        <v>319</v>
      </c>
      <c r="C521" s="18" t="str">
        <f t="shared" si="32"/>
        <v/>
      </c>
      <c r="D521" s="18">
        <f>COUNTIF(C$203:C521,C521)</f>
        <v>319</v>
      </c>
      <c r="F521" s="18" t="str">
        <f t="shared" si="31"/>
        <v/>
      </c>
      <c r="G521" s="18" t="str">
        <f t="shared" si="33"/>
        <v/>
      </c>
      <c r="H521" s="18" t="str">
        <f t="shared" si="34"/>
        <v/>
      </c>
      <c r="I521" s="18" t="str">
        <f t="shared" si="35"/>
        <v/>
      </c>
    </row>
    <row r="522" spans="1:9">
      <c r="A522" s="18">
        <v>320</v>
      </c>
      <c r="C522" s="18" t="str">
        <f t="shared" si="32"/>
        <v/>
      </c>
      <c r="D522" s="18">
        <f>COUNTIF(C$203:C522,C522)</f>
        <v>320</v>
      </c>
      <c r="F522" s="18" t="str">
        <f t="shared" si="31"/>
        <v/>
      </c>
      <c r="G522" s="18" t="str">
        <f t="shared" si="33"/>
        <v/>
      </c>
      <c r="H522" s="18" t="str">
        <f t="shared" si="34"/>
        <v/>
      </c>
      <c r="I522" s="18" t="str">
        <f t="shared" si="35"/>
        <v/>
      </c>
    </row>
    <row r="523" spans="1:9">
      <c r="A523" s="18">
        <v>321</v>
      </c>
      <c r="C523" s="18" t="str">
        <f t="shared" si="32"/>
        <v/>
      </c>
      <c r="D523" s="18">
        <f>COUNTIF(C$203:C523,C523)</f>
        <v>321</v>
      </c>
      <c r="F523" s="18" t="str">
        <f t="shared" si="31"/>
        <v/>
      </c>
      <c r="G523" s="18" t="str">
        <f t="shared" si="33"/>
        <v/>
      </c>
      <c r="H523" s="18" t="str">
        <f t="shared" si="34"/>
        <v/>
      </c>
      <c r="I523" s="18" t="str">
        <f t="shared" si="35"/>
        <v/>
      </c>
    </row>
    <row r="524" spans="1:9">
      <c r="A524" s="18">
        <v>322</v>
      </c>
      <c r="C524" s="18" t="str">
        <f t="shared" si="32"/>
        <v/>
      </c>
      <c r="D524" s="18">
        <f>COUNTIF(C$203:C524,C524)</f>
        <v>322</v>
      </c>
      <c r="F524" s="18" t="str">
        <f t="shared" ref="F524:F587" si="36">IF(C524="","",CONCATENATE(C524,D524)*1)</f>
        <v/>
      </c>
      <c r="G524" s="18" t="str">
        <f t="shared" si="33"/>
        <v/>
      </c>
      <c r="H524" s="18" t="str">
        <f t="shared" si="34"/>
        <v/>
      </c>
      <c r="I524" s="18" t="str">
        <f t="shared" si="35"/>
        <v/>
      </c>
    </row>
    <row r="525" spans="1:9">
      <c r="A525" s="18">
        <v>323</v>
      </c>
      <c r="C525" s="18" t="str">
        <f t="shared" si="32"/>
        <v/>
      </c>
      <c r="D525" s="18">
        <f>COUNTIF(C$203:C525,C525)</f>
        <v>323</v>
      </c>
      <c r="F525" s="18" t="str">
        <f t="shared" si="36"/>
        <v/>
      </c>
      <c r="G525" s="18" t="str">
        <f t="shared" si="33"/>
        <v/>
      </c>
      <c r="H525" s="18" t="str">
        <f t="shared" si="34"/>
        <v/>
      </c>
      <c r="I525" s="18" t="str">
        <f t="shared" si="35"/>
        <v/>
      </c>
    </row>
    <row r="526" spans="1:9">
      <c r="A526" s="18">
        <v>324</v>
      </c>
      <c r="C526" s="18" t="str">
        <f t="shared" si="32"/>
        <v/>
      </c>
      <c r="D526" s="18">
        <f>COUNTIF(C$203:C526,C526)</f>
        <v>324</v>
      </c>
      <c r="F526" s="18" t="str">
        <f t="shared" si="36"/>
        <v/>
      </c>
      <c r="G526" s="18" t="str">
        <f t="shared" si="33"/>
        <v/>
      </c>
      <c r="H526" s="18" t="str">
        <f t="shared" si="34"/>
        <v/>
      </c>
      <c r="I526" s="18" t="str">
        <f t="shared" si="35"/>
        <v/>
      </c>
    </row>
    <row r="527" spans="1:9">
      <c r="A527" s="18">
        <v>325</v>
      </c>
      <c r="C527" s="18" t="str">
        <f t="shared" si="32"/>
        <v/>
      </c>
      <c r="D527" s="18">
        <f>COUNTIF(C$203:C527,C527)</f>
        <v>325</v>
      </c>
      <c r="F527" s="18" t="str">
        <f t="shared" si="36"/>
        <v/>
      </c>
      <c r="G527" s="18" t="str">
        <f t="shared" si="33"/>
        <v/>
      </c>
      <c r="H527" s="18" t="str">
        <f t="shared" si="34"/>
        <v/>
      </c>
      <c r="I527" s="18" t="str">
        <f t="shared" si="35"/>
        <v/>
      </c>
    </row>
    <row r="528" spans="1:9">
      <c r="A528" s="18">
        <v>326</v>
      </c>
      <c r="C528" s="18" t="str">
        <f t="shared" si="32"/>
        <v/>
      </c>
      <c r="D528" s="18">
        <f>COUNTIF(C$203:C528,C528)</f>
        <v>326</v>
      </c>
      <c r="F528" s="18" t="str">
        <f t="shared" si="36"/>
        <v/>
      </c>
      <c r="G528" s="18" t="str">
        <f t="shared" si="33"/>
        <v/>
      </c>
      <c r="H528" s="18" t="str">
        <f t="shared" si="34"/>
        <v/>
      </c>
      <c r="I528" s="18" t="str">
        <f t="shared" si="35"/>
        <v/>
      </c>
    </row>
    <row r="529" spans="1:9">
      <c r="A529" s="18">
        <v>327</v>
      </c>
      <c r="C529" s="18" t="str">
        <f t="shared" si="32"/>
        <v/>
      </c>
      <c r="D529" s="18">
        <f>COUNTIF(C$203:C529,C529)</f>
        <v>327</v>
      </c>
      <c r="F529" s="18" t="str">
        <f t="shared" si="36"/>
        <v/>
      </c>
      <c r="G529" s="18" t="str">
        <f t="shared" si="33"/>
        <v/>
      </c>
      <c r="H529" s="18" t="str">
        <f t="shared" si="34"/>
        <v/>
      </c>
      <c r="I529" s="18" t="str">
        <f t="shared" si="35"/>
        <v/>
      </c>
    </row>
    <row r="530" spans="1:9">
      <c r="A530" s="18">
        <v>328</v>
      </c>
      <c r="C530" s="18" t="str">
        <f t="shared" si="32"/>
        <v/>
      </c>
      <c r="D530" s="18">
        <f>COUNTIF(C$203:C530,C530)</f>
        <v>328</v>
      </c>
      <c r="F530" s="18" t="str">
        <f t="shared" si="36"/>
        <v/>
      </c>
      <c r="G530" s="18" t="str">
        <f t="shared" si="33"/>
        <v/>
      </c>
      <c r="H530" s="18" t="str">
        <f t="shared" si="34"/>
        <v/>
      </c>
      <c r="I530" s="18" t="str">
        <f t="shared" si="35"/>
        <v/>
      </c>
    </row>
    <row r="531" spans="1:9">
      <c r="A531" s="18">
        <v>329</v>
      </c>
      <c r="C531" s="18" t="str">
        <f t="shared" si="32"/>
        <v/>
      </c>
      <c r="D531" s="18">
        <f>COUNTIF(C$203:C531,C531)</f>
        <v>329</v>
      </c>
      <c r="F531" s="18" t="str">
        <f t="shared" si="36"/>
        <v/>
      </c>
      <c r="G531" s="18" t="str">
        <f t="shared" si="33"/>
        <v/>
      </c>
      <c r="H531" s="18" t="str">
        <f t="shared" si="34"/>
        <v/>
      </c>
      <c r="I531" s="18" t="str">
        <f t="shared" si="35"/>
        <v/>
      </c>
    </row>
    <row r="532" spans="1:9">
      <c r="A532" s="18">
        <v>330</v>
      </c>
      <c r="C532" s="18" t="str">
        <f t="shared" ref="C532:C595" si="37">L132</f>
        <v/>
      </c>
      <c r="D532" s="18">
        <f>COUNTIF(C$203:C532,C532)</f>
        <v>330</v>
      </c>
      <c r="F532" s="18" t="str">
        <f t="shared" si="36"/>
        <v/>
      </c>
      <c r="G532" s="18" t="str">
        <f t="shared" ref="G532:G595" si="38">C132</f>
        <v/>
      </c>
      <c r="H532" s="18" t="str">
        <f t="shared" si="34"/>
        <v/>
      </c>
      <c r="I532" s="18" t="str">
        <f t="shared" si="35"/>
        <v/>
      </c>
    </row>
    <row r="533" spans="1:9">
      <c r="A533" s="18">
        <v>331</v>
      </c>
      <c r="C533" s="18" t="str">
        <f t="shared" si="37"/>
        <v/>
      </c>
      <c r="D533" s="18">
        <f>COUNTIF(C$203:C533,C533)</f>
        <v>331</v>
      </c>
      <c r="F533" s="18" t="str">
        <f t="shared" si="36"/>
        <v/>
      </c>
      <c r="G533" s="18" t="str">
        <f t="shared" si="38"/>
        <v/>
      </c>
      <c r="H533" s="18" t="str">
        <f t="shared" si="34"/>
        <v/>
      </c>
      <c r="I533" s="18" t="str">
        <f t="shared" si="35"/>
        <v/>
      </c>
    </row>
    <row r="534" spans="1:9">
      <c r="A534" s="18">
        <v>332</v>
      </c>
      <c r="C534" s="18" t="str">
        <f t="shared" si="37"/>
        <v/>
      </c>
      <c r="D534" s="18">
        <f>COUNTIF(C$203:C534,C534)</f>
        <v>332</v>
      </c>
      <c r="F534" s="18" t="str">
        <f t="shared" si="36"/>
        <v/>
      </c>
      <c r="G534" s="18" t="str">
        <f t="shared" si="38"/>
        <v/>
      </c>
      <c r="H534" s="18" t="str">
        <f t="shared" si="34"/>
        <v/>
      </c>
      <c r="I534" s="18" t="str">
        <f t="shared" si="35"/>
        <v/>
      </c>
    </row>
    <row r="535" spans="1:9">
      <c r="A535" s="18">
        <v>333</v>
      </c>
      <c r="C535" s="18" t="str">
        <f t="shared" si="37"/>
        <v/>
      </c>
      <c r="D535" s="18">
        <f>COUNTIF(C$203:C535,C535)</f>
        <v>333</v>
      </c>
      <c r="F535" s="18" t="str">
        <f t="shared" si="36"/>
        <v/>
      </c>
      <c r="G535" s="18" t="str">
        <f t="shared" si="38"/>
        <v/>
      </c>
      <c r="H535" s="18" t="str">
        <f t="shared" si="34"/>
        <v/>
      </c>
      <c r="I535" s="18" t="str">
        <f t="shared" si="35"/>
        <v/>
      </c>
    </row>
    <row r="536" spans="1:9">
      <c r="A536" s="18">
        <v>334</v>
      </c>
      <c r="C536" s="18" t="str">
        <f t="shared" si="37"/>
        <v/>
      </c>
      <c r="D536" s="18">
        <f>COUNTIF(C$203:C536,C536)</f>
        <v>334</v>
      </c>
      <c r="F536" s="18" t="str">
        <f t="shared" si="36"/>
        <v/>
      </c>
      <c r="G536" s="18" t="str">
        <f t="shared" si="38"/>
        <v/>
      </c>
      <c r="H536" s="18" t="str">
        <f t="shared" si="34"/>
        <v/>
      </c>
      <c r="I536" s="18" t="str">
        <f t="shared" si="35"/>
        <v/>
      </c>
    </row>
    <row r="537" spans="1:9">
      <c r="A537" s="18">
        <v>335</v>
      </c>
      <c r="C537" s="18" t="str">
        <f t="shared" si="37"/>
        <v/>
      </c>
      <c r="D537" s="18">
        <f>COUNTIF(C$203:C537,C537)</f>
        <v>335</v>
      </c>
      <c r="F537" s="18" t="str">
        <f t="shared" si="36"/>
        <v/>
      </c>
      <c r="G537" s="18" t="str">
        <f t="shared" si="38"/>
        <v/>
      </c>
      <c r="H537" s="18" t="str">
        <f t="shared" si="34"/>
        <v/>
      </c>
      <c r="I537" s="18" t="str">
        <f t="shared" si="35"/>
        <v/>
      </c>
    </row>
    <row r="538" spans="1:9">
      <c r="A538" s="18">
        <v>336</v>
      </c>
      <c r="C538" s="18" t="str">
        <f t="shared" si="37"/>
        <v/>
      </c>
      <c r="D538" s="18">
        <f>COUNTIF(C$203:C538,C538)</f>
        <v>336</v>
      </c>
      <c r="F538" s="18" t="str">
        <f t="shared" si="36"/>
        <v/>
      </c>
      <c r="G538" s="18" t="str">
        <f t="shared" si="38"/>
        <v/>
      </c>
      <c r="H538" s="18" t="str">
        <f t="shared" si="34"/>
        <v/>
      </c>
      <c r="I538" s="18" t="str">
        <f t="shared" si="35"/>
        <v/>
      </c>
    </row>
    <row r="539" spans="1:9">
      <c r="A539" s="18">
        <v>337</v>
      </c>
      <c r="C539" s="18" t="str">
        <f t="shared" si="37"/>
        <v/>
      </c>
      <c r="D539" s="18">
        <f>COUNTIF(C$203:C539,C539)</f>
        <v>337</v>
      </c>
      <c r="F539" s="18" t="str">
        <f t="shared" si="36"/>
        <v/>
      </c>
      <c r="G539" s="18" t="str">
        <f t="shared" si="38"/>
        <v/>
      </c>
      <c r="H539" s="18" t="str">
        <f t="shared" si="34"/>
        <v/>
      </c>
      <c r="I539" s="18" t="str">
        <f t="shared" si="35"/>
        <v/>
      </c>
    </row>
    <row r="540" spans="1:9">
      <c r="A540" s="18">
        <v>338</v>
      </c>
      <c r="C540" s="18" t="str">
        <f t="shared" si="37"/>
        <v/>
      </c>
      <c r="D540" s="18">
        <f>COUNTIF(C$203:C540,C540)</f>
        <v>338</v>
      </c>
      <c r="F540" s="18" t="str">
        <f t="shared" si="36"/>
        <v/>
      </c>
      <c r="G540" s="18" t="str">
        <f t="shared" si="38"/>
        <v/>
      </c>
      <c r="H540" s="18" t="str">
        <f t="shared" si="34"/>
        <v/>
      </c>
      <c r="I540" s="18" t="str">
        <f t="shared" si="35"/>
        <v/>
      </c>
    </row>
    <row r="541" spans="1:9">
      <c r="A541" s="18">
        <v>339</v>
      </c>
      <c r="C541" s="18" t="str">
        <f t="shared" si="37"/>
        <v/>
      </c>
      <c r="D541" s="18">
        <f>COUNTIF(C$203:C541,C541)</f>
        <v>339</v>
      </c>
      <c r="F541" s="18" t="str">
        <f t="shared" si="36"/>
        <v/>
      </c>
      <c r="G541" s="18" t="str">
        <f t="shared" si="38"/>
        <v/>
      </c>
      <c r="H541" s="18" t="str">
        <f t="shared" si="34"/>
        <v/>
      </c>
      <c r="I541" s="18" t="str">
        <f t="shared" si="35"/>
        <v/>
      </c>
    </row>
    <row r="542" spans="1:9">
      <c r="A542" s="18">
        <v>340</v>
      </c>
      <c r="C542" s="18" t="str">
        <f t="shared" si="37"/>
        <v/>
      </c>
      <c r="D542" s="18">
        <f>COUNTIF(C$203:C542,C542)</f>
        <v>340</v>
      </c>
      <c r="F542" s="18" t="str">
        <f t="shared" si="36"/>
        <v/>
      </c>
      <c r="G542" s="18" t="str">
        <f t="shared" si="38"/>
        <v/>
      </c>
      <c r="H542" s="18" t="str">
        <f t="shared" si="34"/>
        <v/>
      </c>
      <c r="I542" s="18" t="str">
        <f t="shared" si="35"/>
        <v/>
      </c>
    </row>
    <row r="543" spans="1:9">
      <c r="A543" s="18">
        <v>341</v>
      </c>
      <c r="C543" s="18" t="str">
        <f t="shared" si="37"/>
        <v/>
      </c>
      <c r="D543" s="18">
        <f>COUNTIF(C$203:C543,C543)</f>
        <v>341</v>
      </c>
      <c r="F543" s="18" t="str">
        <f t="shared" si="36"/>
        <v/>
      </c>
      <c r="G543" s="18" t="str">
        <f t="shared" si="38"/>
        <v/>
      </c>
      <c r="H543" s="18" t="str">
        <f t="shared" si="34"/>
        <v/>
      </c>
      <c r="I543" s="18" t="str">
        <f t="shared" si="35"/>
        <v/>
      </c>
    </row>
    <row r="544" spans="1:9">
      <c r="A544" s="18">
        <v>342</v>
      </c>
      <c r="C544" s="18" t="str">
        <f t="shared" si="37"/>
        <v/>
      </c>
      <c r="D544" s="18">
        <f>COUNTIF(C$203:C544,C544)</f>
        <v>342</v>
      </c>
      <c r="F544" s="18" t="str">
        <f t="shared" si="36"/>
        <v/>
      </c>
      <c r="G544" s="18" t="str">
        <f t="shared" si="38"/>
        <v/>
      </c>
      <c r="H544" s="18" t="str">
        <f t="shared" si="34"/>
        <v/>
      </c>
      <c r="I544" s="18" t="str">
        <f t="shared" si="35"/>
        <v/>
      </c>
    </row>
    <row r="545" spans="1:9">
      <c r="A545" s="18">
        <v>343</v>
      </c>
      <c r="C545" s="18" t="str">
        <f t="shared" si="37"/>
        <v/>
      </c>
      <c r="D545" s="18">
        <f>COUNTIF(C$203:C545,C545)</f>
        <v>343</v>
      </c>
      <c r="F545" s="18" t="str">
        <f t="shared" si="36"/>
        <v/>
      </c>
      <c r="G545" s="18" t="str">
        <f t="shared" si="38"/>
        <v/>
      </c>
      <c r="H545" s="18" t="str">
        <f t="shared" si="34"/>
        <v/>
      </c>
      <c r="I545" s="18" t="str">
        <f t="shared" si="35"/>
        <v/>
      </c>
    </row>
    <row r="546" spans="1:9">
      <c r="A546" s="18">
        <v>344</v>
      </c>
      <c r="C546" s="18" t="str">
        <f t="shared" si="37"/>
        <v/>
      </c>
      <c r="D546" s="18">
        <f>COUNTIF(C$203:C546,C546)</f>
        <v>344</v>
      </c>
      <c r="F546" s="18" t="str">
        <f t="shared" si="36"/>
        <v/>
      </c>
      <c r="G546" s="18" t="str">
        <f t="shared" si="38"/>
        <v/>
      </c>
      <c r="H546" s="18" t="str">
        <f t="shared" si="34"/>
        <v/>
      </c>
      <c r="I546" s="18" t="str">
        <f t="shared" si="35"/>
        <v/>
      </c>
    </row>
    <row r="547" spans="1:9">
      <c r="A547" s="18">
        <v>345</v>
      </c>
      <c r="C547" s="18" t="str">
        <f t="shared" si="37"/>
        <v/>
      </c>
      <c r="D547" s="18">
        <f>COUNTIF(C$203:C547,C547)</f>
        <v>345</v>
      </c>
      <c r="F547" s="18" t="str">
        <f t="shared" si="36"/>
        <v/>
      </c>
      <c r="G547" s="18" t="str">
        <f t="shared" si="38"/>
        <v/>
      </c>
      <c r="H547" s="18" t="str">
        <f t="shared" ref="H547:H602" si="39">D147</f>
        <v/>
      </c>
      <c r="I547" s="18" t="str">
        <f t="shared" ref="I547:I602" si="40">E147</f>
        <v/>
      </c>
    </row>
    <row r="548" spans="1:9">
      <c r="A548" s="18">
        <v>346</v>
      </c>
      <c r="C548" s="18" t="str">
        <f t="shared" si="37"/>
        <v/>
      </c>
      <c r="D548" s="18">
        <f>COUNTIF(C$203:C548,C548)</f>
        <v>346</v>
      </c>
      <c r="F548" s="18" t="str">
        <f t="shared" si="36"/>
        <v/>
      </c>
      <c r="G548" s="18" t="str">
        <f t="shared" si="38"/>
        <v/>
      </c>
      <c r="H548" s="18" t="str">
        <f t="shared" si="39"/>
        <v/>
      </c>
      <c r="I548" s="18" t="str">
        <f t="shared" si="40"/>
        <v/>
      </c>
    </row>
    <row r="549" spans="1:9">
      <c r="A549" s="18">
        <v>347</v>
      </c>
      <c r="C549" s="18" t="str">
        <f t="shared" si="37"/>
        <v/>
      </c>
      <c r="D549" s="18">
        <f>COUNTIF(C$203:C549,C549)</f>
        <v>347</v>
      </c>
      <c r="F549" s="18" t="str">
        <f t="shared" si="36"/>
        <v/>
      </c>
      <c r="G549" s="18" t="str">
        <f t="shared" si="38"/>
        <v/>
      </c>
      <c r="H549" s="18" t="str">
        <f t="shared" si="39"/>
        <v/>
      </c>
      <c r="I549" s="18" t="str">
        <f t="shared" si="40"/>
        <v/>
      </c>
    </row>
    <row r="550" spans="1:9">
      <c r="A550" s="18">
        <v>348</v>
      </c>
      <c r="C550" s="18" t="str">
        <f t="shared" si="37"/>
        <v/>
      </c>
      <c r="D550" s="18">
        <f>COUNTIF(C$203:C550,C550)</f>
        <v>348</v>
      </c>
      <c r="F550" s="18" t="str">
        <f t="shared" si="36"/>
        <v/>
      </c>
      <c r="G550" s="18" t="str">
        <f t="shared" si="38"/>
        <v/>
      </c>
      <c r="H550" s="18" t="str">
        <f t="shared" si="39"/>
        <v/>
      </c>
      <c r="I550" s="18" t="str">
        <f t="shared" si="40"/>
        <v/>
      </c>
    </row>
    <row r="551" spans="1:9">
      <c r="A551" s="18">
        <v>349</v>
      </c>
      <c r="C551" s="18" t="str">
        <f t="shared" si="37"/>
        <v/>
      </c>
      <c r="D551" s="18">
        <f>COUNTIF(C$203:C551,C551)</f>
        <v>349</v>
      </c>
      <c r="F551" s="18" t="str">
        <f t="shared" si="36"/>
        <v/>
      </c>
      <c r="G551" s="18" t="str">
        <f t="shared" si="38"/>
        <v/>
      </c>
      <c r="H551" s="18" t="str">
        <f t="shared" si="39"/>
        <v/>
      </c>
      <c r="I551" s="18" t="str">
        <f t="shared" si="40"/>
        <v/>
      </c>
    </row>
    <row r="552" spans="1:9">
      <c r="A552" s="18">
        <v>350</v>
      </c>
      <c r="C552" s="18" t="str">
        <f t="shared" si="37"/>
        <v/>
      </c>
      <c r="D552" s="18">
        <f>COUNTIF(C$203:C552,C552)</f>
        <v>350</v>
      </c>
      <c r="F552" s="18" t="str">
        <f t="shared" si="36"/>
        <v/>
      </c>
      <c r="G552" s="18" t="str">
        <f t="shared" si="38"/>
        <v/>
      </c>
      <c r="H552" s="18" t="str">
        <f t="shared" si="39"/>
        <v/>
      </c>
      <c r="I552" s="18" t="str">
        <f t="shared" si="40"/>
        <v/>
      </c>
    </row>
    <row r="553" spans="1:9">
      <c r="A553" s="18">
        <v>351</v>
      </c>
      <c r="C553" s="18" t="str">
        <f t="shared" si="37"/>
        <v/>
      </c>
      <c r="D553" s="18">
        <f>COUNTIF(C$203:C553,C553)</f>
        <v>351</v>
      </c>
      <c r="F553" s="18" t="str">
        <f t="shared" si="36"/>
        <v/>
      </c>
      <c r="G553" s="18" t="str">
        <f t="shared" si="38"/>
        <v/>
      </c>
      <c r="H553" s="18" t="str">
        <f t="shared" si="39"/>
        <v/>
      </c>
      <c r="I553" s="18" t="str">
        <f t="shared" si="40"/>
        <v/>
      </c>
    </row>
    <row r="554" spans="1:9">
      <c r="A554" s="18">
        <v>352</v>
      </c>
      <c r="C554" s="18" t="str">
        <f t="shared" si="37"/>
        <v/>
      </c>
      <c r="D554" s="18">
        <f>COUNTIF(C$203:C554,C554)</f>
        <v>352</v>
      </c>
      <c r="F554" s="18" t="str">
        <f t="shared" si="36"/>
        <v/>
      </c>
      <c r="G554" s="18" t="str">
        <f t="shared" si="38"/>
        <v/>
      </c>
      <c r="H554" s="18" t="str">
        <f t="shared" si="39"/>
        <v/>
      </c>
      <c r="I554" s="18" t="str">
        <f t="shared" si="40"/>
        <v/>
      </c>
    </row>
    <row r="555" spans="1:9">
      <c r="A555" s="18">
        <v>353</v>
      </c>
      <c r="C555" s="18" t="str">
        <f t="shared" si="37"/>
        <v/>
      </c>
      <c r="D555" s="18">
        <f>COUNTIF(C$203:C555,C555)</f>
        <v>353</v>
      </c>
      <c r="F555" s="18" t="str">
        <f t="shared" si="36"/>
        <v/>
      </c>
      <c r="G555" s="18" t="str">
        <f t="shared" si="38"/>
        <v/>
      </c>
      <c r="H555" s="18" t="str">
        <f t="shared" si="39"/>
        <v/>
      </c>
      <c r="I555" s="18" t="str">
        <f t="shared" si="40"/>
        <v/>
      </c>
    </row>
    <row r="556" spans="1:9">
      <c r="A556" s="18">
        <v>354</v>
      </c>
      <c r="C556" s="18" t="str">
        <f t="shared" si="37"/>
        <v/>
      </c>
      <c r="D556" s="18">
        <f>COUNTIF(C$203:C556,C556)</f>
        <v>354</v>
      </c>
      <c r="F556" s="18" t="str">
        <f t="shared" si="36"/>
        <v/>
      </c>
      <c r="G556" s="18" t="str">
        <f t="shared" si="38"/>
        <v/>
      </c>
      <c r="H556" s="18" t="str">
        <f t="shared" si="39"/>
        <v/>
      </c>
      <c r="I556" s="18" t="str">
        <f t="shared" si="40"/>
        <v/>
      </c>
    </row>
    <row r="557" spans="1:9">
      <c r="A557" s="18">
        <v>355</v>
      </c>
      <c r="C557" s="18" t="str">
        <f t="shared" si="37"/>
        <v/>
      </c>
      <c r="D557" s="18">
        <f>COUNTIF(C$203:C557,C557)</f>
        <v>355</v>
      </c>
      <c r="F557" s="18" t="str">
        <f t="shared" si="36"/>
        <v/>
      </c>
      <c r="G557" s="18" t="str">
        <f t="shared" si="38"/>
        <v/>
      </c>
      <c r="H557" s="18" t="str">
        <f t="shared" si="39"/>
        <v/>
      </c>
      <c r="I557" s="18" t="str">
        <f t="shared" si="40"/>
        <v/>
      </c>
    </row>
    <row r="558" spans="1:9">
      <c r="A558" s="18">
        <v>356</v>
      </c>
      <c r="C558" s="18" t="str">
        <f t="shared" si="37"/>
        <v/>
      </c>
      <c r="D558" s="18">
        <f>COUNTIF(C$203:C558,C558)</f>
        <v>356</v>
      </c>
      <c r="F558" s="18" t="str">
        <f t="shared" si="36"/>
        <v/>
      </c>
      <c r="G558" s="18" t="str">
        <f t="shared" si="38"/>
        <v/>
      </c>
      <c r="H558" s="18" t="str">
        <f t="shared" si="39"/>
        <v/>
      </c>
      <c r="I558" s="18" t="str">
        <f t="shared" si="40"/>
        <v/>
      </c>
    </row>
    <row r="559" spans="1:9">
      <c r="A559" s="18">
        <v>357</v>
      </c>
      <c r="C559" s="18" t="str">
        <f t="shared" si="37"/>
        <v/>
      </c>
      <c r="D559" s="18">
        <f>COUNTIF(C$203:C559,C559)</f>
        <v>357</v>
      </c>
      <c r="F559" s="18" t="str">
        <f t="shared" si="36"/>
        <v/>
      </c>
      <c r="G559" s="18" t="str">
        <f t="shared" si="38"/>
        <v/>
      </c>
      <c r="H559" s="18" t="str">
        <f t="shared" si="39"/>
        <v/>
      </c>
      <c r="I559" s="18" t="str">
        <f t="shared" si="40"/>
        <v/>
      </c>
    </row>
    <row r="560" spans="1:9">
      <c r="A560" s="18">
        <v>358</v>
      </c>
      <c r="C560" s="18" t="str">
        <f t="shared" si="37"/>
        <v/>
      </c>
      <c r="D560" s="18">
        <f>COUNTIF(C$203:C560,C560)</f>
        <v>358</v>
      </c>
      <c r="F560" s="18" t="str">
        <f t="shared" si="36"/>
        <v/>
      </c>
      <c r="G560" s="18" t="str">
        <f t="shared" si="38"/>
        <v/>
      </c>
      <c r="H560" s="18" t="str">
        <f t="shared" si="39"/>
        <v/>
      </c>
      <c r="I560" s="18" t="str">
        <f t="shared" si="40"/>
        <v/>
      </c>
    </row>
    <row r="561" spans="1:9">
      <c r="A561" s="18">
        <v>359</v>
      </c>
      <c r="C561" s="18" t="str">
        <f t="shared" si="37"/>
        <v/>
      </c>
      <c r="D561" s="18">
        <f>COUNTIF(C$203:C561,C561)</f>
        <v>359</v>
      </c>
      <c r="F561" s="18" t="str">
        <f t="shared" si="36"/>
        <v/>
      </c>
      <c r="G561" s="18" t="str">
        <f t="shared" si="38"/>
        <v/>
      </c>
      <c r="H561" s="18" t="str">
        <f t="shared" si="39"/>
        <v/>
      </c>
      <c r="I561" s="18" t="str">
        <f t="shared" si="40"/>
        <v/>
      </c>
    </row>
    <row r="562" spans="1:9">
      <c r="A562" s="18">
        <v>360</v>
      </c>
      <c r="C562" s="18" t="str">
        <f t="shared" si="37"/>
        <v/>
      </c>
      <c r="D562" s="18">
        <f>COUNTIF(C$203:C562,C562)</f>
        <v>360</v>
      </c>
      <c r="F562" s="18" t="str">
        <f t="shared" si="36"/>
        <v/>
      </c>
      <c r="G562" s="18" t="str">
        <f t="shared" si="38"/>
        <v/>
      </c>
      <c r="H562" s="18" t="str">
        <f t="shared" si="39"/>
        <v/>
      </c>
      <c r="I562" s="18" t="str">
        <f t="shared" si="40"/>
        <v/>
      </c>
    </row>
    <row r="563" spans="1:9">
      <c r="A563" s="18">
        <v>361</v>
      </c>
      <c r="C563" s="18" t="str">
        <f t="shared" si="37"/>
        <v/>
      </c>
      <c r="D563" s="18">
        <f>COUNTIF(C$203:C563,C563)</f>
        <v>361</v>
      </c>
      <c r="F563" s="18" t="str">
        <f t="shared" si="36"/>
        <v/>
      </c>
      <c r="G563" s="18" t="str">
        <f t="shared" si="38"/>
        <v/>
      </c>
      <c r="H563" s="18" t="str">
        <f t="shared" si="39"/>
        <v/>
      </c>
      <c r="I563" s="18" t="str">
        <f t="shared" si="40"/>
        <v/>
      </c>
    </row>
    <row r="564" spans="1:9">
      <c r="A564" s="18">
        <v>362</v>
      </c>
      <c r="C564" s="18" t="str">
        <f t="shared" si="37"/>
        <v/>
      </c>
      <c r="D564" s="18">
        <f>COUNTIF(C$203:C564,C564)</f>
        <v>362</v>
      </c>
      <c r="F564" s="18" t="str">
        <f t="shared" si="36"/>
        <v/>
      </c>
      <c r="G564" s="18" t="str">
        <f t="shared" si="38"/>
        <v/>
      </c>
      <c r="H564" s="18" t="str">
        <f t="shared" si="39"/>
        <v/>
      </c>
      <c r="I564" s="18" t="str">
        <f t="shared" si="40"/>
        <v/>
      </c>
    </row>
    <row r="565" spans="1:9">
      <c r="A565" s="18">
        <v>363</v>
      </c>
      <c r="C565" s="18" t="str">
        <f t="shared" si="37"/>
        <v/>
      </c>
      <c r="D565" s="18">
        <f>COUNTIF(C$203:C565,C565)</f>
        <v>363</v>
      </c>
      <c r="F565" s="18" t="str">
        <f t="shared" si="36"/>
        <v/>
      </c>
      <c r="G565" s="18" t="str">
        <f t="shared" si="38"/>
        <v/>
      </c>
      <c r="H565" s="18" t="str">
        <f t="shared" si="39"/>
        <v/>
      </c>
      <c r="I565" s="18" t="str">
        <f t="shared" si="40"/>
        <v/>
      </c>
    </row>
    <row r="566" spans="1:9">
      <c r="A566" s="18">
        <v>364</v>
      </c>
      <c r="C566" s="18" t="str">
        <f t="shared" si="37"/>
        <v/>
      </c>
      <c r="D566" s="18">
        <f>COUNTIF(C$203:C566,C566)</f>
        <v>364</v>
      </c>
      <c r="F566" s="18" t="str">
        <f t="shared" si="36"/>
        <v/>
      </c>
      <c r="G566" s="18" t="str">
        <f t="shared" si="38"/>
        <v/>
      </c>
      <c r="H566" s="18" t="str">
        <f t="shared" si="39"/>
        <v/>
      </c>
      <c r="I566" s="18" t="str">
        <f t="shared" si="40"/>
        <v/>
      </c>
    </row>
    <row r="567" spans="1:9">
      <c r="A567" s="18">
        <v>365</v>
      </c>
      <c r="C567" s="18" t="str">
        <f t="shared" si="37"/>
        <v/>
      </c>
      <c r="D567" s="18">
        <f>COUNTIF(C$203:C567,C567)</f>
        <v>365</v>
      </c>
      <c r="F567" s="18" t="str">
        <f t="shared" si="36"/>
        <v/>
      </c>
      <c r="G567" s="18" t="str">
        <f t="shared" si="38"/>
        <v/>
      </c>
      <c r="H567" s="18" t="str">
        <f t="shared" si="39"/>
        <v/>
      </c>
      <c r="I567" s="18" t="str">
        <f t="shared" si="40"/>
        <v/>
      </c>
    </row>
    <row r="568" spans="1:9">
      <c r="A568" s="18">
        <v>366</v>
      </c>
      <c r="C568" s="18" t="str">
        <f t="shared" si="37"/>
        <v/>
      </c>
      <c r="D568" s="18">
        <f>COUNTIF(C$203:C568,C568)</f>
        <v>366</v>
      </c>
      <c r="F568" s="18" t="str">
        <f t="shared" si="36"/>
        <v/>
      </c>
      <c r="G568" s="18" t="str">
        <f t="shared" si="38"/>
        <v/>
      </c>
      <c r="H568" s="18" t="str">
        <f t="shared" si="39"/>
        <v/>
      </c>
      <c r="I568" s="18" t="str">
        <f t="shared" si="40"/>
        <v/>
      </c>
    </row>
    <row r="569" spans="1:9">
      <c r="A569" s="18">
        <v>367</v>
      </c>
      <c r="C569" s="18" t="str">
        <f t="shared" si="37"/>
        <v/>
      </c>
      <c r="D569" s="18">
        <f>COUNTIF(C$203:C569,C569)</f>
        <v>367</v>
      </c>
      <c r="F569" s="18" t="str">
        <f t="shared" si="36"/>
        <v/>
      </c>
      <c r="G569" s="18" t="str">
        <f t="shared" si="38"/>
        <v/>
      </c>
      <c r="H569" s="18" t="str">
        <f t="shared" si="39"/>
        <v/>
      </c>
      <c r="I569" s="18" t="str">
        <f t="shared" si="40"/>
        <v/>
      </c>
    </row>
    <row r="570" spans="1:9">
      <c r="A570" s="18">
        <v>368</v>
      </c>
      <c r="C570" s="18" t="str">
        <f t="shared" si="37"/>
        <v/>
      </c>
      <c r="D570" s="18">
        <f>COUNTIF(C$203:C570,C570)</f>
        <v>368</v>
      </c>
      <c r="F570" s="18" t="str">
        <f t="shared" si="36"/>
        <v/>
      </c>
      <c r="G570" s="18" t="str">
        <f t="shared" si="38"/>
        <v/>
      </c>
      <c r="H570" s="18" t="str">
        <f t="shared" si="39"/>
        <v/>
      </c>
      <c r="I570" s="18" t="str">
        <f t="shared" si="40"/>
        <v/>
      </c>
    </row>
    <row r="571" spans="1:9">
      <c r="A571" s="18">
        <v>369</v>
      </c>
      <c r="C571" s="18" t="str">
        <f t="shared" si="37"/>
        <v/>
      </c>
      <c r="D571" s="18">
        <f>COUNTIF(C$203:C571,C571)</f>
        <v>369</v>
      </c>
      <c r="F571" s="18" t="str">
        <f t="shared" si="36"/>
        <v/>
      </c>
      <c r="G571" s="18" t="str">
        <f t="shared" si="38"/>
        <v/>
      </c>
      <c r="H571" s="18" t="str">
        <f t="shared" si="39"/>
        <v/>
      </c>
      <c r="I571" s="18" t="str">
        <f t="shared" si="40"/>
        <v/>
      </c>
    </row>
    <row r="572" spans="1:9">
      <c r="A572" s="18">
        <v>370</v>
      </c>
      <c r="C572" s="18" t="str">
        <f t="shared" si="37"/>
        <v/>
      </c>
      <c r="D572" s="18">
        <f>COUNTIF(C$203:C572,C572)</f>
        <v>370</v>
      </c>
      <c r="F572" s="18" t="str">
        <f t="shared" si="36"/>
        <v/>
      </c>
      <c r="G572" s="18" t="str">
        <f t="shared" si="38"/>
        <v/>
      </c>
      <c r="H572" s="18" t="str">
        <f t="shared" si="39"/>
        <v/>
      </c>
      <c r="I572" s="18" t="str">
        <f t="shared" si="40"/>
        <v/>
      </c>
    </row>
    <row r="573" spans="1:9">
      <c r="A573" s="18">
        <v>371</v>
      </c>
      <c r="C573" s="18" t="str">
        <f t="shared" si="37"/>
        <v/>
      </c>
      <c r="D573" s="18">
        <f>COUNTIF(C$203:C573,C573)</f>
        <v>371</v>
      </c>
      <c r="F573" s="18" t="str">
        <f t="shared" si="36"/>
        <v/>
      </c>
      <c r="G573" s="18" t="str">
        <f t="shared" si="38"/>
        <v/>
      </c>
      <c r="H573" s="18" t="str">
        <f t="shared" si="39"/>
        <v/>
      </c>
      <c r="I573" s="18" t="str">
        <f t="shared" si="40"/>
        <v/>
      </c>
    </row>
    <row r="574" spans="1:9">
      <c r="A574" s="18">
        <v>372</v>
      </c>
      <c r="C574" s="18" t="str">
        <f t="shared" si="37"/>
        <v/>
      </c>
      <c r="D574" s="18">
        <f>COUNTIF(C$203:C574,C574)</f>
        <v>372</v>
      </c>
      <c r="F574" s="18" t="str">
        <f t="shared" si="36"/>
        <v/>
      </c>
      <c r="G574" s="18" t="str">
        <f t="shared" si="38"/>
        <v/>
      </c>
      <c r="H574" s="18" t="str">
        <f t="shared" si="39"/>
        <v/>
      </c>
      <c r="I574" s="18" t="str">
        <f t="shared" si="40"/>
        <v/>
      </c>
    </row>
    <row r="575" spans="1:9">
      <c r="A575" s="18">
        <v>373</v>
      </c>
      <c r="C575" s="18" t="str">
        <f t="shared" si="37"/>
        <v/>
      </c>
      <c r="D575" s="18">
        <f>COUNTIF(C$203:C575,C575)</f>
        <v>373</v>
      </c>
      <c r="F575" s="18" t="str">
        <f t="shared" si="36"/>
        <v/>
      </c>
      <c r="G575" s="18" t="str">
        <f t="shared" si="38"/>
        <v/>
      </c>
      <c r="H575" s="18" t="str">
        <f t="shared" si="39"/>
        <v/>
      </c>
      <c r="I575" s="18" t="str">
        <f t="shared" si="40"/>
        <v/>
      </c>
    </row>
    <row r="576" spans="1:9">
      <c r="A576" s="18">
        <v>374</v>
      </c>
      <c r="C576" s="18" t="str">
        <f t="shared" si="37"/>
        <v/>
      </c>
      <c r="D576" s="18">
        <f>COUNTIF(C$203:C576,C576)</f>
        <v>374</v>
      </c>
      <c r="F576" s="18" t="str">
        <f t="shared" si="36"/>
        <v/>
      </c>
      <c r="G576" s="18" t="str">
        <f t="shared" si="38"/>
        <v/>
      </c>
      <c r="H576" s="18" t="str">
        <f t="shared" si="39"/>
        <v/>
      </c>
      <c r="I576" s="18" t="str">
        <f t="shared" si="40"/>
        <v/>
      </c>
    </row>
    <row r="577" spans="1:9">
      <c r="A577" s="18">
        <v>375</v>
      </c>
      <c r="C577" s="18" t="str">
        <f t="shared" si="37"/>
        <v/>
      </c>
      <c r="D577" s="18">
        <f>COUNTIF(C$203:C577,C577)</f>
        <v>375</v>
      </c>
      <c r="F577" s="18" t="str">
        <f t="shared" si="36"/>
        <v/>
      </c>
      <c r="G577" s="18" t="str">
        <f t="shared" si="38"/>
        <v/>
      </c>
      <c r="H577" s="18" t="str">
        <f t="shared" si="39"/>
        <v/>
      </c>
      <c r="I577" s="18" t="str">
        <f t="shared" si="40"/>
        <v/>
      </c>
    </row>
    <row r="578" spans="1:9">
      <c r="A578" s="18">
        <v>376</v>
      </c>
      <c r="C578" s="18" t="str">
        <f t="shared" si="37"/>
        <v/>
      </c>
      <c r="D578" s="18">
        <f>COUNTIF(C$203:C578,C578)</f>
        <v>376</v>
      </c>
      <c r="F578" s="18" t="str">
        <f t="shared" si="36"/>
        <v/>
      </c>
      <c r="G578" s="18" t="str">
        <f t="shared" si="38"/>
        <v/>
      </c>
      <c r="H578" s="18" t="str">
        <f t="shared" si="39"/>
        <v/>
      </c>
      <c r="I578" s="18" t="str">
        <f t="shared" si="40"/>
        <v/>
      </c>
    </row>
    <row r="579" spans="1:9">
      <c r="A579" s="18">
        <v>377</v>
      </c>
      <c r="C579" s="18" t="str">
        <f t="shared" si="37"/>
        <v/>
      </c>
      <c r="D579" s="18">
        <f>COUNTIF(C$203:C579,C579)</f>
        <v>377</v>
      </c>
      <c r="F579" s="18" t="str">
        <f t="shared" si="36"/>
        <v/>
      </c>
      <c r="G579" s="18" t="str">
        <f t="shared" si="38"/>
        <v/>
      </c>
      <c r="H579" s="18" t="str">
        <f t="shared" si="39"/>
        <v/>
      </c>
      <c r="I579" s="18" t="str">
        <f t="shared" si="40"/>
        <v/>
      </c>
    </row>
    <row r="580" spans="1:9">
      <c r="A580" s="18">
        <v>378</v>
      </c>
      <c r="C580" s="18" t="str">
        <f t="shared" si="37"/>
        <v/>
      </c>
      <c r="D580" s="18">
        <f>COUNTIF(C$203:C580,C580)</f>
        <v>378</v>
      </c>
      <c r="F580" s="18" t="str">
        <f t="shared" si="36"/>
        <v/>
      </c>
      <c r="G580" s="18" t="str">
        <f t="shared" si="38"/>
        <v/>
      </c>
      <c r="H580" s="18" t="str">
        <f t="shared" si="39"/>
        <v/>
      </c>
      <c r="I580" s="18" t="str">
        <f t="shared" si="40"/>
        <v/>
      </c>
    </row>
    <row r="581" spans="1:9">
      <c r="A581" s="18">
        <v>379</v>
      </c>
      <c r="C581" s="18" t="str">
        <f t="shared" si="37"/>
        <v/>
      </c>
      <c r="D581" s="18">
        <f>COUNTIF(C$203:C581,C581)</f>
        <v>379</v>
      </c>
      <c r="F581" s="18" t="str">
        <f t="shared" si="36"/>
        <v/>
      </c>
      <c r="G581" s="18" t="str">
        <f t="shared" si="38"/>
        <v/>
      </c>
      <c r="H581" s="18" t="str">
        <f t="shared" si="39"/>
        <v/>
      </c>
      <c r="I581" s="18" t="str">
        <f t="shared" si="40"/>
        <v/>
      </c>
    </row>
    <row r="582" spans="1:9">
      <c r="A582" s="18">
        <v>380</v>
      </c>
      <c r="C582" s="18" t="str">
        <f t="shared" si="37"/>
        <v/>
      </c>
      <c r="D582" s="18">
        <f>COUNTIF(C$203:C582,C582)</f>
        <v>380</v>
      </c>
      <c r="F582" s="18" t="str">
        <f t="shared" si="36"/>
        <v/>
      </c>
      <c r="G582" s="18" t="str">
        <f t="shared" si="38"/>
        <v/>
      </c>
      <c r="H582" s="18" t="str">
        <f t="shared" si="39"/>
        <v/>
      </c>
      <c r="I582" s="18" t="str">
        <f t="shared" si="40"/>
        <v/>
      </c>
    </row>
    <row r="583" spans="1:9">
      <c r="A583" s="18">
        <v>381</v>
      </c>
      <c r="C583" s="18" t="str">
        <f t="shared" si="37"/>
        <v/>
      </c>
      <c r="D583" s="18">
        <f>COUNTIF(C$203:C583,C583)</f>
        <v>381</v>
      </c>
      <c r="F583" s="18" t="str">
        <f t="shared" si="36"/>
        <v/>
      </c>
      <c r="G583" s="18" t="str">
        <f t="shared" si="38"/>
        <v/>
      </c>
      <c r="H583" s="18" t="str">
        <f t="shared" si="39"/>
        <v/>
      </c>
      <c r="I583" s="18" t="str">
        <f t="shared" si="40"/>
        <v/>
      </c>
    </row>
    <row r="584" spans="1:9">
      <c r="A584" s="18">
        <v>382</v>
      </c>
      <c r="C584" s="18" t="str">
        <f t="shared" si="37"/>
        <v/>
      </c>
      <c r="D584" s="18">
        <f>COUNTIF(C$203:C584,C584)</f>
        <v>382</v>
      </c>
      <c r="F584" s="18" t="str">
        <f t="shared" si="36"/>
        <v/>
      </c>
      <c r="G584" s="18" t="str">
        <f t="shared" si="38"/>
        <v/>
      </c>
      <c r="H584" s="18" t="str">
        <f t="shared" si="39"/>
        <v/>
      </c>
      <c r="I584" s="18" t="str">
        <f t="shared" si="40"/>
        <v/>
      </c>
    </row>
    <row r="585" spans="1:9">
      <c r="A585" s="18">
        <v>383</v>
      </c>
      <c r="C585" s="18" t="str">
        <f t="shared" si="37"/>
        <v/>
      </c>
      <c r="D585" s="18">
        <f>COUNTIF(C$203:C585,C585)</f>
        <v>383</v>
      </c>
      <c r="F585" s="18" t="str">
        <f t="shared" si="36"/>
        <v/>
      </c>
      <c r="G585" s="18" t="str">
        <f t="shared" si="38"/>
        <v/>
      </c>
      <c r="H585" s="18" t="str">
        <f t="shared" si="39"/>
        <v/>
      </c>
      <c r="I585" s="18" t="str">
        <f t="shared" si="40"/>
        <v/>
      </c>
    </row>
    <row r="586" spans="1:9">
      <c r="A586" s="18">
        <v>384</v>
      </c>
      <c r="C586" s="18" t="str">
        <f t="shared" si="37"/>
        <v/>
      </c>
      <c r="D586" s="18">
        <f>COUNTIF(C$203:C586,C586)</f>
        <v>384</v>
      </c>
      <c r="F586" s="18" t="str">
        <f t="shared" si="36"/>
        <v/>
      </c>
      <c r="G586" s="18" t="str">
        <f t="shared" si="38"/>
        <v/>
      </c>
      <c r="H586" s="18" t="str">
        <f t="shared" si="39"/>
        <v/>
      </c>
      <c r="I586" s="18" t="str">
        <f t="shared" si="40"/>
        <v/>
      </c>
    </row>
    <row r="587" spans="1:9">
      <c r="A587" s="18">
        <v>385</v>
      </c>
      <c r="C587" s="18" t="str">
        <f t="shared" si="37"/>
        <v/>
      </c>
      <c r="D587" s="18">
        <f>COUNTIF(C$203:C587,C587)</f>
        <v>385</v>
      </c>
      <c r="F587" s="18" t="str">
        <f t="shared" si="36"/>
        <v/>
      </c>
      <c r="G587" s="18" t="str">
        <f t="shared" si="38"/>
        <v/>
      </c>
      <c r="H587" s="18" t="str">
        <f t="shared" si="39"/>
        <v/>
      </c>
      <c r="I587" s="18" t="str">
        <f t="shared" si="40"/>
        <v/>
      </c>
    </row>
    <row r="588" spans="1:9">
      <c r="A588" s="18">
        <v>386</v>
      </c>
      <c r="C588" s="18" t="str">
        <f t="shared" si="37"/>
        <v/>
      </c>
      <c r="D588" s="18">
        <f>COUNTIF(C$203:C588,C588)</f>
        <v>386</v>
      </c>
      <c r="F588" s="18" t="str">
        <f t="shared" ref="F588:F651" si="41">IF(C588="","",CONCATENATE(C588,D588)*1)</f>
        <v/>
      </c>
      <c r="G588" s="18" t="str">
        <f t="shared" si="38"/>
        <v/>
      </c>
      <c r="H588" s="18" t="str">
        <f t="shared" si="39"/>
        <v/>
      </c>
      <c r="I588" s="18" t="str">
        <f t="shared" si="40"/>
        <v/>
      </c>
    </row>
    <row r="589" spans="1:9">
      <c r="A589" s="18">
        <v>387</v>
      </c>
      <c r="C589" s="18" t="str">
        <f t="shared" si="37"/>
        <v/>
      </c>
      <c r="D589" s="18">
        <f>COUNTIF(C$203:C589,C589)</f>
        <v>387</v>
      </c>
      <c r="F589" s="18" t="str">
        <f t="shared" si="41"/>
        <v/>
      </c>
      <c r="G589" s="18" t="str">
        <f t="shared" si="38"/>
        <v/>
      </c>
      <c r="H589" s="18" t="str">
        <f t="shared" si="39"/>
        <v/>
      </c>
      <c r="I589" s="18" t="str">
        <f t="shared" si="40"/>
        <v/>
      </c>
    </row>
    <row r="590" spans="1:9">
      <c r="A590" s="18">
        <v>388</v>
      </c>
      <c r="C590" s="18" t="str">
        <f t="shared" si="37"/>
        <v/>
      </c>
      <c r="D590" s="18">
        <f>COUNTIF(C$203:C590,C590)</f>
        <v>388</v>
      </c>
      <c r="F590" s="18" t="str">
        <f t="shared" si="41"/>
        <v/>
      </c>
      <c r="G590" s="18" t="str">
        <f t="shared" si="38"/>
        <v/>
      </c>
      <c r="H590" s="18" t="str">
        <f t="shared" si="39"/>
        <v/>
      </c>
      <c r="I590" s="18" t="str">
        <f t="shared" si="40"/>
        <v/>
      </c>
    </row>
    <row r="591" spans="1:9">
      <c r="A591" s="18">
        <v>389</v>
      </c>
      <c r="C591" s="18" t="str">
        <f t="shared" si="37"/>
        <v/>
      </c>
      <c r="D591" s="18">
        <f>COUNTIF(C$203:C591,C591)</f>
        <v>389</v>
      </c>
      <c r="F591" s="18" t="str">
        <f t="shared" si="41"/>
        <v/>
      </c>
      <c r="G591" s="18" t="str">
        <f t="shared" si="38"/>
        <v/>
      </c>
      <c r="H591" s="18" t="str">
        <f t="shared" si="39"/>
        <v/>
      </c>
      <c r="I591" s="18" t="str">
        <f t="shared" si="40"/>
        <v/>
      </c>
    </row>
    <row r="592" spans="1:9">
      <c r="A592" s="18">
        <v>390</v>
      </c>
      <c r="C592" s="18" t="str">
        <f t="shared" si="37"/>
        <v/>
      </c>
      <c r="D592" s="18">
        <f>COUNTIF(C$203:C592,C592)</f>
        <v>390</v>
      </c>
      <c r="F592" s="18" t="str">
        <f t="shared" si="41"/>
        <v/>
      </c>
      <c r="G592" s="18" t="str">
        <f t="shared" si="38"/>
        <v/>
      </c>
      <c r="H592" s="18" t="str">
        <f t="shared" si="39"/>
        <v/>
      </c>
      <c r="I592" s="18" t="str">
        <f t="shared" si="40"/>
        <v/>
      </c>
    </row>
    <row r="593" spans="1:9">
      <c r="A593" s="18">
        <v>391</v>
      </c>
      <c r="C593" s="18" t="str">
        <f t="shared" si="37"/>
        <v/>
      </c>
      <c r="D593" s="18">
        <f>COUNTIF(C$203:C593,C593)</f>
        <v>391</v>
      </c>
      <c r="F593" s="18" t="str">
        <f t="shared" si="41"/>
        <v/>
      </c>
      <c r="G593" s="18" t="str">
        <f t="shared" si="38"/>
        <v/>
      </c>
      <c r="H593" s="18" t="str">
        <f t="shared" si="39"/>
        <v/>
      </c>
      <c r="I593" s="18" t="str">
        <f t="shared" si="40"/>
        <v/>
      </c>
    </row>
    <row r="594" spans="1:9">
      <c r="A594" s="18">
        <v>392</v>
      </c>
      <c r="C594" s="18" t="str">
        <f t="shared" si="37"/>
        <v/>
      </c>
      <c r="D594" s="18">
        <f>COUNTIF(C$203:C594,C594)</f>
        <v>392</v>
      </c>
      <c r="F594" s="18" t="str">
        <f t="shared" si="41"/>
        <v/>
      </c>
      <c r="G594" s="18" t="str">
        <f t="shared" si="38"/>
        <v/>
      </c>
      <c r="H594" s="18" t="str">
        <f t="shared" si="39"/>
        <v/>
      </c>
      <c r="I594" s="18" t="str">
        <f t="shared" si="40"/>
        <v/>
      </c>
    </row>
    <row r="595" spans="1:9">
      <c r="A595" s="18">
        <v>393</v>
      </c>
      <c r="C595" s="18" t="str">
        <f t="shared" si="37"/>
        <v/>
      </c>
      <c r="D595" s="18">
        <f>COUNTIF(C$203:C595,C595)</f>
        <v>393</v>
      </c>
      <c r="F595" s="18" t="str">
        <f t="shared" si="41"/>
        <v/>
      </c>
      <c r="G595" s="18" t="str">
        <f t="shared" si="38"/>
        <v/>
      </c>
      <c r="H595" s="18" t="str">
        <f t="shared" si="39"/>
        <v/>
      </c>
      <c r="I595" s="18" t="str">
        <f t="shared" si="40"/>
        <v/>
      </c>
    </row>
    <row r="596" spans="1:9">
      <c r="A596" s="18">
        <v>394</v>
      </c>
      <c r="C596" s="18" t="str">
        <f t="shared" ref="C596:C602" si="42">L196</f>
        <v/>
      </c>
      <c r="D596" s="18">
        <f>COUNTIF(C$203:C596,C596)</f>
        <v>394</v>
      </c>
      <c r="F596" s="18" t="str">
        <f t="shared" si="41"/>
        <v/>
      </c>
      <c r="G596" s="18" t="str">
        <f t="shared" ref="G596:G602" si="43">C196</f>
        <v/>
      </c>
      <c r="H596" s="18" t="str">
        <f t="shared" si="39"/>
        <v/>
      </c>
      <c r="I596" s="18" t="str">
        <f t="shared" si="40"/>
        <v/>
      </c>
    </row>
    <row r="597" spans="1:9">
      <c r="A597" s="18">
        <v>395</v>
      </c>
      <c r="C597" s="18" t="str">
        <f t="shared" si="42"/>
        <v/>
      </c>
      <c r="D597" s="18">
        <f>COUNTIF(C$203:C597,C597)</f>
        <v>395</v>
      </c>
      <c r="F597" s="18" t="str">
        <f t="shared" si="41"/>
        <v/>
      </c>
      <c r="G597" s="18" t="str">
        <f t="shared" si="43"/>
        <v/>
      </c>
      <c r="H597" s="18" t="str">
        <f t="shared" si="39"/>
        <v/>
      </c>
      <c r="I597" s="18" t="str">
        <f t="shared" si="40"/>
        <v/>
      </c>
    </row>
    <row r="598" spans="1:9">
      <c r="A598" s="18">
        <v>396</v>
      </c>
      <c r="C598" s="18" t="str">
        <f t="shared" si="42"/>
        <v/>
      </c>
      <c r="D598" s="18">
        <f>COUNTIF(C$203:C598,C598)</f>
        <v>396</v>
      </c>
      <c r="F598" s="18" t="str">
        <f t="shared" si="41"/>
        <v/>
      </c>
      <c r="G598" s="18" t="str">
        <f t="shared" si="43"/>
        <v/>
      </c>
      <c r="H598" s="18" t="str">
        <f t="shared" si="39"/>
        <v/>
      </c>
      <c r="I598" s="18" t="str">
        <f t="shared" si="40"/>
        <v/>
      </c>
    </row>
    <row r="599" spans="1:9">
      <c r="A599" s="18">
        <v>397</v>
      </c>
      <c r="C599" s="18" t="str">
        <f t="shared" si="42"/>
        <v/>
      </c>
      <c r="D599" s="18">
        <f>COUNTIF(C$203:C599,C599)</f>
        <v>397</v>
      </c>
      <c r="F599" s="18" t="str">
        <f t="shared" si="41"/>
        <v/>
      </c>
      <c r="G599" s="18" t="str">
        <f t="shared" si="43"/>
        <v/>
      </c>
      <c r="H599" s="18" t="str">
        <f t="shared" si="39"/>
        <v/>
      </c>
      <c r="I599" s="18" t="str">
        <f t="shared" si="40"/>
        <v/>
      </c>
    </row>
    <row r="600" spans="1:9">
      <c r="A600" s="18">
        <v>398</v>
      </c>
      <c r="C600" s="18" t="str">
        <f t="shared" si="42"/>
        <v/>
      </c>
      <c r="D600" s="18">
        <f>COUNTIF(C$203:C600,C600)</f>
        <v>398</v>
      </c>
      <c r="F600" s="18" t="str">
        <f t="shared" si="41"/>
        <v/>
      </c>
      <c r="G600" s="18" t="str">
        <f t="shared" si="43"/>
        <v/>
      </c>
      <c r="H600" s="18" t="str">
        <f t="shared" si="39"/>
        <v/>
      </c>
      <c r="I600" s="18" t="str">
        <f t="shared" si="40"/>
        <v/>
      </c>
    </row>
    <row r="601" spans="1:9">
      <c r="A601" s="18">
        <v>399</v>
      </c>
      <c r="C601" s="18" t="str">
        <f t="shared" si="42"/>
        <v/>
      </c>
      <c r="D601" s="18">
        <f>COUNTIF(C$203:C601,C601)</f>
        <v>399</v>
      </c>
      <c r="F601" s="18" t="str">
        <f t="shared" si="41"/>
        <v/>
      </c>
      <c r="G601" s="18" t="str">
        <f t="shared" si="43"/>
        <v/>
      </c>
      <c r="H601" s="18" t="str">
        <f t="shared" si="39"/>
        <v/>
      </c>
      <c r="I601" s="18" t="str">
        <f t="shared" si="40"/>
        <v/>
      </c>
    </row>
    <row r="602" spans="1:9">
      <c r="A602" s="18">
        <v>400</v>
      </c>
      <c r="C602" s="18" t="str">
        <f t="shared" si="42"/>
        <v/>
      </c>
      <c r="D602" s="18">
        <f>COUNTIF(C$203:C602,C602)</f>
        <v>400</v>
      </c>
      <c r="F602" s="18" t="str">
        <f t="shared" si="41"/>
        <v/>
      </c>
      <c r="G602" s="18" t="str">
        <f t="shared" si="43"/>
        <v/>
      </c>
      <c r="H602" s="18" t="str">
        <f t="shared" si="39"/>
        <v/>
      </c>
      <c r="I602" s="18" t="str">
        <f t="shared" si="40"/>
        <v/>
      </c>
    </row>
    <row r="603" spans="1:9">
      <c r="A603" s="18">
        <v>401</v>
      </c>
      <c r="C603" s="18" t="str">
        <f>M3</f>
        <v/>
      </c>
      <c r="D603" s="18">
        <f>COUNTIF(C$203:C603,C603)</f>
        <v>401</v>
      </c>
      <c r="F603" s="18" t="str">
        <f t="shared" si="41"/>
        <v/>
      </c>
      <c r="G603" s="18" t="str">
        <f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1"/>
        <v/>
      </c>
      <c r="G604" s="18" t="str">
        <f t="shared" ref="G604:G667" si="46">C4</f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C605" s="18" t="str">
        <f t="shared" si="45"/>
        <v/>
      </c>
      <c r="D605" s="18">
        <f>COUNTIF(C$203:C605,C605)</f>
        <v>403</v>
      </c>
      <c r="F605" s="18" t="str">
        <f t="shared" si="41"/>
        <v/>
      </c>
      <c r="G605" s="18" t="str">
        <f t="shared" si="46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C606" s="18" t="str">
        <f t="shared" si="45"/>
        <v/>
      </c>
      <c r="D606" s="18">
        <f>COUNTIF(C$203:C606,C606)</f>
        <v>404</v>
      </c>
      <c r="F606" s="18" t="str">
        <f t="shared" si="41"/>
        <v/>
      </c>
      <c r="G606" s="18" t="str">
        <f t="shared" si="46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C607" s="18" t="str">
        <f t="shared" si="45"/>
        <v/>
      </c>
      <c r="D607" s="18">
        <f>COUNTIF(C$203:C607,C607)</f>
        <v>405</v>
      </c>
      <c r="F607" s="18" t="str">
        <f t="shared" si="41"/>
        <v/>
      </c>
      <c r="G607" s="18" t="str">
        <f t="shared" si="46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C608" s="18" t="str">
        <f t="shared" si="45"/>
        <v/>
      </c>
      <c r="D608" s="18">
        <f>COUNTIF(C$203:C608,C608)</f>
        <v>406</v>
      </c>
      <c r="F608" s="18" t="str">
        <f t="shared" si="41"/>
        <v/>
      </c>
      <c r="G608" s="18" t="str">
        <f t="shared" si="46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C609" s="18" t="str">
        <f t="shared" si="45"/>
        <v/>
      </c>
      <c r="D609" s="18">
        <f>COUNTIF(C$203:C609,C609)</f>
        <v>407</v>
      </c>
      <c r="F609" s="18" t="str">
        <f t="shared" si="41"/>
        <v/>
      </c>
      <c r="G609" s="18" t="str">
        <f t="shared" si="46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C610" s="18" t="str">
        <f t="shared" si="45"/>
        <v/>
      </c>
      <c r="D610" s="18">
        <f>COUNTIF(C$203:C610,C610)</f>
        <v>408</v>
      </c>
      <c r="F610" s="18" t="str">
        <f t="shared" si="41"/>
        <v/>
      </c>
      <c r="G610" s="18" t="str">
        <f t="shared" si="46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C611" s="18" t="str">
        <f t="shared" si="45"/>
        <v/>
      </c>
      <c r="D611" s="18">
        <f>COUNTIF(C$203:C611,C611)</f>
        <v>409</v>
      </c>
      <c r="F611" s="18" t="str">
        <f t="shared" si="41"/>
        <v/>
      </c>
      <c r="G611" s="18" t="str">
        <f t="shared" si="46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C612" s="18" t="str">
        <f t="shared" si="45"/>
        <v/>
      </c>
      <c r="D612" s="18">
        <f>COUNTIF(C$203:C612,C612)</f>
        <v>410</v>
      </c>
      <c r="F612" s="18" t="str">
        <f t="shared" si="41"/>
        <v/>
      </c>
      <c r="G612" s="18" t="str">
        <f t="shared" si="46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C613" s="18" t="str">
        <f t="shared" si="45"/>
        <v/>
      </c>
      <c r="D613" s="18">
        <f>COUNTIF(C$203:C613,C613)</f>
        <v>411</v>
      </c>
      <c r="F613" s="18" t="str">
        <f t="shared" si="41"/>
        <v/>
      </c>
      <c r="G613" s="18" t="str">
        <f t="shared" si="46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C614" s="18" t="str">
        <f t="shared" si="45"/>
        <v/>
      </c>
      <c r="D614" s="18">
        <f>COUNTIF(C$203:C614,C614)</f>
        <v>412</v>
      </c>
      <c r="F614" s="18" t="str">
        <f t="shared" si="41"/>
        <v/>
      </c>
      <c r="G614" s="18" t="str">
        <f t="shared" si="46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C615" s="18" t="str">
        <f t="shared" si="45"/>
        <v/>
      </c>
      <c r="D615" s="18">
        <f>COUNTIF(C$203:C615,C615)</f>
        <v>413</v>
      </c>
      <c r="F615" s="18" t="str">
        <f t="shared" si="41"/>
        <v/>
      </c>
      <c r="G615" s="18" t="str">
        <f t="shared" si="46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C616" s="18" t="str">
        <f t="shared" si="45"/>
        <v/>
      </c>
      <c r="D616" s="18">
        <f>COUNTIF(C$203:C616,C616)</f>
        <v>414</v>
      </c>
      <c r="F616" s="18" t="str">
        <f t="shared" si="41"/>
        <v/>
      </c>
      <c r="G616" s="18" t="str">
        <f t="shared" si="46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C617" s="18" t="str">
        <f t="shared" si="45"/>
        <v/>
      </c>
      <c r="D617" s="18">
        <f>COUNTIF(C$203:C617,C617)</f>
        <v>415</v>
      </c>
      <c r="F617" s="18" t="str">
        <f t="shared" si="41"/>
        <v/>
      </c>
      <c r="G617" s="18" t="str">
        <f t="shared" si="46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C618" s="18" t="str">
        <f t="shared" si="45"/>
        <v/>
      </c>
      <c r="D618" s="18">
        <f>COUNTIF(C$203:C618,C618)</f>
        <v>416</v>
      </c>
      <c r="F618" s="18" t="str">
        <f t="shared" si="41"/>
        <v/>
      </c>
      <c r="G618" s="18" t="str">
        <f t="shared" si="46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C619" s="18" t="str">
        <f t="shared" si="45"/>
        <v/>
      </c>
      <c r="D619" s="18">
        <f>COUNTIF(C$203:C619,C619)</f>
        <v>417</v>
      </c>
      <c r="F619" s="18" t="str">
        <f t="shared" si="41"/>
        <v/>
      </c>
      <c r="G619" s="18" t="str">
        <f t="shared" si="46"/>
        <v/>
      </c>
      <c r="H619" s="18" t="str">
        <f t="shared" ref="H619:H682" si="47">D19</f>
        <v/>
      </c>
      <c r="I619" s="18" t="str">
        <f t="shared" ref="I619:I682" si="48">E19</f>
        <v/>
      </c>
    </row>
    <row r="620" spans="1:9">
      <c r="A620" s="18">
        <v>418</v>
      </c>
      <c r="C620" s="18" t="str">
        <f t="shared" si="45"/>
        <v/>
      </c>
      <c r="D620" s="18">
        <f>COUNTIF(C$203:C620,C620)</f>
        <v>418</v>
      </c>
      <c r="F620" s="18" t="str">
        <f t="shared" si="41"/>
        <v/>
      </c>
      <c r="G620" s="18" t="str">
        <f t="shared" si="46"/>
        <v/>
      </c>
      <c r="H620" s="18" t="str">
        <f t="shared" si="47"/>
        <v/>
      </c>
      <c r="I620" s="18" t="str">
        <f t="shared" si="48"/>
        <v/>
      </c>
    </row>
    <row r="621" spans="1:9">
      <c r="A621" s="18">
        <v>419</v>
      </c>
      <c r="C621" s="18" t="str">
        <f t="shared" si="45"/>
        <v/>
      </c>
      <c r="D621" s="18">
        <f>COUNTIF(C$203:C621,C621)</f>
        <v>419</v>
      </c>
      <c r="F621" s="18" t="str">
        <f t="shared" si="41"/>
        <v/>
      </c>
      <c r="G621" s="18" t="str">
        <f t="shared" si="46"/>
        <v/>
      </c>
      <c r="H621" s="18" t="str">
        <f t="shared" si="47"/>
        <v/>
      </c>
      <c r="I621" s="18" t="str">
        <f t="shared" si="48"/>
        <v/>
      </c>
    </row>
    <row r="622" spans="1:9">
      <c r="A622" s="18">
        <v>420</v>
      </c>
      <c r="C622" s="18" t="str">
        <f t="shared" si="45"/>
        <v/>
      </c>
      <c r="D622" s="18">
        <f>COUNTIF(C$203:C622,C622)</f>
        <v>420</v>
      </c>
      <c r="F622" s="18" t="str">
        <f t="shared" si="41"/>
        <v/>
      </c>
      <c r="G622" s="18" t="str">
        <f t="shared" si="46"/>
        <v/>
      </c>
      <c r="H622" s="18" t="str">
        <f t="shared" si="47"/>
        <v/>
      </c>
      <c r="I622" s="18" t="str">
        <f t="shared" si="48"/>
        <v/>
      </c>
    </row>
    <row r="623" spans="1:9">
      <c r="A623" s="18">
        <v>421</v>
      </c>
      <c r="C623" s="18" t="str">
        <f t="shared" si="45"/>
        <v/>
      </c>
      <c r="D623" s="18">
        <f>COUNTIF(C$203:C623,C623)</f>
        <v>421</v>
      </c>
      <c r="F623" s="18" t="str">
        <f t="shared" si="41"/>
        <v/>
      </c>
      <c r="G623" s="18" t="str">
        <f t="shared" si="46"/>
        <v/>
      </c>
      <c r="H623" s="18" t="str">
        <f t="shared" si="47"/>
        <v/>
      </c>
      <c r="I623" s="18" t="str">
        <f t="shared" si="48"/>
        <v/>
      </c>
    </row>
    <row r="624" spans="1:9">
      <c r="A624" s="18">
        <v>422</v>
      </c>
      <c r="C624" s="18" t="str">
        <f t="shared" si="45"/>
        <v/>
      </c>
      <c r="D624" s="18">
        <f>COUNTIF(C$203:C624,C624)</f>
        <v>422</v>
      </c>
      <c r="F624" s="18" t="str">
        <f t="shared" si="41"/>
        <v/>
      </c>
      <c r="G624" s="18" t="str">
        <f t="shared" si="46"/>
        <v/>
      </c>
      <c r="H624" s="18" t="str">
        <f t="shared" si="47"/>
        <v/>
      </c>
      <c r="I624" s="18" t="str">
        <f t="shared" si="48"/>
        <v/>
      </c>
    </row>
    <row r="625" spans="1:9">
      <c r="A625" s="18">
        <v>423</v>
      </c>
      <c r="C625" s="18" t="str">
        <f t="shared" si="45"/>
        <v/>
      </c>
      <c r="D625" s="18">
        <f>COUNTIF(C$203:C625,C625)</f>
        <v>423</v>
      </c>
      <c r="F625" s="18" t="str">
        <f t="shared" si="41"/>
        <v/>
      </c>
      <c r="G625" s="18" t="str">
        <f t="shared" si="46"/>
        <v/>
      </c>
      <c r="H625" s="18" t="str">
        <f t="shared" si="47"/>
        <v/>
      </c>
      <c r="I625" s="18" t="str">
        <f t="shared" si="48"/>
        <v/>
      </c>
    </row>
    <row r="626" spans="1:9">
      <c r="A626" s="18">
        <v>424</v>
      </c>
      <c r="C626" s="18" t="str">
        <f t="shared" si="45"/>
        <v/>
      </c>
      <c r="D626" s="18">
        <f>COUNTIF(C$203:C626,C626)</f>
        <v>424</v>
      </c>
      <c r="F626" s="18" t="str">
        <f t="shared" si="41"/>
        <v/>
      </c>
      <c r="G626" s="18" t="str">
        <f t="shared" si="46"/>
        <v/>
      </c>
      <c r="H626" s="18" t="str">
        <f t="shared" si="47"/>
        <v/>
      </c>
      <c r="I626" s="18" t="str">
        <f t="shared" si="48"/>
        <v/>
      </c>
    </row>
    <row r="627" spans="1:9">
      <c r="A627" s="18">
        <v>425</v>
      </c>
      <c r="C627" s="18" t="str">
        <f t="shared" si="45"/>
        <v/>
      </c>
      <c r="D627" s="18">
        <f>COUNTIF(C$203:C627,C627)</f>
        <v>425</v>
      </c>
      <c r="F627" s="18" t="str">
        <f t="shared" si="41"/>
        <v/>
      </c>
      <c r="G627" s="18" t="str">
        <f t="shared" si="46"/>
        <v/>
      </c>
      <c r="H627" s="18" t="str">
        <f t="shared" si="47"/>
        <v/>
      </c>
      <c r="I627" s="18" t="str">
        <f t="shared" si="48"/>
        <v/>
      </c>
    </row>
    <row r="628" spans="1:9">
      <c r="A628" s="18">
        <v>426</v>
      </c>
      <c r="C628" s="18" t="str">
        <f t="shared" si="45"/>
        <v/>
      </c>
      <c r="D628" s="18">
        <f>COUNTIF(C$203:C628,C628)</f>
        <v>426</v>
      </c>
      <c r="F628" s="18" t="str">
        <f t="shared" si="41"/>
        <v/>
      </c>
      <c r="G628" s="18" t="str">
        <f t="shared" si="46"/>
        <v/>
      </c>
      <c r="H628" s="18" t="str">
        <f t="shared" si="47"/>
        <v/>
      </c>
      <c r="I628" s="18" t="str">
        <f t="shared" si="48"/>
        <v/>
      </c>
    </row>
    <row r="629" spans="1:9">
      <c r="A629" s="18">
        <v>427</v>
      </c>
      <c r="C629" s="18" t="str">
        <f t="shared" si="45"/>
        <v/>
      </c>
      <c r="D629" s="18">
        <f>COUNTIF(C$203:C629,C629)</f>
        <v>427</v>
      </c>
      <c r="F629" s="18" t="str">
        <f t="shared" si="41"/>
        <v/>
      </c>
      <c r="G629" s="18" t="str">
        <f t="shared" si="46"/>
        <v/>
      </c>
      <c r="H629" s="18" t="str">
        <f t="shared" si="47"/>
        <v/>
      </c>
      <c r="I629" s="18" t="str">
        <f t="shared" si="48"/>
        <v/>
      </c>
    </row>
    <row r="630" spans="1:9">
      <c r="A630" s="18">
        <v>428</v>
      </c>
      <c r="C630" s="18" t="str">
        <f t="shared" si="45"/>
        <v/>
      </c>
      <c r="D630" s="18">
        <f>COUNTIF(C$203:C630,C630)</f>
        <v>428</v>
      </c>
      <c r="F630" s="18" t="str">
        <f t="shared" si="41"/>
        <v/>
      </c>
      <c r="G630" s="18" t="str">
        <f t="shared" si="46"/>
        <v/>
      </c>
      <c r="H630" s="18" t="str">
        <f t="shared" si="47"/>
        <v/>
      </c>
      <c r="I630" s="18" t="str">
        <f t="shared" si="48"/>
        <v/>
      </c>
    </row>
    <row r="631" spans="1:9">
      <c r="A631" s="18">
        <v>429</v>
      </c>
      <c r="C631" s="18" t="str">
        <f t="shared" si="45"/>
        <v/>
      </c>
      <c r="D631" s="18">
        <f>COUNTIF(C$203:C631,C631)</f>
        <v>429</v>
      </c>
      <c r="F631" s="18" t="str">
        <f t="shared" si="41"/>
        <v/>
      </c>
      <c r="G631" s="18" t="str">
        <f t="shared" si="46"/>
        <v/>
      </c>
      <c r="H631" s="18" t="str">
        <f t="shared" si="47"/>
        <v/>
      </c>
      <c r="I631" s="18" t="str">
        <f t="shared" si="48"/>
        <v/>
      </c>
    </row>
    <row r="632" spans="1:9">
      <c r="A632" s="18">
        <v>430</v>
      </c>
      <c r="C632" s="18" t="str">
        <f t="shared" si="45"/>
        <v/>
      </c>
      <c r="D632" s="18">
        <f>COUNTIF(C$203:C632,C632)</f>
        <v>430</v>
      </c>
      <c r="F632" s="18" t="str">
        <f t="shared" si="41"/>
        <v/>
      </c>
      <c r="G632" s="18" t="str">
        <f t="shared" si="46"/>
        <v/>
      </c>
      <c r="H632" s="18" t="str">
        <f t="shared" si="47"/>
        <v/>
      </c>
      <c r="I632" s="18" t="str">
        <f t="shared" si="48"/>
        <v/>
      </c>
    </row>
    <row r="633" spans="1:9">
      <c r="A633" s="18">
        <v>431</v>
      </c>
      <c r="C633" s="18" t="str">
        <f t="shared" si="45"/>
        <v/>
      </c>
      <c r="D633" s="18">
        <f>COUNTIF(C$203:C633,C633)</f>
        <v>431</v>
      </c>
      <c r="F633" s="18" t="str">
        <f t="shared" si="41"/>
        <v/>
      </c>
      <c r="G633" s="18" t="str">
        <f t="shared" si="46"/>
        <v/>
      </c>
      <c r="H633" s="18" t="str">
        <f t="shared" si="47"/>
        <v/>
      </c>
      <c r="I633" s="18" t="str">
        <f t="shared" si="48"/>
        <v/>
      </c>
    </row>
    <row r="634" spans="1:9">
      <c r="A634" s="18">
        <v>432</v>
      </c>
      <c r="C634" s="18" t="str">
        <f t="shared" si="45"/>
        <v/>
      </c>
      <c r="D634" s="18">
        <f>COUNTIF(C$203:C634,C634)</f>
        <v>432</v>
      </c>
      <c r="F634" s="18" t="str">
        <f t="shared" si="41"/>
        <v/>
      </c>
      <c r="G634" s="18" t="str">
        <f t="shared" si="46"/>
        <v/>
      </c>
      <c r="H634" s="18" t="str">
        <f t="shared" si="47"/>
        <v/>
      </c>
      <c r="I634" s="18" t="str">
        <f t="shared" si="48"/>
        <v/>
      </c>
    </row>
    <row r="635" spans="1:9">
      <c r="A635" s="18">
        <v>433</v>
      </c>
      <c r="C635" s="18" t="str">
        <f t="shared" si="45"/>
        <v/>
      </c>
      <c r="D635" s="18">
        <f>COUNTIF(C$203:C635,C635)</f>
        <v>433</v>
      </c>
      <c r="F635" s="18" t="str">
        <f t="shared" si="41"/>
        <v/>
      </c>
      <c r="G635" s="18" t="str">
        <f t="shared" si="46"/>
        <v/>
      </c>
      <c r="H635" s="18" t="str">
        <f t="shared" si="47"/>
        <v/>
      </c>
      <c r="I635" s="18" t="str">
        <f t="shared" si="48"/>
        <v/>
      </c>
    </row>
    <row r="636" spans="1:9">
      <c r="A636" s="18">
        <v>434</v>
      </c>
      <c r="C636" s="18" t="str">
        <f t="shared" si="45"/>
        <v/>
      </c>
      <c r="D636" s="18">
        <f>COUNTIF(C$203:C636,C636)</f>
        <v>434</v>
      </c>
      <c r="F636" s="18" t="str">
        <f t="shared" si="41"/>
        <v/>
      </c>
      <c r="G636" s="18" t="str">
        <f t="shared" si="46"/>
        <v/>
      </c>
      <c r="H636" s="18" t="str">
        <f t="shared" si="47"/>
        <v/>
      </c>
      <c r="I636" s="18" t="str">
        <f t="shared" si="48"/>
        <v/>
      </c>
    </row>
    <row r="637" spans="1:9">
      <c r="A637" s="18">
        <v>435</v>
      </c>
      <c r="C637" s="18" t="str">
        <f t="shared" si="45"/>
        <v/>
      </c>
      <c r="D637" s="18">
        <f>COUNTIF(C$203:C637,C637)</f>
        <v>435</v>
      </c>
      <c r="F637" s="18" t="str">
        <f t="shared" si="41"/>
        <v/>
      </c>
      <c r="G637" s="18" t="str">
        <f t="shared" si="46"/>
        <v/>
      </c>
      <c r="H637" s="18" t="str">
        <f t="shared" si="47"/>
        <v/>
      </c>
      <c r="I637" s="18" t="str">
        <f t="shared" si="48"/>
        <v/>
      </c>
    </row>
    <row r="638" spans="1:9">
      <c r="A638" s="18">
        <v>436</v>
      </c>
      <c r="C638" s="18" t="str">
        <f t="shared" si="45"/>
        <v/>
      </c>
      <c r="D638" s="18">
        <f>COUNTIF(C$203:C638,C638)</f>
        <v>436</v>
      </c>
      <c r="F638" s="18" t="str">
        <f t="shared" si="41"/>
        <v/>
      </c>
      <c r="G638" s="18" t="str">
        <f t="shared" si="46"/>
        <v/>
      </c>
      <c r="H638" s="18" t="str">
        <f t="shared" si="47"/>
        <v/>
      </c>
      <c r="I638" s="18" t="str">
        <f t="shared" si="48"/>
        <v/>
      </c>
    </row>
    <row r="639" spans="1:9">
      <c r="A639" s="18">
        <v>437</v>
      </c>
      <c r="C639" s="18" t="str">
        <f t="shared" si="45"/>
        <v/>
      </c>
      <c r="D639" s="18">
        <f>COUNTIF(C$203:C639,C639)</f>
        <v>437</v>
      </c>
      <c r="F639" s="18" t="str">
        <f t="shared" si="41"/>
        <v/>
      </c>
      <c r="G639" s="18" t="str">
        <f t="shared" si="46"/>
        <v/>
      </c>
      <c r="H639" s="18" t="str">
        <f t="shared" si="47"/>
        <v/>
      </c>
      <c r="I639" s="18" t="str">
        <f t="shared" si="48"/>
        <v/>
      </c>
    </row>
    <row r="640" spans="1:9">
      <c r="A640" s="18">
        <v>438</v>
      </c>
      <c r="C640" s="18" t="str">
        <f t="shared" si="45"/>
        <v/>
      </c>
      <c r="D640" s="18">
        <f>COUNTIF(C$203:C640,C640)</f>
        <v>438</v>
      </c>
      <c r="F640" s="18" t="str">
        <f t="shared" si="41"/>
        <v/>
      </c>
      <c r="G640" s="18" t="str">
        <f t="shared" si="46"/>
        <v/>
      </c>
      <c r="H640" s="18" t="str">
        <f t="shared" si="47"/>
        <v/>
      </c>
      <c r="I640" s="18" t="str">
        <f t="shared" si="48"/>
        <v/>
      </c>
    </row>
    <row r="641" spans="1:9">
      <c r="A641" s="18">
        <v>439</v>
      </c>
      <c r="C641" s="18" t="str">
        <f t="shared" si="45"/>
        <v/>
      </c>
      <c r="D641" s="18">
        <f>COUNTIF(C$203:C641,C641)</f>
        <v>439</v>
      </c>
      <c r="F641" s="18" t="str">
        <f t="shared" si="41"/>
        <v/>
      </c>
      <c r="G641" s="18" t="str">
        <f t="shared" si="46"/>
        <v/>
      </c>
      <c r="H641" s="18" t="str">
        <f t="shared" si="47"/>
        <v/>
      </c>
      <c r="I641" s="18" t="str">
        <f t="shared" si="48"/>
        <v/>
      </c>
    </row>
    <row r="642" spans="1:9">
      <c r="A642" s="18">
        <v>440</v>
      </c>
      <c r="C642" s="18" t="str">
        <f t="shared" si="45"/>
        <v/>
      </c>
      <c r="D642" s="18">
        <f>COUNTIF(C$203:C642,C642)</f>
        <v>440</v>
      </c>
      <c r="F642" s="18" t="str">
        <f t="shared" si="41"/>
        <v/>
      </c>
      <c r="G642" s="18" t="str">
        <f t="shared" si="46"/>
        <v/>
      </c>
      <c r="H642" s="18" t="str">
        <f t="shared" si="47"/>
        <v/>
      </c>
      <c r="I642" s="18" t="str">
        <f t="shared" si="48"/>
        <v/>
      </c>
    </row>
    <row r="643" spans="1:9">
      <c r="A643" s="18">
        <v>441</v>
      </c>
      <c r="C643" s="18" t="str">
        <f t="shared" si="45"/>
        <v/>
      </c>
      <c r="D643" s="18">
        <f>COUNTIF(C$203:C643,C643)</f>
        <v>441</v>
      </c>
      <c r="F643" s="18" t="str">
        <f t="shared" si="41"/>
        <v/>
      </c>
      <c r="G643" s="18" t="str">
        <f t="shared" si="46"/>
        <v/>
      </c>
      <c r="H643" s="18" t="str">
        <f t="shared" si="47"/>
        <v/>
      </c>
      <c r="I643" s="18" t="str">
        <f t="shared" si="48"/>
        <v/>
      </c>
    </row>
    <row r="644" spans="1:9">
      <c r="A644" s="18">
        <v>442</v>
      </c>
      <c r="C644" s="18" t="str">
        <f t="shared" si="45"/>
        <v/>
      </c>
      <c r="D644" s="18">
        <f>COUNTIF(C$203:C644,C644)</f>
        <v>442</v>
      </c>
      <c r="F644" s="18" t="str">
        <f t="shared" si="41"/>
        <v/>
      </c>
      <c r="G644" s="18" t="str">
        <f t="shared" si="46"/>
        <v/>
      </c>
      <c r="H644" s="18" t="str">
        <f t="shared" si="47"/>
        <v/>
      </c>
      <c r="I644" s="18" t="str">
        <f t="shared" si="48"/>
        <v/>
      </c>
    </row>
    <row r="645" spans="1:9">
      <c r="A645" s="18">
        <v>443</v>
      </c>
      <c r="C645" s="18" t="str">
        <f t="shared" si="45"/>
        <v/>
      </c>
      <c r="D645" s="18">
        <f>COUNTIF(C$203:C645,C645)</f>
        <v>443</v>
      </c>
      <c r="F645" s="18" t="str">
        <f t="shared" si="41"/>
        <v/>
      </c>
      <c r="G645" s="18" t="str">
        <f t="shared" si="46"/>
        <v/>
      </c>
      <c r="H645" s="18" t="str">
        <f t="shared" si="47"/>
        <v/>
      </c>
      <c r="I645" s="18" t="str">
        <f t="shared" si="48"/>
        <v/>
      </c>
    </row>
    <row r="646" spans="1:9">
      <c r="A646" s="18">
        <v>444</v>
      </c>
      <c r="C646" s="18" t="str">
        <f t="shared" si="45"/>
        <v/>
      </c>
      <c r="D646" s="18">
        <f>COUNTIF(C$203:C646,C646)</f>
        <v>444</v>
      </c>
      <c r="F646" s="18" t="str">
        <f t="shared" si="41"/>
        <v/>
      </c>
      <c r="G646" s="18" t="str">
        <f t="shared" si="46"/>
        <v/>
      </c>
      <c r="H646" s="18" t="str">
        <f t="shared" si="47"/>
        <v/>
      </c>
      <c r="I646" s="18" t="str">
        <f t="shared" si="48"/>
        <v/>
      </c>
    </row>
    <row r="647" spans="1:9">
      <c r="A647" s="18">
        <v>445</v>
      </c>
      <c r="C647" s="18" t="str">
        <f t="shared" si="45"/>
        <v/>
      </c>
      <c r="D647" s="18">
        <f>COUNTIF(C$203:C647,C647)</f>
        <v>445</v>
      </c>
      <c r="F647" s="18" t="str">
        <f t="shared" si="41"/>
        <v/>
      </c>
      <c r="G647" s="18" t="str">
        <f t="shared" si="46"/>
        <v/>
      </c>
      <c r="H647" s="18" t="str">
        <f t="shared" si="47"/>
        <v/>
      </c>
      <c r="I647" s="18" t="str">
        <f t="shared" si="48"/>
        <v/>
      </c>
    </row>
    <row r="648" spans="1:9">
      <c r="A648" s="18">
        <v>446</v>
      </c>
      <c r="C648" s="18" t="str">
        <f t="shared" si="45"/>
        <v/>
      </c>
      <c r="D648" s="18">
        <f>COUNTIF(C$203:C648,C648)</f>
        <v>446</v>
      </c>
      <c r="F648" s="18" t="str">
        <f t="shared" si="41"/>
        <v/>
      </c>
      <c r="G648" s="18" t="str">
        <f t="shared" si="46"/>
        <v/>
      </c>
      <c r="H648" s="18" t="str">
        <f t="shared" si="47"/>
        <v/>
      </c>
      <c r="I648" s="18" t="str">
        <f t="shared" si="48"/>
        <v/>
      </c>
    </row>
    <row r="649" spans="1:9">
      <c r="A649" s="18">
        <v>447</v>
      </c>
      <c r="C649" s="18" t="str">
        <f t="shared" si="45"/>
        <v/>
      </c>
      <c r="D649" s="18">
        <f>COUNTIF(C$203:C649,C649)</f>
        <v>447</v>
      </c>
      <c r="F649" s="18" t="str">
        <f t="shared" si="41"/>
        <v/>
      </c>
      <c r="G649" s="18" t="str">
        <f t="shared" si="46"/>
        <v/>
      </c>
      <c r="H649" s="18" t="str">
        <f t="shared" si="47"/>
        <v/>
      </c>
      <c r="I649" s="18" t="str">
        <f t="shared" si="48"/>
        <v/>
      </c>
    </row>
    <row r="650" spans="1:9">
      <c r="A650" s="18">
        <v>448</v>
      </c>
      <c r="C650" s="18" t="str">
        <f t="shared" si="45"/>
        <v/>
      </c>
      <c r="D650" s="18">
        <f>COUNTIF(C$203:C650,C650)</f>
        <v>448</v>
      </c>
      <c r="F650" s="18" t="str">
        <f t="shared" si="41"/>
        <v/>
      </c>
      <c r="G650" s="18" t="str">
        <f t="shared" si="46"/>
        <v/>
      </c>
      <c r="H650" s="18" t="str">
        <f t="shared" si="47"/>
        <v/>
      </c>
      <c r="I650" s="18" t="str">
        <f t="shared" si="48"/>
        <v/>
      </c>
    </row>
    <row r="651" spans="1:9">
      <c r="A651" s="18">
        <v>449</v>
      </c>
      <c r="C651" s="18" t="str">
        <f t="shared" si="45"/>
        <v/>
      </c>
      <c r="D651" s="18">
        <f>COUNTIF(C$203:C651,C651)</f>
        <v>449</v>
      </c>
      <c r="F651" s="18" t="str">
        <f t="shared" si="41"/>
        <v/>
      </c>
      <c r="G651" s="18" t="str">
        <f t="shared" si="46"/>
        <v/>
      </c>
      <c r="H651" s="18" t="str">
        <f t="shared" si="47"/>
        <v/>
      </c>
      <c r="I651" s="18" t="str">
        <f t="shared" si="48"/>
        <v/>
      </c>
    </row>
    <row r="652" spans="1:9">
      <c r="A652" s="18">
        <v>450</v>
      </c>
      <c r="C652" s="18" t="str">
        <f t="shared" si="45"/>
        <v/>
      </c>
      <c r="D652" s="18">
        <f>COUNTIF(C$203:C652,C652)</f>
        <v>450</v>
      </c>
      <c r="F652" s="18" t="str">
        <f t="shared" ref="F652:F715" si="49">IF(C652="","",CONCATENATE(C652,D652)*1)</f>
        <v/>
      </c>
      <c r="G652" s="18" t="str">
        <f t="shared" si="46"/>
        <v/>
      </c>
      <c r="H652" s="18" t="str">
        <f t="shared" si="47"/>
        <v/>
      </c>
      <c r="I652" s="18" t="str">
        <f t="shared" si="48"/>
        <v/>
      </c>
    </row>
    <row r="653" spans="1:9">
      <c r="A653" s="18">
        <v>451</v>
      </c>
      <c r="C653" s="18" t="str">
        <f t="shared" si="45"/>
        <v/>
      </c>
      <c r="D653" s="18">
        <f>COUNTIF(C$203:C653,C653)</f>
        <v>451</v>
      </c>
      <c r="F653" s="18" t="str">
        <f t="shared" si="49"/>
        <v/>
      </c>
      <c r="G653" s="18" t="str">
        <f t="shared" si="46"/>
        <v/>
      </c>
      <c r="H653" s="18" t="str">
        <f t="shared" si="47"/>
        <v/>
      </c>
      <c r="I653" s="18" t="str">
        <f t="shared" si="48"/>
        <v/>
      </c>
    </row>
    <row r="654" spans="1:9">
      <c r="A654" s="18">
        <v>452</v>
      </c>
      <c r="C654" s="18" t="str">
        <f t="shared" si="45"/>
        <v/>
      </c>
      <c r="D654" s="18">
        <f>COUNTIF(C$203:C654,C654)</f>
        <v>452</v>
      </c>
      <c r="F654" s="18" t="str">
        <f t="shared" si="49"/>
        <v/>
      </c>
      <c r="G654" s="18" t="str">
        <f t="shared" si="46"/>
        <v/>
      </c>
      <c r="H654" s="18" t="str">
        <f t="shared" si="47"/>
        <v/>
      </c>
      <c r="I654" s="18" t="str">
        <f t="shared" si="48"/>
        <v/>
      </c>
    </row>
    <row r="655" spans="1:9">
      <c r="A655" s="18">
        <v>453</v>
      </c>
      <c r="C655" s="18" t="str">
        <f t="shared" si="45"/>
        <v/>
      </c>
      <c r="D655" s="18">
        <f>COUNTIF(C$203:C655,C655)</f>
        <v>453</v>
      </c>
      <c r="F655" s="18" t="str">
        <f t="shared" si="49"/>
        <v/>
      </c>
      <c r="G655" s="18" t="str">
        <f t="shared" si="46"/>
        <v/>
      </c>
      <c r="H655" s="18" t="str">
        <f t="shared" si="47"/>
        <v/>
      </c>
      <c r="I655" s="18" t="str">
        <f t="shared" si="48"/>
        <v/>
      </c>
    </row>
    <row r="656" spans="1:9">
      <c r="A656" s="18">
        <v>454</v>
      </c>
      <c r="C656" s="18" t="str">
        <f t="shared" si="45"/>
        <v/>
      </c>
      <c r="D656" s="18">
        <f>COUNTIF(C$203:C656,C656)</f>
        <v>454</v>
      </c>
      <c r="F656" s="18" t="str">
        <f t="shared" si="49"/>
        <v/>
      </c>
      <c r="G656" s="18" t="str">
        <f t="shared" si="46"/>
        <v/>
      </c>
      <c r="H656" s="18" t="str">
        <f t="shared" si="47"/>
        <v/>
      </c>
      <c r="I656" s="18" t="str">
        <f t="shared" si="48"/>
        <v/>
      </c>
    </row>
    <row r="657" spans="1:9">
      <c r="A657" s="18">
        <v>455</v>
      </c>
      <c r="C657" s="18" t="str">
        <f t="shared" si="45"/>
        <v/>
      </c>
      <c r="D657" s="18">
        <f>COUNTIF(C$203:C657,C657)</f>
        <v>455</v>
      </c>
      <c r="F657" s="18" t="str">
        <f t="shared" si="49"/>
        <v/>
      </c>
      <c r="G657" s="18" t="str">
        <f t="shared" si="46"/>
        <v/>
      </c>
      <c r="H657" s="18" t="str">
        <f t="shared" si="47"/>
        <v/>
      </c>
      <c r="I657" s="18" t="str">
        <f t="shared" si="48"/>
        <v/>
      </c>
    </row>
    <row r="658" spans="1:9">
      <c r="A658" s="18">
        <v>456</v>
      </c>
      <c r="C658" s="18" t="str">
        <f t="shared" si="45"/>
        <v/>
      </c>
      <c r="D658" s="18">
        <f>COUNTIF(C$203:C658,C658)</f>
        <v>456</v>
      </c>
      <c r="F658" s="18" t="str">
        <f t="shared" si="49"/>
        <v/>
      </c>
      <c r="G658" s="18" t="str">
        <f t="shared" si="46"/>
        <v/>
      </c>
      <c r="H658" s="18" t="str">
        <f t="shared" si="47"/>
        <v/>
      </c>
      <c r="I658" s="18" t="str">
        <f t="shared" si="48"/>
        <v/>
      </c>
    </row>
    <row r="659" spans="1:9">
      <c r="A659" s="18">
        <v>457</v>
      </c>
      <c r="C659" s="18" t="str">
        <f t="shared" si="45"/>
        <v/>
      </c>
      <c r="D659" s="18">
        <f>COUNTIF(C$203:C659,C659)</f>
        <v>457</v>
      </c>
      <c r="F659" s="18" t="str">
        <f t="shared" si="49"/>
        <v/>
      </c>
      <c r="G659" s="18" t="str">
        <f t="shared" si="46"/>
        <v/>
      </c>
      <c r="H659" s="18" t="str">
        <f t="shared" si="47"/>
        <v/>
      </c>
      <c r="I659" s="18" t="str">
        <f t="shared" si="48"/>
        <v/>
      </c>
    </row>
    <row r="660" spans="1:9">
      <c r="A660" s="18">
        <v>458</v>
      </c>
      <c r="C660" s="18" t="str">
        <f t="shared" si="45"/>
        <v/>
      </c>
      <c r="D660" s="18">
        <f>COUNTIF(C$203:C660,C660)</f>
        <v>458</v>
      </c>
      <c r="F660" s="18" t="str">
        <f t="shared" si="49"/>
        <v/>
      </c>
      <c r="G660" s="18" t="str">
        <f t="shared" si="46"/>
        <v/>
      </c>
      <c r="H660" s="18" t="str">
        <f t="shared" si="47"/>
        <v/>
      </c>
      <c r="I660" s="18" t="str">
        <f t="shared" si="48"/>
        <v/>
      </c>
    </row>
    <row r="661" spans="1:9">
      <c r="A661" s="18">
        <v>459</v>
      </c>
      <c r="C661" s="18" t="str">
        <f t="shared" si="45"/>
        <v/>
      </c>
      <c r="D661" s="18">
        <f>COUNTIF(C$203:C661,C661)</f>
        <v>459</v>
      </c>
      <c r="F661" s="18" t="str">
        <f t="shared" si="49"/>
        <v/>
      </c>
      <c r="G661" s="18" t="str">
        <f t="shared" si="46"/>
        <v/>
      </c>
      <c r="H661" s="18" t="str">
        <f t="shared" si="47"/>
        <v/>
      </c>
      <c r="I661" s="18" t="str">
        <f t="shared" si="48"/>
        <v/>
      </c>
    </row>
    <row r="662" spans="1:9">
      <c r="A662" s="18">
        <v>460</v>
      </c>
      <c r="C662" s="18" t="str">
        <f t="shared" si="45"/>
        <v/>
      </c>
      <c r="D662" s="18">
        <f>COUNTIF(C$203:C662,C662)</f>
        <v>460</v>
      </c>
      <c r="F662" s="18" t="str">
        <f t="shared" si="49"/>
        <v/>
      </c>
      <c r="G662" s="18" t="str">
        <f t="shared" si="46"/>
        <v/>
      </c>
      <c r="H662" s="18" t="str">
        <f t="shared" si="47"/>
        <v/>
      </c>
      <c r="I662" s="18" t="str">
        <f t="shared" si="48"/>
        <v/>
      </c>
    </row>
    <row r="663" spans="1:9">
      <c r="A663" s="18">
        <v>461</v>
      </c>
      <c r="C663" s="18" t="str">
        <f t="shared" si="45"/>
        <v/>
      </c>
      <c r="D663" s="18">
        <f>COUNTIF(C$203:C663,C663)</f>
        <v>461</v>
      </c>
      <c r="F663" s="18" t="str">
        <f t="shared" si="49"/>
        <v/>
      </c>
      <c r="G663" s="18" t="str">
        <f t="shared" si="46"/>
        <v/>
      </c>
      <c r="H663" s="18" t="str">
        <f t="shared" si="47"/>
        <v/>
      </c>
      <c r="I663" s="18" t="str">
        <f t="shared" si="48"/>
        <v/>
      </c>
    </row>
    <row r="664" spans="1:9">
      <c r="A664" s="18">
        <v>462</v>
      </c>
      <c r="C664" s="18" t="str">
        <f t="shared" si="45"/>
        <v/>
      </c>
      <c r="D664" s="18">
        <f>COUNTIF(C$203:C664,C664)</f>
        <v>462</v>
      </c>
      <c r="F664" s="18" t="str">
        <f t="shared" si="49"/>
        <v/>
      </c>
      <c r="G664" s="18" t="str">
        <f t="shared" si="46"/>
        <v/>
      </c>
      <c r="H664" s="18" t="str">
        <f t="shared" si="47"/>
        <v/>
      </c>
      <c r="I664" s="18" t="str">
        <f t="shared" si="48"/>
        <v/>
      </c>
    </row>
    <row r="665" spans="1:9">
      <c r="A665" s="18">
        <v>463</v>
      </c>
      <c r="C665" s="18" t="str">
        <f t="shared" si="45"/>
        <v/>
      </c>
      <c r="D665" s="18">
        <f>COUNTIF(C$203:C665,C665)</f>
        <v>463</v>
      </c>
      <c r="F665" s="18" t="str">
        <f t="shared" si="49"/>
        <v/>
      </c>
      <c r="G665" s="18" t="str">
        <f t="shared" si="46"/>
        <v/>
      </c>
      <c r="H665" s="18" t="str">
        <f t="shared" si="47"/>
        <v/>
      </c>
      <c r="I665" s="18" t="str">
        <f t="shared" si="48"/>
        <v/>
      </c>
    </row>
    <row r="666" spans="1:9">
      <c r="A666" s="18">
        <v>464</v>
      </c>
      <c r="C666" s="18" t="str">
        <f t="shared" si="45"/>
        <v/>
      </c>
      <c r="D666" s="18">
        <f>COUNTIF(C$203:C666,C666)</f>
        <v>464</v>
      </c>
      <c r="F666" s="18" t="str">
        <f t="shared" si="49"/>
        <v/>
      </c>
      <c r="G666" s="18" t="str">
        <f t="shared" si="46"/>
        <v/>
      </c>
      <c r="H666" s="18" t="str">
        <f t="shared" si="47"/>
        <v/>
      </c>
      <c r="I666" s="18" t="str">
        <f t="shared" si="48"/>
        <v/>
      </c>
    </row>
    <row r="667" spans="1:9">
      <c r="A667" s="18">
        <v>465</v>
      </c>
      <c r="C667" s="18" t="str">
        <f t="shared" si="45"/>
        <v/>
      </c>
      <c r="D667" s="18">
        <f>COUNTIF(C$203:C667,C667)</f>
        <v>465</v>
      </c>
      <c r="F667" s="18" t="str">
        <f t="shared" si="49"/>
        <v/>
      </c>
      <c r="G667" s="18" t="str">
        <f t="shared" si="46"/>
        <v/>
      </c>
      <c r="H667" s="18" t="str">
        <f t="shared" si="47"/>
        <v/>
      </c>
      <c r="I667" s="18" t="str">
        <f t="shared" si="48"/>
        <v/>
      </c>
    </row>
    <row r="668" spans="1:9">
      <c r="A668" s="18">
        <v>466</v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9"/>
        <v/>
      </c>
      <c r="G668" s="18" t="str">
        <f t="shared" ref="G668:G731" si="51">C68</f>
        <v/>
      </c>
      <c r="H668" s="18" t="str">
        <f t="shared" si="47"/>
        <v/>
      </c>
      <c r="I668" s="18" t="str">
        <f t="shared" si="48"/>
        <v/>
      </c>
    </row>
    <row r="669" spans="1:9">
      <c r="A669" s="18">
        <v>467</v>
      </c>
      <c r="C669" s="18" t="str">
        <f t="shared" si="50"/>
        <v/>
      </c>
      <c r="D669" s="18">
        <f>COUNTIF(C$203:C669,C669)</f>
        <v>467</v>
      </c>
      <c r="F669" s="18" t="str">
        <f t="shared" si="49"/>
        <v/>
      </c>
      <c r="G669" s="18" t="str">
        <f t="shared" si="51"/>
        <v/>
      </c>
      <c r="H669" s="18" t="str">
        <f t="shared" si="47"/>
        <v/>
      </c>
      <c r="I669" s="18" t="str">
        <f t="shared" si="48"/>
        <v/>
      </c>
    </row>
    <row r="670" spans="1:9">
      <c r="A670" s="18">
        <v>468</v>
      </c>
      <c r="C670" s="18" t="str">
        <f t="shared" si="50"/>
        <v/>
      </c>
      <c r="D670" s="18">
        <f>COUNTIF(C$203:C670,C670)</f>
        <v>468</v>
      </c>
      <c r="F670" s="18" t="str">
        <f t="shared" si="49"/>
        <v/>
      </c>
      <c r="G670" s="18" t="str">
        <f t="shared" si="51"/>
        <v/>
      </c>
      <c r="H670" s="18" t="str">
        <f t="shared" si="47"/>
        <v/>
      </c>
      <c r="I670" s="18" t="str">
        <f t="shared" si="48"/>
        <v/>
      </c>
    </row>
    <row r="671" spans="1:9">
      <c r="A671" s="18">
        <v>469</v>
      </c>
      <c r="C671" s="18" t="str">
        <f t="shared" si="50"/>
        <v/>
      </c>
      <c r="D671" s="18">
        <f>COUNTIF(C$203:C671,C671)</f>
        <v>469</v>
      </c>
      <c r="F671" s="18" t="str">
        <f t="shared" si="49"/>
        <v/>
      </c>
      <c r="G671" s="18" t="str">
        <f t="shared" si="51"/>
        <v/>
      </c>
      <c r="H671" s="18" t="str">
        <f t="shared" si="47"/>
        <v/>
      </c>
      <c r="I671" s="18" t="str">
        <f t="shared" si="48"/>
        <v/>
      </c>
    </row>
    <row r="672" spans="1:9">
      <c r="A672" s="18">
        <v>470</v>
      </c>
      <c r="C672" s="18" t="str">
        <f t="shared" si="50"/>
        <v/>
      </c>
      <c r="D672" s="18">
        <f>COUNTIF(C$203:C672,C672)</f>
        <v>470</v>
      </c>
      <c r="F672" s="18" t="str">
        <f t="shared" si="49"/>
        <v/>
      </c>
      <c r="G672" s="18" t="str">
        <f t="shared" si="51"/>
        <v/>
      </c>
      <c r="H672" s="18" t="str">
        <f t="shared" si="47"/>
        <v/>
      </c>
      <c r="I672" s="18" t="str">
        <f t="shared" si="48"/>
        <v/>
      </c>
    </row>
    <row r="673" spans="1:9">
      <c r="A673" s="18">
        <v>471</v>
      </c>
      <c r="C673" s="18" t="str">
        <f t="shared" si="50"/>
        <v/>
      </c>
      <c r="D673" s="18">
        <f>COUNTIF(C$203:C673,C673)</f>
        <v>471</v>
      </c>
      <c r="F673" s="18" t="str">
        <f t="shared" si="49"/>
        <v/>
      </c>
      <c r="G673" s="18" t="str">
        <f t="shared" si="51"/>
        <v/>
      </c>
      <c r="H673" s="18" t="str">
        <f t="shared" si="47"/>
        <v/>
      </c>
      <c r="I673" s="18" t="str">
        <f t="shared" si="48"/>
        <v/>
      </c>
    </row>
    <row r="674" spans="1:9">
      <c r="A674" s="18">
        <v>472</v>
      </c>
      <c r="C674" s="18" t="str">
        <f t="shared" si="50"/>
        <v/>
      </c>
      <c r="D674" s="18">
        <f>COUNTIF(C$203:C674,C674)</f>
        <v>472</v>
      </c>
      <c r="F674" s="18" t="str">
        <f t="shared" si="49"/>
        <v/>
      </c>
      <c r="G674" s="18" t="str">
        <f t="shared" si="51"/>
        <v/>
      </c>
      <c r="H674" s="18" t="str">
        <f t="shared" si="47"/>
        <v/>
      </c>
      <c r="I674" s="18" t="str">
        <f t="shared" si="48"/>
        <v/>
      </c>
    </row>
    <row r="675" spans="1:9">
      <c r="A675" s="18">
        <v>473</v>
      </c>
      <c r="C675" s="18" t="str">
        <f t="shared" si="50"/>
        <v/>
      </c>
      <c r="D675" s="18">
        <f>COUNTIF(C$203:C675,C675)</f>
        <v>473</v>
      </c>
      <c r="F675" s="18" t="str">
        <f t="shared" si="49"/>
        <v/>
      </c>
      <c r="G675" s="18" t="str">
        <f t="shared" si="51"/>
        <v/>
      </c>
      <c r="H675" s="18" t="str">
        <f t="shared" si="47"/>
        <v/>
      </c>
      <c r="I675" s="18" t="str">
        <f t="shared" si="48"/>
        <v/>
      </c>
    </row>
    <row r="676" spans="1:9">
      <c r="A676" s="18">
        <v>474</v>
      </c>
      <c r="C676" s="18" t="str">
        <f t="shared" si="50"/>
        <v/>
      </c>
      <c r="D676" s="18">
        <f>COUNTIF(C$203:C676,C676)</f>
        <v>474</v>
      </c>
      <c r="F676" s="18" t="str">
        <f t="shared" si="49"/>
        <v/>
      </c>
      <c r="G676" s="18" t="str">
        <f t="shared" si="51"/>
        <v/>
      </c>
      <c r="H676" s="18" t="str">
        <f t="shared" si="47"/>
        <v/>
      </c>
      <c r="I676" s="18" t="str">
        <f t="shared" si="48"/>
        <v/>
      </c>
    </row>
    <row r="677" spans="1:9">
      <c r="A677" s="18">
        <v>475</v>
      </c>
      <c r="C677" s="18" t="str">
        <f t="shared" si="50"/>
        <v/>
      </c>
      <c r="D677" s="18">
        <f>COUNTIF(C$203:C677,C677)</f>
        <v>475</v>
      </c>
      <c r="F677" s="18" t="str">
        <f t="shared" si="49"/>
        <v/>
      </c>
      <c r="G677" s="18" t="str">
        <f t="shared" si="51"/>
        <v/>
      </c>
      <c r="H677" s="18" t="str">
        <f t="shared" si="47"/>
        <v/>
      </c>
      <c r="I677" s="18" t="str">
        <f t="shared" si="48"/>
        <v/>
      </c>
    </row>
    <row r="678" spans="1:9">
      <c r="A678" s="18">
        <v>476</v>
      </c>
      <c r="C678" s="18" t="str">
        <f t="shared" si="50"/>
        <v/>
      </c>
      <c r="D678" s="18">
        <f>COUNTIF(C$203:C678,C678)</f>
        <v>476</v>
      </c>
      <c r="F678" s="18" t="str">
        <f t="shared" si="49"/>
        <v/>
      </c>
      <c r="G678" s="18" t="str">
        <f t="shared" si="51"/>
        <v/>
      </c>
      <c r="H678" s="18" t="str">
        <f t="shared" si="47"/>
        <v/>
      </c>
      <c r="I678" s="18" t="str">
        <f t="shared" si="48"/>
        <v/>
      </c>
    </row>
    <row r="679" spans="1:9">
      <c r="A679" s="18">
        <v>477</v>
      </c>
      <c r="C679" s="18" t="str">
        <f t="shared" si="50"/>
        <v/>
      </c>
      <c r="D679" s="18">
        <f>COUNTIF(C$203:C679,C679)</f>
        <v>477</v>
      </c>
      <c r="F679" s="18" t="str">
        <f t="shared" si="49"/>
        <v/>
      </c>
      <c r="G679" s="18" t="str">
        <f t="shared" si="51"/>
        <v/>
      </c>
      <c r="H679" s="18" t="str">
        <f t="shared" si="47"/>
        <v/>
      </c>
      <c r="I679" s="18" t="str">
        <f t="shared" si="48"/>
        <v/>
      </c>
    </row>
    <row r="680" spans="1:9">
      <c r="A680" s="18">
        <v>478</v>
      </c>
      <c r="C680" s="18" t="str">
        <f t="shared" si="50"/>
        <v/>
      </c>
      <c r="D680" s="18">
        <f>COUNTIF(C$203:C680,C680)</f>
        <v>478</v>
      </c>
      <c r="F680" s="18" t="str">
        <f t="shared" si="49"/>
        <v/>
      </c>
      <c r="G680" s="18" t="str">
        <f t="shared" si="51"/>
        <v/>
      </c>
      <c r="H680" s="18" t="str">
        <f t="shared" si="47"/>
        <v/>
      </c>
      <c r="I680" s="18" t="str">
        <f t="shared" si="48"/>
        <v/>
      </c>
    </row>
    <row r="681" spans="1:9">
      <c r="A681" s="18">
        <v>479</v>
      </c>
      <c r="C681" s="18" t="str">
        <f t="shared" si="50"/>
        <v/>
      </c>
      <c r="D681" s="18">
        <f>COUNTIF(C$203:C681,C681)</f>
        <v>479</v>
      </c>
      <c r="F681" s="18" t="str">
        <f t="shared" si="49"/>
        <v/>
      </c>
      <c r="G681" s="18" t="str">
        <f t="shared" si="51"/>
        <v/>
      </c>
      <c r="H681" s="18" t="str">
        <f t="shared" si="47"/>
        <v/>
      </c>
      <c r="I681" s="18" t="str">
        <f t="shared" si="48"/>
        <v/>
      </c>
    </row>
    <row r="682" spans="1:9">
      <c r="A682" s="18">
        <v>480</v>
      </c>
      <c r="C682" s="18" t="str">
        <f t="shared" si="50"/>
        <v/>
      </c>
      <c r="D682" s="18">
        <f>COUNTIF(C$203:C682,C682)</f>
        <v>480</v>
      </c>
      <c r="F682" s="18" t="str">
        <f t="shared" si="49"/>
        <v/>
      </c>
      <c r="G682" s="18" t="str">
        <f t="shared" si="51"/>
        <v/>
      </c>
      <c r="H682" s="18" t="str">
        <f t="shared" si="47"/>
        <v/>
      </c>
      <c r="I682" s="18" t="str">
        <f t="shared" si="48"/>
        <v/>
      </c>
    </row>
    <row r="683" spans="1:9">
      <c r="A683" s="18">
        <v>481</v>
      </c>
      <c r="C683" s="18" t="str">
        <f t="shared" si="50"/>
        <v/>
      </c>
      <c r="D683" s="18">
        <f>COUNTIF(C$203:C683,C683)</f>
        <v>481</v>
      </c>
      <c r="F683" s="18" t="str">
        <f t="shared" si="49"/>
        <v/>
      </c>
      <c r="G683" s="18" t="str">
        <f t="shared" si="51"/>
        <v/>
      </c>
      <c r="H683" s="18" t="str">
        <f t="shared" ref="H683:H746" si="52">D83</f>
        <v/>
      </c>
      <c r="I683" s="18" t="str">
        <f t="shared" ref="I683:I746" si="53">E83</f>
        <v/>
      </c>
    </row>
    <row r="684" spans="1:9">
      <c r="A684" s="18">
        <v>482</v>
      </c>
      <c r="C684" s="18" t="str">
        <f t="shared" si="50"/>
        <v/>
      </c>
      <c r="D684" s="18">
        <f>COUNTIF(C$203:C684,C684)</f>
        <v>482</v>
      </c>
      <c r="F684" s="18" t="str">
        <f t="shared" si="49"/>
        <v/>
      </c>
      <c r="G684" s="18" t="str">
        <f t="shared" si="51"/>
        <v/>
      </c>
      <c r="H684" s="18" t="str">
        <f t="shared" si="52"/>
        <v/>
      </c>
      <c r="I684" s="18" t="str">
        <f t="shared" si="53"/>
        <v/>
      </c>
    </row>
    <row r="685" spans="1:9">
      <c r="A685" s="18">
        <v>483</v>
      </c>
      <c r="C685" s="18" t="str">
        <f t="shared" si="50"/>
        <v/>
      </c>
      <c r="D685" s="18">
        <f>COUNTIF(C$203:C685,C685)</f>
        <v>483</v>
      </c>
      <c r="F685" s="18" t="str">
        <f t="shared" si="49"/>
        <v/>
      </c>
      <c r="G685" s="18" t="str">
        <f t="shared" si="51"/>
        <v/>
      </c>
      <c r="H685" s="18" t="str">
        <f t="shared" si="52"/>
        <v/>
      </c>
      <c r="I685" s="18" t="str">
        <f t="shared" si="53"/>
        <v/>
      </c>
    </row>
    <row r="686" spans="1:9">
      <c r="A686" s="18">
        <v>484</v>
      </c>
      <c r="C686" s="18" t="str">
        <f t="shared" si="50"/>
        <v/>
      </c>
      <c r="D686" s="18">
        <f>COUNTIF(C$203:C686,C686)</f>
        <v>484</v>
      </c>
      <c r="F686" s="18" t="str">
        <f t="shared" si="49"/>
        <v/>
      </c>
      <c r="G686" s="18" t="str">
        <f t="shared" si="51"/>
        <v/>
      </c>
      <c r="H686" s="18" t="str">
        <f t="shared" si="52"/>
        <v/>
      </c>
      <c r="I686" s="18" t="str">
        <f t="shared" si="53"/>
        <v/>
      </c>
    </row>
    <row r="687" spans="1:9">
      <c r="A687" s="18">
        <v>485</v>
      </c>
      <c r="C687" s="18" t="str">
        <f t="shared" si="50"/>
        <v/>
      </c>
      <c r="D687" s="18">
        <f>COUNTIF(C$203:C687,C687)</f>
        <v>485</v>
      </c>
      <c r="F687" s="18" t="str">
        <f t="shared" si="49"/>
        <v/>
      </c>
      <c r="G687" s="18" t="str">
        <f t="shared" si="51"/>
        <v/>
      </c>
      <c r="H687" s="18" t="str">
        <f t="shared" si="52"/>
        <v/>
      </c>
      <c r="I687" s="18" t="str">
        <f t="shared" si="53"/>
        <v/>
      </c>
    </row>
    <row r="688" spans="1:9">
      <c r="A688" s="18">
        <v>486</v>
      </c>
      <c r="C688" s="18" t="str">
        <f t="shared" si="50"/>
        <v/>
      </c>
      <c r="D688" s="18">
        <f>COUNTIF(C$203:C688,C688)</f>
        <v>486</v>
      </c>
      <c r="F688" s="18" t="str">
        <f t="shared" si="49"/>
        <v/>
      </c>
      <c r="G688" s="18" t="str">
        <f t="shared" si="51"/>
        <v/>
      </c>
      <c r="H688" s="18" t="str">
        <f t="shared" si="52"/>
        <v/>
      </c>
      <c r="I688" s="18" t="str">
        <f t="shared" si="53"/>
        <v/>
      </c>
    </row>
    <row r="689" spans="1:9">
      <c r="A689" s="18">
        <v>487</v>
      </c>
      <c r="C689" s="18" t="str">
        <f t="shared" si="50"/>
        <v/>
      </c>
      <c r="D689" s="18">
        <f>COUNTIF(C$203:C689,C689)</f>
        <v>487</v>
      </c>
      <c r="F689" s="18" t="str">
        <f t="shared" si="49"/>
        <v/>
      </c>
      <c r="G689" s="18" t="str">
        <f t="shared" si="51"/>
        <v/>
      </c>
      <c r="H689" s="18" t="str">
        <f t="shared" si="52"/>
        <v/>
      </c>
      <c r="I689" s="18" t="str">
        <f t="shared" si="53"/>
        <v/>
      </c>
    </row>
    <row r="690" spans="1:9">
      <c r="A690" s="18">
        <v>488</v>
      </c>
      <c r="C690" s="18" t="str">
        <f t="shared" si="50"/>
        <v/>
      </c>
      <c r="D690" s="18">
        <f>COUNTIF(C$203:C690,C690)</f>
        <v>488</v>
      </c>
      <c r="F690" s="18" t="str">
        <f t="shared" si="49"/>
        <v/>
      </c>
      <c r="G690" s="18" t="str">
        <f t="shared" si="51"/>
        <v/>
      </c>
      <c r="H690" s="18" t="str">
        <f t="shared" si="52"/>
        <v/>
      </c>
      <c r="I690" s="18" t="str">
        <f t="shared" si="53"/>
        <v/>
      </c>
    </row>
    <row r="691" spans="1:9">
      <c r="A691" s="18">
        <v>489</v>
      </c>
      <c r="C691" s="18" t="str">
        <f t="shared" si="50"/>
        <v/>
      </c>
      <c r="D691" s="18">
        <f>COUNTIF(C$203:C691,C691)</f>
        <v>489</v>
      </c>
      <c r="F691" s="18" t="str">
        <f t="shared" si="49"/>
        <v/>
      </c>
      <c r="G691" s="18" t="str">
        <f t="shared" si="51"/>
        <v/>
      </c>
      <c r="H691" s="18" t="str">
        <f t="shared" si="52"/>
        <v/>
      </c>
      <c r="I691" s="18" t="str">
        <f t="shared" si="53"/>
        <v/>
      </c>
    </row>
    <row r="692" spans="1:9">
      <c r="A692" s="18">
        <v>490</v>
      </c>
      <c r="C692" s="18" t="str">
        <f t="shared" si="50"/>
        <v/>
      </c>
      <c r="D692" s="18">
        <f>COUNTIF(C$203:C692,C692)</f>
        <v>490</v>
      </c>
      <c r="F692" s="18" t="str">
        <f t="shared" si="49"/>
        <v/>
      </c>
      <c r="G692" s="18" t="str">
        <f t="shared" si="51"/>
        <v/>
      </c>
      <c r="H692" s="18" t="str">
        <f t="shared" si="52"/>
        <v/>
      </c>
      <c r="I692" s="18" t="str">
        <f t="shared" si="53"/>
        <v/>
      </c>
    </row>
    <row r="693" spans="1:9">
      <c r="A693" s="18">
        <v>491</v>
      </c>
      <c r="C693" s="18" t="str">
        <f t="shared" si="50"/>
        <v/>
      </c>
      <c r="D693" s="18">
        <f>COUNTIF(C$203:C693,C693)</f>
        <v>491</v>
      </c>
      <c r="F693" s="18" t="str">
        <f t="shared" si="49"/>
        <v/>
      </c>
      <c r="G693" s="18" t="str">
        <f t="shared" si="51"/>
        <v/>
      </c>
      <c r="H693" s="18" t="str">
        <f t="shared" si="52"/>
        <v/>
      </c>
      <c r="I693" s="18" t="str">
        <f t="shared" si="53"/>
        <v/>
      </c>
    </row>
    <row r="694" spans="1:9">
      <c r="A694" s="18">
        <v>492</v>
      </c>
      <c r="C694" s="18" t="str">
        <f t="shared" si="50"/>
        <v/>
      </c>
      <c r="D694" s="18">
        <f>COUNTIF(C$203:C694,C694)</f>
        <v>492</v>
      </c>
      <c r="F694" s="18" t="str">
        <f t="shared" si="49"/>
        <v/>
      </c>
      <c r="G694" s="18" t="str">
        <f t="shared" si="51"/>
        <v/>
      </c>
      <c r="H694" s="18" t="str">
        <f t="shared" si="52"/>
        <v/>
      </c>
      <c r="I694" s="18" t="str">
        <f t="shared" si="53"/>
        <v/>
      </c>
    </row>
    <row r="695" spans="1:9">
      <c r="A695" s="18">
        <v>493</v>
      </c>
      <c r="C695" s="18" t="str">
        <f t="shared" si="50"/>
        <v/>
      </c>
      <c r="D695" s="18">
        <f>COUNTIF(C$203:C695,C695)</f>
        <v>493</v>
      </c>
      <c r="F695" s="18" t="str">
        <f t="shared" si="49"/>
        <v/>
      </c>
      <c r="G695" s="18" t="str">
        <f t="shared" si="51"/>
        <v/>
      </c>
      <c r="H695" s="18" t="str">
        <f t="shared" si="52"/>
        <v/>
      </c>
      <c r="I695" s="18" t="str">
        <f t="shared" si="53"/>
        <v/>
      </c>
    </row>
    <row r="696" spans="1:9">
      <c r="A696" s="18">
        <v>494</v>
      </c>
      <c r="C696" s="18" t="str">
        <f t="shared" si="50"/>
        <v/>
      </c>
      <c r="D696" s="18">
        <f>COUNTIF(C$203:C696,C696)</f>
        <v>494</v>
      </c>
      <c r="F696" s="18" t="str">
        <f t="shared" si="49"/>
        <v/>
      </c>
      <c r="G696" s="18" t="str">
        <f t="shared" si="51"/>
        <v/>
      </c>
      <c r="H696" s="18" t="str">
        <f t="shared" si="52"/>
        <v/>
      </c>
      <c r="I696" s="18" t="str">
        <f t="shared" si="53"/>
        <v/>
      </c>
    </row>
    <row r="697" spans="1:9">
      <c r="A697" s="18">
        <v>495</v>
      </c>
      <c r="C697" s="18" t="str">
        <f t="shared" si="50"/>
        <v/>
      </c>
      <c r="D697" s="18">
        <f>COUNTIF(C$203:C697,C697)</f>
        <v>495</v>
      </c>
      <c r="F697" s="18" t="str">
        <f t="shared" si="49"/>
        <v/>
      </c>
      <c r="G697" s="18" t="str">
        <f t="shared" si="51"/>
        <v/>
      </c>
      <c r="H697" s="18" t="str">
        <f t="shared" si="52"/>
        <v/>
      </c>
      <c r="I697" s="18" t="str">
        <f t="shared" si="53"/>
        <v/>
      </c>
    </row>
    <row r="698" spans="1:9">
      <c r="A698" s="18">
        <v>496</v>
      </c>
      <c r="C698" s="18" t="str">
        <f t="shared" si="50"/>
        <v/>
      </c>
      <c r="D698" s="18">
        <f>COUNTIF(C$203:C698,C698)</f>
        <v>496</v>
      </c>
      <c r="F698" s="18" t="str">
        <f t="shared" si="49"/>
        <v/>
      </c>
      <c r="G698" s="18" t="str">
        <f t="shared" si="51"/>
        <v/>
      </c>
      <c r="H698" s="18" t="str">
        <f t="shared" si="52"/>
        <v/>
      </c>
      <c r="I698" s="18" t="str">
        <f t="shared" si="53"/>
        <v/>
      </c>
    </row>
    <row r="699" spans="1:9">
      <c r="A699" s="18">
        <v>497</v>
      </c>
      <c r="C699" s="18" t="str">
        <f t="shared" si="50"/>
        <v/>
      </c>
      <c r="D699" s="18">
        <f>COUNTIF(C$203:C699,C699)</f>
        <v>497</v>
      </c>
      <c r="F699" s="18" t="str">
        <f t="shared" si="49"/>
        <v/>
      </c>
      <c r="G699" s="18" t="str">
        <f t="shared" si="51"/>
        <v/>
      </c>
      <c r="H699" s="18" t="str">
        <f t="shared" si="52"/>
        <v/>
      </c>
      <c r="I699" s="18" t="str">
        <f t="shared" si="53"/>
        <v/>
      </c>
    </row>
    <row r="700" spans="1:9">
      <c r="A700" s="18">
        <v>498</v>
      </c>
      <c r="C700" s="18" t="str">
        <f t="shared" si="50"/>
        <v/>
      </c>
      <c r="D700" s="18">
        <f>COUNTIF(C$203:C700,C700)</f>
        <v>498</v>
      </c>
      <c r="F700" s="18" t="str">
        <f t="shared" si="49"/>
        <v/>
      </c>
      <c r="G700" s="18" t="str">
        <f t="shared" si="51"/>
        <v/>
      </c>
      <c r="H700" s="18" t="str">
        <f t="shared" si="52"/>
        <v/>
      </c>
      <c r="I700" s="18" t="str">
        <f t="shared" si="53"/>
        <v/>
      </c>
    </row>
    <row r="701" spans="1:9">
      <c r="A701" s="18">
        <v>499</v>
      </c>
      <c r="C701" s="18" t="str">
        <f t="shared" si="50"/>
        <v/>
      </c>
      <c r="D701" s="18">
        <f>COUNTIF(C$203:C701,C701)</f>
        <v>499</v>
      </c>
      <c r="F701" s="18" t="str">
        <f t="shared" si="49"/>
        <v/>
      </c>
      <c r="G701" s="18" t="str">
        <f t="shared" si="51"/>
        <v/>
      </c>
      <c r="H701" s="18" t="str">
        <f t="shared" si="52"/>
        <v/>
      </c>
      <c r="I701" s="18" t="str">
        <f t="shared" si="53"/>
        <v/>
      </c>
    </row>
    <row r="702" spans="1:9">
      <c r="A702" s="18">
        <v>500</v>
      </c>
      <c r="C702" s="18" t="str">
        <f t="shared" si="50"/>
        <v/>
      </c>
      <c r="D702" s="18">
        <f>COUNTIF(C$203:C702,C702)</f>
        <v>500</v>
      </c>
      <c r="F702" s="18" t="str">
        <f t="shared" si="49"/>
        <v/>
      </c>
      <c r="G702" s="18" t="str">
        <f t="shared" si="51"/>
        <v/>
      </c>
      <c r="H702" s="18" t="str">
        <f t="shared" si="52"/>
        <v/>
      </c>
      <c r="I702" s="18" t="str">
        <f t="shared" si="53"/>
        <v/>
      </c>
    </row>
    <row r="703" spans="1:9">
      <c r="A703" s="18">
        <v>501</v>
      </c>
      <c r="C703" s="18" t="str">
        <f t="shared" si="50"/>
        <v/>
      </c>
      <c r="D703" s="18">
        <f>COUNTIF(C$203:C703,C703)</f>
        <v>501</v>
      </c>
      <c r="F703" s="18" t="str">
        <f t="shared" si="49"/>
        <v/>
      </c>
      <c r="G703" s="18" t="str">
        <f t="shared" si="51"/>
        <v/>
      </c>
      <c r="H703" s="18" t="str">
        <f t="shared" si="52"/>
        <v/>
      </c>
      <c r="I703" s="18" t="str">
        <f t="shared" si="53"/>
        <v/>
      </c>
    </row>
    <row r="704" spans="1:9">
      <c r="A704" s="18">
        <v>502</v>
      </c>
      <c r="C704" s="18" t="str">
        <f t="shared" si="50"/>
        <v/>
      </c>
      <c r="D704" s="18">
        <f>COUNTIF(C$203:C704,C704)</f>
        <v>502</v>
      </c>
      <c r="F704" s="18" t="str">
        <f t="shared" si="49"/>
        <v/>
      </c>
      <c r="G704" s="18" t="str">
        <f t="shared" si="51"/>
        <v/>
      </c>
      <c r="H704" s="18" t="str">
        <f t="shared" si="52"/>
        <v/>
      </c>
      <c r="I704" s="18" t="str">
        <f t="shared" si="53"/>
        <v/>
      </c>
    </row>
    <row r="705" spans="1:9">
      <c r="A705" s="18">
        <v>503</v>
      </c>
      <c r="C705" s="18" t="str">
        <f t="shared" si="50"/>
        <v/>
      </c>
      <c r="D705" s="18">
        <f>COUNTIF(C$203:C705,C705)</f>
        <v>503</v>
      </c>
      <c r="F705" s="18" t="str">
        <f t="shared" si="49"/>
        <v/>
      </c>
      <c r="G705" s="18" t="str">
        <f t="shared" si="51"/>
        <v/>
      </c>
      <c r="H705" s="18" t="str">
        <f t="shared" si="52"/>
        <v/>
      </c>
      <c r="I705" s="18" t="str">
        <f t="shared" si="53"/>
        <v/>
      </c>
    </row>
    <row r="706" spans="1:9">
      <c r="A706" s="18">
        <v>504</v>
      </c>
      <c r="C706" s="18" t="str">
        <f t="shared" si="50"/>
        <v/>
      </c>
      <c r="D706" s="18">
        <f>COUNTIF(C$203:C706,C706)</f>
        <v>504</v>
      </c>
      <c r="F706" s="18" t="str">
        <f t="shared" si="49"/>
        <v/>
      </c>
      <c r="G706" s="18" t="str">
        <f t="shared" si="51"/>
        <v/>
      </c>
      <c r="H706" s="18" t="str">
        <f t="shared" si="52"/>
        <v/>
      </c>
      <c r="I706" s="18" t="str">
        <f t="shared" si="53"/>
        <v/>
      </c>
    </row>
    <row r="707" spans="1:9">
      <c r="A707" s="18">
        <v>505</v>
      </c>
      <c r="C707" s="18" t="str">
        <f t="shared" si="50"/>
        <v/>
      </c>
      <c r="D707" s="18">
        <f>COUNTIF(C$203:C707,C707)</f>
        <v>505</v>
      </c>
      <c r="F707" s="18" t="str">
        <f t="shared" si="49"/>
        <v/>
      </c>
      <c r="G707" s="18" t="str">
        <f t="shared" si="51"/>
        <v/>
      </c>
      <c r="H707" s="18" t="str">
        <f t="shared" si="52"/>
        <v/>
      </c>
      <c r="I707" s="18" t="str">
        <f t="shared" si="53"/>
        <v/>
      </c>
    </row>
    <row r="708" spans="1:9">
      <c r="A708" s="18">
        <v>506</v>
      </c>
      <c r="C708" s="18" t="str">
        <f t="shared" si="50"/>
        <v/>
      </c>
      <c r="D708" s="18">
        <f>COUNTIF(C$203:C708,C708)</f>
        <v>506</v>
      </c>
      <c r="F708" s="18" t="str">
        <f t="shared" si="49"/>
        <v/>
      </c>
      <c r="G708" s="18" t="str">
        <f t="shared" si="51"/>
        <v/>
      </c>
      <c r="H708" s="18" t="str">
        <f t="shared" si="52"/>
        <v/>
      </c>
      <c r="I708" s="18" t="str">
        <f t="shared" si="53"/>
        <v/>
      </c>
    </row>
    <row r="709" spans="1:9">
      <c r="A709" s="18">
        <v>507</v>
      </c>
      <c r="C709" s="18" t="str">
        <f t="shared" si="50"/>
        <v/>
      </c>
      <c r="D709" s="18">
        <f>COUNTIF(C$203:C709,C709)</f>
        <v>507</v>
      </c>
      <c r="F709" s="18" t="str">
        <f t="shared" si="49"/>
        <v/>
      </c>
      <c r="G709" s="18" t="str">
        <f t="shared" si="51"/>
        <v/>
      </c>
      <c r="H709" s="18" t="str">
        <f t="shared" si="52"/>
        <v/>
      </c>
      <c r="I709" s="18" t="str">
        <f t="shared" si="53"/>
        <v/>
      </c>
    </row>
    <row r="710" spans="1:9">
      <c r="A710" s="18">
        <v>508</v>
      </c>
      <c r="C710" s="18" t="str">
        <f t="shared" si="50"/>
        <v/>
      </c>
      <c r="D710" s="18">
        <f>COUNTIF(C$203:C710,C710)</f>
        <v>508</v>
      </c>
      <c r="F710" s="18" t="str">
        <f t="shared" si="49"/>
        <v/>
      </c>
      <c r="G710" s="18" t="str">
        <f t="shared" si="51"/>
        <v/>
      </c>
      <c r="H710" s="18" t="str">
        <f t="shared" si="52"/>
        <v/>
      </c>
      <c r="I710" s="18" t="str">
        <f t="shared" si="53"/>
        <v/>
      </c>
    </row>
    <row r="711" spans="1:9">
      <c r="A711" s="18">
        <v>509</v>
      </c>
      <c r="C711" s="18" t="str">
        <f t="shared" si="50"/>
        <v/>
      </c>
      <c r="D711" s="18">
        <f>COUNTIF(C$203:C711,C711)</f>
        <v>509</v>
      </c>
      <c r="F711" s="18" t="str">
        <f t="shared" si="49"/>
        <v/>
      </c>
      <c r="G711" s="18" t="str">
        <f t="shared" si="51"/>
        <v/>
      </c>
      <c r="H711" s="18" t="str">
        <f t="shared" si="52"/>
        <v/>
      </c>
      <c r="I711" s="18" t="str">
        <f t="shared" si="53"/>
        <v/>
      </c>
    </row>
    <row r="712" spans="1:9">
      <c r="A712" s="18">
        <v>510</v>
      </c>
      <c r="C712" s="18" t="str">
        <f t="shared" si="50"/>
        <v/>
      </c>
      <c r="D712" s="18">
        <f>COUNTIF(C$203:C712,C712)</f>
        <v>510</v>
      </c>
      <c r="F712" s="18" t="str">
        <f t="shared" si="49"/>
        <v/>
      </c>
      <c r="G712" s="18" t="str">
        <f t="shared" si="51"/>
        <v/>
      </c>
      <c r="H712" s="18" t="str">
        <f t="shared" si="52"/>
        <v/>
      </c>
      <c r="I712" s="18" t="str">
        <f t="shared" si="53"/>
        <v/>
      </c>
    </row>
    <row r="713" spans="1:9">
      <c r="A713" s="18">
        <v>511</v>
      </c>
      <c r="C713" s="18" t="str">
        <f t="shared" si="50"/>
        <v/>
      </c>
      <c r="D713" s="18">
        <f>COUNTIF(C$203:C713,C713)</f>
        <v>511</v>
      </c>
      <c r="F713" s="18" t="str">
        <f t="shared" si="49"/>
        <v/>
      </c>
      <c r="G713" s="18" t="str">
        <f t="shared" si="51"/>
        <v/>
      </c>
      <c r="H713" s="18" t="str">
        <f t="shared" si="52"/>
        <v/>
      </c>
      <c r="I713" s="18" t="str">
        <f t="shared" si="53"/>
        <v/>
      </c>
    </row>
    <row r="714" spans="1:9">
      <c r="A714" s="18">
        <v>512</v>
      </c>
      <c r="C714" s="18" t="str">
        <f t="shared" si="50"/>
        <v/>
      </c>
      <c r="D714" s="18">
        <f>COUNTIF(C$203:C714,C714)</f>
        <v>512</v>
      </c>
      <c r="F714" s="18" t="str">
        <f t="shared" si="49"/>
        <v/>
      </c>
      <c r="G714" s="18" t="str">
        <f t="shared" si="51"/>
        <v/>
      </c>
      <c r="H714" s="18" t="str">
        <f t="shared" si="52"/>
        <v/>
      </c>
      <c r="I714" s="18" t="str">
        <f t="shared" si="53"/>
        <v/>
      </c>
    </row>
    <row r="715" spans="1:9">
      <c r="A715" s="18">
        <v>513</v>
      </c>
      <c r="C715" s="18" t="str">
        <f t="shared" si="50"/>
        <v/>
      </c>
      <c r="D715" s="18">
        <f>COUNTIF(C$203:C715,C715)</f>
        <v>513</v>
      </c>
      <c r="F715" s="18" t="str">
        <f t="shared" si="49"/>
        <v/>
      </c>
      <c r="G715" s="18" t="str">
        <f t="shared" si="51"/>
        <v/>
      </c>
      <c r="H715" s="18" t="str">
        <f t="shared" si="52"/>
        <v/>
      </c>
      <c r="I715" s="18" t="str">
        <f t="shared" si="53"/>
        <v/>
      </c>
    </row>
    <row r="716" spans="1:9">
      <c r="A716" s="18">
        <v>514</v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si="51"/>
        <v/>
      </c>
      <c r="H716" s="18" t="str">
        <f t="shared" si="52"/>
        <v/>
      </c>
      <c r="I716" s="18" t="str">
        <f t="shared" si="53"/>
        <v/>
      </c>
    </row>
    <row r="717" spans="1:9">
      <c r="A717" s="18">
        <v>515</v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1"/>
        <v/>
      </c>
      <c r="H717" s="18" t="str">
        <f t="shared" si="52"/>
        <v/>
      </c>
      <c r="I717" s="18" t="str">
        <f t="shared" si="53"/>
        <v/>
      </c>
    </row>
    <row r="718" spans="1:9">
      <c r="A718" s="18">
        <v>516</v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1"/>
        <v/>
      </c>
      <c r="H718" s="18" t="str">
        <f t="shared" si="52"/>
        <v/>
      </c>
      <c r="I718" s="18" t="str">
        <f t="shared" si="53"/>
        <v/>
      </c>
    </row>
    <row r="719" spans="1:9">
      <c r="A719" s="18">
        <v>517</v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1"/>
        <v/>
      </c>
      <c r="H719" s="18" t="str">
        <f t="shared" si="52"/>
        <v/>
      </c>
      <c r="I719" s="18" t="str">
        <f t="shared" si="53"/>
        <v/>
      </c>
    </row>
    <row r="720" spans="1:9">
      <c r="A720" s="18">
        <v>518</v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1"/>
        <v/>
      </c>
      <c r="H720" s="18" t="str">
        <f t="shared" si="52"/>
        <v/>
      </c>
      <c r="I720" s="18" t="str">
        <f t="shared" si="53"/>
        <v/>
      </c>
    </row>
    <row r="721" spans="1:9">
      <c r="A721" s="18">
        <v>519</v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1"/>
        <v/>
      </c>
      <c r="H721" s="18" t="str">
        <f t="shared" si="52"/>
        <v/>
      </c>
      <c r="I721" s="18" t="str">
        <f t="shared" si="53"/>
        <v/>
      </c>
    </row>
    <row r="722" spans="1:9">
      <c r="A722" s="18">
        <v>520</v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1"/>
        <v/>
      </c>
      <c r="H722" s="18" t="str">
        <f t="shared" si="52"/>
        <v/>
      </c>
      <c r="I722" s="18" t="str">
        <f t="shared" si="53"/>
        <v/>
      </c>
    </row>
    <row r="723" spans="1:9">
      <c r="A723" s="18">
        <v>521</v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1"/>
        <v/>
      </c>
      <c r="H723" s="18" t="str">
        <f t="shared" si="52"/>
        <v/>
      </c>
      <c r="I723" s="18" t="str">
        <f t="shared" si="53"/>
        <v/>
      </c>
    </row>
    <row r="724" spans="1:9">
      <c r="A724" s="18">
        <v>522</v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1"/>
        <v/>
      </c>
      <c r="H724" s="18" t="str">
        <f t="shared" si="52"/>
        <v/>
      </c>
      <c r="I724" s="18" t="str">
        <f t="shared" si="53"/>
        <v/>
      </c>
    </row>
    <row r="725" spans="1:9">
      <c r="A725" s="18">
        <v>523</v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1"/>
        <v/>
      </c>
      <c r="H725" s="18" t="str">
        <f t="shared" si="52"/>
        <v/>
      </c>
      <c r="I725" s="18" t="str">
        <f t="shared" si="53"/>
        <v/>
      </c>
    </row>
    <row r="726" spans="1:9">
      <c r="A726" s="18">
        <v>524</v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1"/>
        <v/>
      </c>
      <c r="H726" s="18" t="str">
        <f t="shared" si="52"/>
        <v/>
      </c>
      <c r="I726" s="18" t="str">
        <f t="shared" si="53"/>
        <v/>
      </c>
    </row>
    <row r="727" spans="1:9">
      <c r="A727" s="18">
        <v>525</v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1"/>
        <v/>
      </c>
      <c r="H727" s="18" t="str">
        <f t="shared" si="52"/>
        <v/>
      </c>
      <c r="I727" s="18" t="str">
        <f t="shared" si="53"/>
        <v/>
      </c>
    </row>
    <row r="728" spans="1:9">
      <c r="A728" s="18">
        <v>526</v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1"/>
        <v/>
      </c>
      <c r="H728" s="18" t="str">
        <f t="shared" si="52"/>
        <v/>
      </c>
      <c r="I728" s="18" t="str">
        <f t="shared" si="53"/>
        <v/>
      </c>
    </row>
    <row r="729" spans="1:9">
      <c r="A729" s="18">
        <v>527</v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1"/>
        <v/>
      </c>
      <c r="H729" s="18" t="str">
        <f t="shared" si="52"/>
        <v/>
      </c>
      <c r="I729" s="18" t="str">
        <f t="shared" si="53"/>
        <v/>
      </c>
    </row>
    <row r="730" spans="1:9">
      <c r="A730" s="18">
        <v>528</v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1"/>
        <v/>
      </c>
      <c r="H730" s="18" t="str">
        <f t="shared" si="52"/>
        <v/>
      </c>
      <c r="I730" s="18" t="str">
        <f t="shared" si="53"/>
        <v/>
      </c>
    </row>
    <row r="731" spans="1:9">
      <c r="A731" s="18">
        <v>529</v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1"/>
        <v/>
      </c>
      <c r="H731" s="18" t="str">
        <f t="shared" si="52"/>
        <v/>
      </c>
      <c r="I731" s="18" t="str">
        <f t="shared" si="53"/>
        <v/>
      </c>
    </row>
    <row r="732" spans="1:9">
      <c r="A732" s="18">
        <v>530</v>
      </c>
      <c r="C732" s="18" t="str">
        <f t="shared" ref="C732:C795" si="55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G795" si="56">C132</f>
        <v/>
      </c>
      <c r="H732" s="18" t="str">
        <f t="shared" si="52"/>
        <v/>
      </c>
      <c r="I732" s="18" t="str">
        <f t="shared" si="53"/>
        <v/>
      </c>
    </row>
    <row r="733" spans="1:9">
      <c r="A733" s="18">
        <v>531</v>
      </c>
      <c r="C733" s="18" t="str">
        <f t="shared" si="55"/>
        <v/>
      </c>
      <c r="D733" s="18">
        <f>COUNTIF(C$203:C733,C733)</f>
        <v>531</v>
      </c>
      <c r="F733" s="18" t="str">
        <f t="shared" si="54"/>
        <v/>
      </c>
      <c r="G733" s="18" t="str">
        <f t="shared" si="56"/>
        <v/>
      </c>
      <c r="H733" s="18" t="str">
        <f t="shared" si="52"/>
        <v/>
      </c>
      <c r="I733" s="18" t="str">
        <f t="shared" si="53"/>
        <v/>
      </c>
    </row>
    <row r="734" spans="1:9">
      <c r="A734" s="18">
        <v>532</v>
      </c>
      <c r="C734" s="18" t="str">
        <f t="shared" si="55"/>
        <v/>
      </c>
      <c r="D734" s="18">
        <f>COUNTIF(C$203:C734,C734)</f>
        <v>532</v>
      </c>
      <c r="F734" s="18" t="str">
        <f t="shared" si="54"/>
        <v/>
      </c>
      <c r="G734" s="18" t="str">
        <f t="shared" si="56"/>
        <v/>
      </c>
      <c r="H734" s="18" t="str">
        <f t="shared" si="52"/>
        <v/>
      </c>
      <c r="I734" s="18" t="str">
        <f t="shared" si="53"/>
        <v/>
      </c>
    </row>
    <row r="735" spans="1:9">
      <c r="A735" s="18">
        <v>533</v>
      </c>
      <c r="C735" s="18" t="str">
        <f t="shared" si="55"/>
        <v/>
      </c>
      <c r="D735" s="18">
        <f>COUNTIF(C$203:C735,C735)</f>
        <v>533</v>
      </c>
      <c r="F735" s="18" t="str">
        <f t="shared" si="54"/>
        <v/>
      </c>
      <c r="G735" s="18" t="str">
        <f t="shared" si="56"/>
        <v/>
      </c>
      <c r="H735" s="18" t="str">
        <f t="shared" si="52"/>
        <v/>
      </c>
      <c r="I735" s="18" t="str">
        <f t="shared" si="53"/>
        <v/>
      </c>
    </row>
    <row r="736" spans="1:9">
      <c r="A736" s="18">
        <v>534</v>
      </c>
      <c r="C736" s="18" t="str">
        <f t="shared" si="55"/>
        <v/>
      </c>
      <c r="D736" s="18">
        <f>COUNTIF(C$203:C736,C736)</f>
        <v>534</v>
      </c>
      <c r="F736" s="18" t="str">
        <f t="shared" si="54"/>
        <v/>
      </c>
      <c r="G736" s="18" t="str">
        <f t="shared" si="56"/>
        <v/>
      </c>
      <c r="H736" s="18" t="str">
        <f t="shared" si="52"/>
        <v/>
      </c>
      <c r="I736" s="18" t="str">
        <f t="shared" si="53"/>
        <v/>
      </c>
    </row>
    <row r="737" spans="1:9">
      <c r="A737" s="18">
        <v>535</v>
      </c>
      <c r="C737" s="18" t="str">
        <f t="shared" si="55"/>
        <v/>
      </c>
      <c r="D737" s="18">
        <f>COUNTIF(C$203:C737,C737)</f>
        <v>535</v>
      </c>
      <c r="F737" s="18" t="str">
        <f t="shared" si="54"/>
        <v/>
      </c>
      <c r="G737" s="18" t="str">
        <f t="shared" si="56"/>
        <v/>
      </c>
      <c r="H737" s="18" t="str">
        <f t="shared" si="52"/>
        <v/>
      </c>
      <c r="I737" s="18" t="str">
        <f t="shared" si="53"/>
        <v/>
      </c>
    </row>
    <row r="738" spans="1:9">
      <c r="A738" s="18">
        <v>536</v>
      </c>
      <c r="C738" s="18" t="str">
        <f t="shared" si="55"/>
        <v/>
      </c>
      <c r="D738" s="18">
        <f>COUNTIF(C$203:C738,C738)</f>
        <v>536</v>
      </c>
      <c r="F738" s="18" t="str">
        <f t="shared" si="54"/>
        <v/>
      </c>
      <c r="G738" s="18" t="str">
        <f t="shared" si="56"/>
        <v/>
      </c>
      <c r="H738" s="18" t="str">
        <f t="shared" si="52"/>
        <v/>
      </c>
      <c r="I738" s="18" t="str">
        <f t="shared" si="53"/>
        <v/>
      </c>
    </row>
    <row r="739" spans="1:9">
      <c r="A739" s="18">
        <v>537</v>
      </c>
      <c r="C739" s="18" t="str">
        <f t="shared" si="55"/>
        <v/>
      </c>
      <c r="D739" s="18">
        <f>COUNTIF(C$203:C739,C739)</f>
        <v>537</v>
      </c>
      <c r="F739" s="18" t="str">
        <f t="shared" si="54"/>
        <v/>
      </c>
      <c r="G739" s="18" t="str">
        <f t="shared" si="56"/>
        <v/>
      </c>
      <c r="H739" s="18" t="str">
        <f t="shared" si="52"/>
        <v/>
      </c>
      <c r="I739" s="18" t="str">
        <f t="shared" si="53"/>
        <v/>
      </c>
    </row>
    <row r="740" spans="1:9">
      <c r="A740" s="18">
        <v>538</v>
      </c>
      <c r="C740" s="18" t="str">
        <f t="shared" si="55"/>
        <v/>
      </c>
      <c r="D740" s="18">
        <f>COUNTIF(C$203:C740,C740)</f>
        <v>538</v>
      </c>
      <c r="F740" s="18" t="str">
        <f t="shared" si="54"/>
        <v/>
      </c>
      <c r="G740" s="18" t="str">
        <f t="shared" si="56"/>
        <v/>
      </c>
      <c r="H740" s="18" t="str">
        <f t="shared" si="52"/>
        <v/>
      </c>
      <c r="I740" s="18" t="str">
        <f t="shared" si="53"/>
        <v/>
      </c>
    </row>
    <row r="741" spans="1:9">
      <c r="A741" s="18">
        <v>539</v>
      </c>
      <c r="C741" s="18" t="str">
        <f t="shared" si="55"/>
        <v/>
      </c>
      <c r="D741" s="18">
        <f>COUNTIF(C$203:C741,C741)</f>
        <v>539</v>
      </c>
      <c r="F741" s="18" t="str">
        <f t="shared" si="54"/>
        <v/>
      </c>
      <c r="G741" s="18" t="str">
        <f t="shared" si="56"/>
        <v/>
      </c>
      <c r="H741" s="18" t="str">
        <f t="shared" si="52"/>
        <v/>
      </c>
      <c r="I741" s="18" t="str">
        <f t="shared" si="53"/>
        <v/>
      </c>
    </row>
    <row r="742" spans="1:9">
      <c r="A742" s="18">
        <v>540</v>
      </c>
      <c r="C742" s="18" t="str">
        <f t="shared" si="55"/>
        <v/>
      </c>
      <c r="D742" s="18">
        <f>COUNTIF(C$203:C742,C742)</f>
        <v>540</v>
      </c>
      <c r="F742" s="18" t="str">
        <f t="shared" si="54"/>
        <v/>
      </c>
      <c r="G742" s="18" t="str">
        <f t="shared" si="56"/>
        <v/>
      </c>
      <c r="H742" s="18" t="str">
        <f t="shared" si="52"/>
        <v/>
      </c>
      <c r="I742" s="18" t="str">
        <f t="shared" si="53"/>
        <v/>
      </c>
    </row>
    <row r="743" spans="1:9">
      <c r="A743" s="18">
        <v>541</v>
      </c>
      <c r="C743" s="18" t="str">
        <f t="shared" si="55"/>
        <v/>
      </c>
      <c r="D743" s="18">
        <f>COUNTIF(C$203:C743,C743)</f>
        <v>541</v>
      </c>
      <c r="F743" s="18" t="str">
        <f t="shared" si="54"/>
        <v/>
      </c>
      <c r="G743" s="18" t="str">
        <f t="shared" si="56"/>
        <v/>
      </c>
      <c r="H743" s="18" t="str">
        <f t="shared" si="52"/>
        <v/>
      </c>
      <c r="I743" s="18" t="str">
        <f t="shared" si="53"/>
        <v/>
      </c>
    </row>
    <row r="744" spans="1:9">
      <c r="A744" s="18">
        <v>542</v>
      </c>
      <c r="C744" s="18" t="str">
        <f t="shared" si="55"/>
        <v/>
      </c>
      <c r="D744" s="18">
        <f>COUNTIF(C$203:C744,C744)</f>
        <v>542</v>
      </c>
      <c r="F744" s="18" t="str">
        <f t="shared" si="54"/>
        <v/>
      </c>
      <c r="G744" s="18" t="str">
        <f t="shared" si="56"/>
        <v/>
      </c>
      <c r="H744" s="18" t="str">
        <f t="shared" si="52"/>
        <v/>
      </c>
      <c r="I744" s="18" t="str">
        <f t="shared" si="53"/>
        <v/>
      </c>
    </row>
    <row r="745" spans="1:9">
      <c r="A745" s="18">
        <v>543</v>
      </c>
      <c r="C745" s="18" t="str">
        <f t="shared" si="55"/>
        <v/>
      </c>
      <c r="D745" s="18">
        <f>COUNTIF(C$203:C745,C745)</f>
        <v>543</v>
      </c>
      <c r="F745" s="18" t="str">
        <f t="shared" si="54"/>
        <v/>
      </c>
      <c r="G745" s="18" t="str">
        <f t="shared" si="56"/>
        <v/>
      </c>
      <c r="H745" s="18" t="str">
        <f t="shared" si="52"/>
        <v/>
      </c>
      <c r="I745" s="18" t="str">
        <f t="shared" si="53"/>
        <v/>
      </c>
    </row>
    <row r="746" spans="1:9">
      <c r="A746" s="18">
        <v>544</v>
      </c>
      <c r="C746" s="18" t="str">
        <f t="shared" si="55"/>
        <v/>
      </c>
      <c r="D746" s="18">
        <f>COUNTIF(C$203:C746,C746)</f>
        <v>544</v>
      </c>
      <c r="F746" s="18" t="str">
        <f t="shared" si="54"/>
        <v/>
      </c>
      <c r="G746" s="18" t="str">
        <f t="shared" si="56"/>
        <v/>
      </c>
      <c r="H746" s="18" t="str">
        <f t="shared" si="52"/>
        <v/>
      </c>
      <c r="I746" s="18" t="str">
        <f t="shared" si="53"/>
        <v/>
      </c>
    </row>
    <row r="747" spans="1:9">
      <c r="A747" s="18">
        <v>545</v>
      </c>
      <c r="C747" s="18" t="str">
        <f t="shared" si="55"/>
        <v/>
      </c>
      <c r="D747" s="18">
        <f>COUNTIF(C$203:C747,C747)</f>
        <v>545</v>
      </c>
      <c r="F747" s="18" t="str">
        <f t="shared" si="54"/>
        <v/>
      </c>
      <c r="G747" s="18" t="str">
        <f t="shared" si="56"/>
        <v/>
      </c>
      <c r="H747" s="18" t="str">
        <f t="shared" ref="H747:H802" si="57">D147</f>
        <v/>
      </c>
      <c r="I747" s="18" t="str">
        <f t="shared" ref="I747:I802" si="58">E147</f>
        <v/>
      </c>
    </row>
    <row r="748" spans="1:9">
      <c r="A748" s="18">
        <v>546</v>
      </c>
      <c r="C748" s="18" t="str">
        <f t="shared" si="55"/>
        <v/>
      </c>
      <c r="D748" s="18">
        <f>COUNTIF(C$203:C748,C748)</f>
        <v>546</v>
      </c>
      <c r="F748" s="18" t="str">
        <f t="shared" si="54"/>
        <v/>
      </c>
      <c r="G748" s="18" t="str">
        <f t="shared" si="56"/>
        <v/>
      </c>
      <c r="H748" s="18" t="str">
        <f t="shared" si="57"/>
        <v/>
      </c>
      <c r="I748" s="18" t="str">
        <f t="shared" si="58"/>
        <v/>
      </c>
    </row>
    <row r="749" spans="1:9">
      <c r="A749" s="18">
        <v>547</v>
      </c>
      <c r="C749" s="18" t="str">
        <f t="shared" si="55"/>
        <v/>
      </c>
      <c r="D749" s="18">
        <f>COUNTIF(C$203:C749,C749)</f>
        <v>547</v>
      </c>
      <c r="F749" s="18" t="str">
        <f t="shared" si="54"/>
        <v/>
      </c>
      <c r="G749" s="18" t="str">
        <f t="shared" si="56"/>
        <v/>
      </c>
      <c r="H749" s="18" t="str">
        <f t="shared" si="57"/>
        <v/>
      </c>
      <c r="I749" s="18" t="str">
        <f t="shared" si="58"/>
        <v/>
      </c>
    </row>
    <row r="750" spans="1:9">
      <c r="A750" s="18">
        <v>548</v>
      </c>
      <c r="C750" s="18" t="str">
        <f t="shared" si="55"/>
        <v/>
      </c>
      <c r="D750" s="18">
        <f>COUNTIF(C$203:C750,C750)</f>
        <v>548</v>
      </c>
      <c r="F750" s="18" t="str">
        <f t="shared" si="54"/>
        <v/>
      </c>
      <c r="G750" s="18" t="str">
        <f t="shared" si="56"/>
        <v/>
      </c>
      <c r="H750" s="18" t="str">
        <f t="shared" si="57"/>
        <v/>
      </c>
      <c r="I750" s="18" t="str">
        <f t="shared" si="58"/>
        <v/>
      </c>
    </row>
    <row r="751" spans="1:9">
      <c r="A751" s="18">
        <v>549</v>
      </c>
      <c r="C751" s="18" t="str">
        <f t="shared" si="55"/>
        <v/>
      </c>
      <c r="D751" s="18">
        <f>COUNTIF(C$203:C751,C751)</f>
        <v>549</v>
      </c>
      <c r="F751" s="18" t="str">
        <f t="shared" si="54"/>
        <v/>
      </c>
      <c r="G751" s="18" t="str">
        <f t="shared" si="56"/>
        <v/>
      </c>
      <c r="H751" s="18" t="str">
        <f t="shared" si="57"/>
        <v/>
      </c>
      <c r="I751" s="18" t="str">
        <f t="shared" si="58"/>
        <v/>
      </c>
    </row>
    <row r="752" spans="1:9">
      <c r="A752" s="18">
        <v>550</v>
      </c>
      <c r="C752" s="18" t="str">
        <f t="shared" si="55"/>
        <v/>
      </c>
      <c r="D752" s="18">
        <f>COUNTIF(C$203:C752,C752)</f>
        <v>550</v>
      </c>
      <c r="F752" s="18" t="str">
        <f t="shared" si="54"/>
        <v/>
      </c>
      <c r="G752" s="18" t="str">
        <f t="shared" si="56"/>
        <v/>
      </c>
      <c r="H752" s="18" t="str">
        <f t="shared" si="57"/>
        <v/>
      </c>
      <c r="I752" s="18" t="str">
        <f t="shared" si="58"/>
        <v/>
      </c>
    </row>
    <row r="753" spans="1:9">
      <c r="A753" s="18">
        <v>551</v>
      </c>
      <c r="C753" s="18" t="str">
        <f t="shared" si="55"/>
        <v/>
      </c>
      <c r="D753" s="18">
        <f>COUNTIF(C$203:C753,C753)</f>
        <v>551</v>
      </c>
      <c r="F753" s="18" t="str">
        <f t="shared" si="54"/>
        <v/>
      </c>
      <c r="G753" s="18" t="str">
        <f t="shared" si="56"/>
        <v/>
      </c>
      <c r="H753" s="18" t="str">
        <f t="shared" si="57"/>
        <v/>
      </c>
      <c r="I753" s="18" t="str">
        <f t="shared" si="58"/>
        <v/>
      </c>
    </row>
    <row r="754" spans="1:9">
      <c r="A754" s="18">
        <v>552</v>
      </c>
      <c r="C754" s="18" t="str">
        <f t="shared" si="55"/>
        <v/>
      </c>
      <c r="D754" s="18">
        <f>COUNTIF(C$203:C754,C754)</f>
        <v>552</v>
      </c>
      <c r="F754" s="18" t="str">
        <f t="shared" si="54"/>
        <v/>
      </c>
      <c r="G754" s="18" t="str">
        <f t="shared" si="56"/>
        <v/>
      </c>
      <c r="H754" s="18" t="str">
        <f t="shared" si="57"/>
        <v/>
      </c>
      <c r="I754" s="18" t="str">
        <f t="shared" si="58"/>
        <v/>
      </c>
    </row>
    <row r="755" spans="1:9">
      <c r="A755" s="18">
        <v>553</v>
      </c>
      <c r="C755" s="18" t="str">
        <f t="shared" si="55"/>
        <v/>
      </c>
      <c r="D755" s="18">
        <f>COUNTIF(C$203:C755,C755)</f>
        <v>553</v>
      </c>
      <c r="F755" s="18" t="str">
        <f t="shared" si="54"/>
        <v/>
      </c>
      <c r="G755" s="18" t="str">
        <f t="shared" si="56"/>
        <v/>
      </c>
      <c r="H755" s="18" t="str">
        <f t="shared" si="57"/>
        <v/>
      </c>
      <c r="I755" s="18" t="str">
        <f t="shared" si="58"/>
        <v/>
      </c>
    </row>
    <row r="756" spans="1:9">
      <c r="A756" s="18">
        <v>554</v>
      </c>
      <c r="C756" s="18" t="str">
        <f t="shared" si="55"/>
        <v/>
      </c>
      <c r="D756" s="18">
        <f>COUNTIF(C$203:C756,C756)</f>
        <v>554</v>
      </c>
      <c r="F756" s="18" t="str">
        <f t="shared" si="54"/>
        <v/>
      </c>
      <c r="G756" s="18" t="str">
        <f t="shared" si="56"/>
        <v/>
      </c>
      <c r="H756" s="18" t="str">
        <f t="shared" si="57"/>
        <v/>
      </c>
      <c r="I756" s="18" t="str">
        <f t="shared" si="58"/>
        <v/>
      </c>
    </row>
    <row r="757" spans="1:9">
      <c r="A757" s="18">
        <v>555</v>
      </c>
      <c r="C757" s="18" t="str">
        <f t="shared" si="55"/>
        <v/>
      </c>
      <c r="D757" s="18">
        <f>COUNTIF(C$203:C757,C757)</f>
        <v>555</v>
      </c>
      <c r="F757" s="18" t="str">
        <f t="shared" si="54"/>
        <v/>
      </c>
      <c r="G757" s="18" t="str">
        <f t="shared" si="56"/>
        <v/>
      </c>
      <c r="H757" s="18" t="str">
        <f t="shared" si="57"/>
        <v/>
      </c>
      <c r="I757" s="18" t="str">
        <f t="shared" si="58"/>
        <v/>
      </c>
    </row>
    <row r="758" spans="1:9">
      <c r="A758" s="18">
        <v>556</v>
      </c>
      <c r="C758" s="18" t="str">
        <f t="shared" si="55"/>
        <v/>
      </c>
      <c r="D758" s="18">
        <f>COUNTIF(C$203:C758,C758)</f>
        <v>556</v>
      </c>
      <c r="F758" s="18" t="str">
        <f t="shared" si="54"/>
        <v/>
      </c>
      <c r="G758" s="18" t="str">
        <f t="shared" si="56"/>
        <v/>
      </c>
      <c r="H758" s="18" t="str">
        <f t="shared" si="57"/>
        <v/>
      </c>
      <c r="I758" s="18" t="str">
        <f t="shared" si="58"/>
        <v/>
      </c>
    </row>
    <row r="759" spans="1:9">
      <c r="A759" s="18">
        <v>557</v>
      </c>
      <c r="C759" s="18" t="str">
        <f t="shared" si="55"/>
        <v/>
      </c>
      <c r="D759" s="18">
        <f>COUNTIF(C$203:C759,C759)</f>
        <v>557</v>
      </c>
      <c r="F759" s="18" t="str">
        <f t="shared" si="54"/>
        <v/>
      </c>
      <c r="G759" s="18" t="str">
        <f t="shared" si="56"/>
        <v/>
      </c>
      <c r="H759" s="18" t="str">
        <f t="shared" si="57"/>
        <v/>
      </c>
      <c r="I759" s="18" t="str">
        <f t="shared" si="58"/>
        <v/>
      </c>
    </row>
    <row r="760" spans="1:9">
      <c r="A760" s="18">
        <v>558</v>
      </c>
      <c r="C760" s="18" t="str">
        <f t="shared" si="55"/>
        <v/>
      </c>
      <c r="D760" s="18">
        <f>COUNTIF(C$203:C760,C760)</f>
        <v>558</v>
      </c>
      <c r="F760" s="18" t="str">
        <f t="shared" si="54"/>
        <v/>
      </c>
      <c r="G760" s="18" t="str">
        <f t="shared" si="56"/>
        <v/>
      </c>
      <c r="H760" s="18" t="str">
        <f t="shared" si="57"/>
        <v/>
      </c>
      <c r="I760" s="18" t="str">
        <f t="shared" si="58"/>
        <v/>
      </c>
    </row>
    <row r="761" spans="1:9">
      <c r="A761" s="18">
        <v>559</v>
      </c>
      <c r="C761" s="18" t="str">
        <f t="shared" si="55"/>
        <v/>
      </c>
      <c r="D761" s="18">
        <f>COUNTIF(C$203:C761,C761)</f>
        <v>559</v>
      </c>
      <c r="F761" s="18" t="str">
        <f t="shared" si="54"/>
        <v/>
      </c>
      <c r="G761" s="18" t="str">
        <f t="shared" si="56"/>
        <v/>
      </c>
      <c r="H761" s="18" t="str">
        <f t="shared" si="57"/>
        <v/>
      </c>
      <c r="I761" s="18" t="str">
        <f t="shared" si="58"/>
        <v/>
      </c>
    </row>
    <row r="762" spans="1:9">
      <c r="A762" s="18">
        <v>560</v>
      </c>
      <c r="C762" s="18" t="str">
        <f t="shared" si="55"/>
        <v/>
      </c>
      <c r="D762" s="18">
        <f>COUNTIF(C$203:C762,C762)</f>
        <v>560</v>
      </c>
      <c r="F762" s="18" t="str">
        <f t="shared" si="54"/>
        <v/>
      </c>
      <c r="G762" s="18" t="str">
        <f t="shared" si="56"/>
        <v/>
      </c>
      <c r="H762" s="18" t="str">
        <f t="shared" si="57"/>
        <v/>
      </c>
      <c r="I762" s="18" t="str">
        <f t="shared" si="58"/>
        <v/>
      </c>
    </row>
    <row r="763" spans="1:9">
      <c r="A763" s="18">
        <v>561</v>
      </c>
      <c r="C763" s="18" t="str">
        <f t="shared" si="55"/>
        <v/>
      </c>
      <c r="D763" s="18">
        <f>COUNTIF(C$203:C763,C763)</f>
        <v>561</v>
      </c>
      <c r="F763" s="18" t="str">
        <f t="shared" si="54"/>
        <v/>
      </c>
      <c r="G763" s="18" t="str">
        <f t="shared" si="56"/>
        <v/>
      </c>
      <c r="H763" s="18" t="str">
        <f t="shared" si="57"/>
        <v/>
      </c>
      <c r="I763" s="18" t="str">
        <f t="shared" si="58"/>
        <v/>
      </c>
    </row>
    <row r="764" spans="1:9">
      <c r="A764" s="18">
        <v>562</v>
      </c>
      <c r="C764" s="18" t="str">
        <f t="shared" si="55"/>
        <v/>
      </c>
      <c r="D764" s="18">
        <f>COUNTIF(C$203:C764,C764)</f>
        <v>562</v>
      </c>
      <c r="F764" s="18" t="str">
        <f t="shared" si="54"/>
        <v/>
      </c>
      <c r="G764" s="18" t="str">
        <f t="shared" si="56"/>
        <v/>
      </c>
      <c r="H764" s="18" t="str">
        <f t="shared" si="57"/>
        <v/>
      </c>
      <c r="I764" s="18" t="str">
        <f t="shared" si="58"/>
        <v/>
      </c>
    </row>
    <row r="765" spans="1:9">
      <c r="A765" s="18">
        <v>563</v>
      </c>
      <c r="C765" s="18" t="str">
        <f t="shared" si="55"/>
        <v/>
      </c>
      <c r="D765" s="18">
        <f>COUNTIF(C$203:C765,C765)</f>
        <v>563</v>
      </c>
      <c r="F765" s="18" t="str">
        <f t="shared" si="54"/>
        <v/>
      </c>
      <c r="G765" s="18" t="str">
        <f t="shared" si="56"/>
        <v/>
      </c>
      <c r="H765" s="18" t="str">
        <f t="shared" si="57"/>
        <v/>
      </c>
      <c r="I765" s="18" t="str">
        <f t="shared" si="58"/>
        <v/>
      </c>
    </row>
    <row r="766" spans="1:9">
      <c r="A766" s="18">
        <v>564</v>
      </c>
      <c r="C766" s="18" t="str">
        <f t="shared" si="55"/>
        <v/>
      </c>
      <c r="D766" s="18">
        <f>COUNTIF(C$203:C766,C766)</f>
        <v>564</v>
      </c>
      <c r="F766" s="18" t="str">
        <f t="shared" si="54"/>
        <v/>
      </c>
      <c r="G766" s="18" t="str">
        <f t="shared" si="56"/>
        <v/>
      </c>
      <c r="H766" s="18" t="str">
        <f t="shared" si="57"/>
        <v/>
      </c>
      <c r="I766" s="18" t="str">
        <f t="shared" si="58"/>
        <v/>
      </c>
    </row>
    <row r="767" spans="1:9">
      <c r="A767" s="18">
        <v>565</v>
      </c>
      <c r="C767" s="18" t="str">
        <f t="shared" si="55"/>
        <v/>
      </c>
      <c r="D767" s="18">
        <f>COUNTIF(C$203:C767,C767)</f>
        <v>565</v>
      </c>
      <c r="F767" s="18" t="str">
        <f t="shared" si="54"/>
        <v/>
      </c>
      <c r="G767" s="18" t="str">
        <f t="shared" si="56"/>
        <v/>
      </c>
      <c r="H767" s="18" t="str">
        <f t="shared" si="57"/>
        <v/>
      </c>
      <c r="I767" s="18" t="str">
        <f t="shared" si="58"/>
        <v/>
      </c>
    </row>
    <row r="768" spans="1:9">
      <c r="A768" s="18">
        <v>566</v>
      </c>
      <c r="C768" s="18" t="str">
        <f t="shared" si="55"/>
        <v/>
      </c>
      <c r="D768" s="18">
        <f>COUNTIF(C$203:C768,C768)</f>
        <v>566</v>
      </c>
      <c r="F768" s="18" t="str">
        <f t="shared" si="54"/>
        <v/>
      </c>
      <c r="G768" s="18" t="str">
        <f t="shared" si="56"/>
        <v/>
      </c>
      <c r="H768" s="18" t="str">
        <f t="shared" si="57"/>
        <v/>
      </c>
      <c r="I768" s="18" t="str">
        <f t="shared" si="58"/>
        <v/>
      </c>
    </row>
    <row r="769" spans="1:9">
      <c r="A769" s="18">
        <v>567</v>
      </c>
      <c r="C769" s="18" t="str">
        <f t="shared" si="55"/>
        <v/>
      </c>
      <c r="D769" s="18">
        <f>COUNTIF(C$203:C769,C769)</f>
        <v>567</v>
      </c>
      <c r="F769" s="18" t="str">
        <f t="shared" si="54"/>
        <v/>
      </c>
      <c r="G769" s="18" t="str">
        <f t="shared" si="56"/>
        <v/>
      </c>
      <c r="H769" s="18" t="str">
        <f t="shared" si="57"/>
        <v/>
      </c>
      <c r="I769" s="18" t="str">
        <f t="shared" si="58"/>
        <v/>
      </c>
    </row>
    <row r="770" spans="1:9">
      <c r="A770" s="18">
        <v>568</v>
      </c>
      <c r="C770" s="18" t="str">
        <f t="shared" si="55"/>
        <v/>
      </c>
      <c r="D770" s="18">
        <f>COUNTIF(C$203:C770,C770)</f>
        <v>568</v>
      </c>
      <c r="F770" s="18" t="str">
        <f t="shared" si="54"/>
        <v/>
      </c>
      <c r="G770" s="18" t="str">
        <f t="shared" si="56"/>
        <v/>
      </c>
      <c r="H770" s="18" t="str">
        <f t="shared" si="57"/>
        <v/>
      </c>
      <c r="I770" s="18" t="str">
        <f t="shared" si="58"/>
        <v/>
      </c>
    </row>
    <row r="771" spans="1:9">
      <c r="A771" s="18">
        <v>569</v>
      </c>
      <c r="C771" s="18" t="str">
        <f t="shared" si="55"/>
        <v/>
      </c>
      <c r="D771" s="18">
        <f>COUNTIF(C$203:C771,C771)</f>
        <v>569</v>
      </c>
      <c r="F771" s="18" t="str">
        <f t="shared" si="54"/>
        <v/>
      </c>
      <c r="G771" s="18" t="str">
        <f t="shared" si="56"/>
        <v/>
      </c>
      <c r="H771" s="18" t="str">
        <f t="shared" si="57"/>
        <v/>
      </c>
      <c r="I771" s="18" t="str">
        <f t="shared" si="58"/>
        <v/>
      </c>
    </row>
    <row r="772" spans="1:9">
      <c r="A772" s="18">
        <v>570</v>
      </c>
      <c r="C772" s="18" t="str">
        <f t="shared" si="55"/>
        <v/>
      </c>
      <c r="D772" s="18">
        <f>COUNTIF(C$203:C772,C772)</f>
        <v>570</v>
      </c>
      <c r="F772" s="18" t="str">
        <f t="shared" si="54"/>
        <v/>
      </c>
      <c r="G772" s="18" t="str">
        <f t="shared" si="56"/>
        <v/>
      </c>
      <c r="H772" s="18" t="str">
        <f t="shared" si="57"/>
        <v/>
      </c>
      <c r="I772" s="18" t="str">
        <f t="shared" si="58"/>
        <v/>
      </c>
    </row>
    <row r="773" spans="1:9">
      <c r="A773" s="18">
        <v>571</v>
      </c>
      <c r="C773" s="18" t="str">
        <f t="shared" si="55"/>
        <v/>
      </c>
      <c r="D773" s="18">
        <f>COUNTIF(C$203:C773,C773)</f>
        <v>571</v>
      </c>
      <c r="F773" s="18" t="str">
        <f t="shared" si="54"/>
        <v/>
      </c>
      <c r="G773" s="18" t="str">
        <f t="shared" si="56"/>
        <v/>
      </c>
      <c r="H773" s="18" t="str">
        <f t="shared" si="57"/>
        <v/>
      </c>
      <c r="I773" s="18" t="str">
        <f t="shared" si="58"/>
        <v/>
      </c>
    </row>
    <row r="774" spans="1:9">
      <c r="A774" s="18">
        <v>572</v>
      </c>
      <c r="C774" s="18" t="str">
        <f t="shared" si="55"/>
        <v/>
      </c>
      <c r="D774" s="18">
        <f>COUNTIF(C$203:C774,C774)</f>
        <v>572</v>
      </c>
      <c r="F774" s="18" t="str">
        <f t="shared" si="54"/>
        <v/>
      </c>
      <c r="G774" s="18" t="str">
        <f t="shared" si="56"/>
        <v/>
      </c>
      <c r="H774" s="18" t="str">
        <f t="shared" si="57"/>
        <v/>
      </c>
      <c r="I774" s="18" t="str">
        <f t="shared" si="58"/>
        <v/>
      </c>
    </row>
    <row r="775" spans="1:9">
      <c r="A775" s="18">
        <v>573</v>
      </c>
      <c r="C775" s="18" t="str">
        <f t="shared" si="55"/>
        <v/>
      </c>
      <c r="D775" s="18">
        <f>COUNTIF(C$203:C775,C775)</f>
        <v>573</v>
      </c>
      <c r="F775" s="18" t="str">
        <f t="shared" si="54"/>
        <v/>
      </c>
      <c r="G775" s="18" t="str">
        <f t="shared" si="56"/>
        <v/>
      </c>
      <c r="H775" s="18" t="str">
        <f t="shared" si="57"/>
        <v/>
      </c>
      <c r="I775" s="18" t="str">
        <f t="shared" si="58"/>
        <v/>
      </c>
    </row>
    <row r="776" spans="1:9">
      <c r="A776" s="18">
        <v>574</v>
      </c>
      <c r="C776" s="18" t="str">
        <f t="shared" si="55"/>
        <v/>
      </c>
      <c r="D776" s="18">
        <f>COUNTIF(C$203:C776,C776)</f>
        <v>574</v>
      </c>
      <c r="F776" s="18" t="str">
        <f t="shared" si="54"/>
        <v/>
      </c>
      <c r="G776" s="18" t="str">
        <f t="shared" si="56"/>
        <v/>
      </c>
      <c r="H776" s="18" t="str">
        <f t="shared" si="57"/>
        <v/>
      </c>
      <c r="I776" s="18" t="str">
        <f t="shared" si="58"/>
        <v/>
      </c>
    </row>
    <row r="777" spans="1:9">
      <c r="A777" s="18">
        <v>575</v>
      </c>
      <c r="C777" s="18" t="str">
        <f t="shared" si="55"/>
        <v/>
      </c>
      <c r="D777" s="18">
        <f>COUNTIF(C$203:C777,C777)</f>
        <v>575</v>
      </c>
      <c r="F777" s="18" t="str">
        <f t="shared" si="54"/>
        <v/>
      </c>
      <c r="G777" s="18" t="str">
        <f t="shared" si="56"/>
        <v/>
      </c>
      <c r="H777" s="18" t="str">
        <f t="shared" si="57"/>
        <v/>
      </c>
      <c r="I777" s="18" t="str">
        <f t="shared" si="58"/>
        <v/>
      </c>
    </row>
    <row r="778" spans="1:9">
      <c r="A778" s="18">
        <v>576</v>
      </c>
      <c r="C778" s="18" t="str">
        <f t="shared" si="55"/>
        <v/>
      </c>
      <c r="D778" s="18">
        <f>COUNTIF(C$203:C778,C778)</f>
        <v>576</v>
      </c>
      <c r="F778" s="18" t="str">
        <f t="shared" si="54"/>
        <v/>
      </c>
      <c r="G778" s="18" t="str">
        <f t="shared" si="56"/>
        <v/>
      </c>
      <c r="H778" s="18" t="str">
        <f t="shared" si="57"/>
        <v/>
      </c>
      <c r="I778" s="18" t="str">
        <f t="shared" si="58"/>
        <v/>
      </c>
    </row>
    <row r="779" spans="1:9">
      <c r="A779" s="18">
        <v>577</v>
      </c>
      <c r="C779" s="18" t="str">
        <f t="shared" si="55"/>
        <v/>
      </c>
      <c r="D779" s="18">
        <f>COUNTIF(C$203:C779,C779)</f>
        <v>577</v>
      </c>
      <c r="F779" s="18" t="str">
        <f t="shared" si="54"/>
        <v/>
      </c>
      <c r="G779" s="18" t="str">
        <f t="shared" si="56"/>
        <v/>
      </c>
      <c r="H779" s="18" t="str">
        <f t="shared" si="57"/>
        <v/>
      </c>
      <c r="I779" s="18" t="str">
        <f t="shared" si="58"/>
        <v/>
      </c>
    </row>
    <row r="780" spans="1:9">
      <c r="A780" s="18">
        <v>578</v>
      </c>
      <c r="C780" s="18" t="str">
        <f t="shared" si="55"/>
        <v/>
      </c>
      <c r="D780" s="18">
        <f>COUNTIF(C$203:C780,C780)</f>
        <v>578</v>
      </c>
      <c r="F780" s="18" t="str">
        <f t="shared" ref="F780:F843" si="59">IF(C780="","",CONCATENATE(C780,D780)*1)</f>
        <v/>
      </c>
      <c r="G780" s="18" t="str">
        <f t="shared" si="56"/>
        <v/>
      </c>
      <c r="H780" s="18" t="str">
        <f t="shared" si="57"/>
        <v/>
      </c>
      <c r="I780" s="18" t="str">
        <f t="shared" si="58"/>
        <v/>
      </c>
    </row>
    <row r="781" spans="1:9">
      <c r="A781" s="18">
        <v>579</v>
      </c>
      <c r="C781" s="18" t="str">
        <f t="shared" si="55"/>
        <v/>
      </c>
      <c r="D781" s="18">
        <f>COUNTIF(C$203:C781,C781)</f>
        <v>579</v>
      </c>
      <c r="F781" s="18" t="str">
        <f t="shared" si="59"/>
        <v/>
      </c>
      <c r="G781" s="18" t="str">
        <f t="shared" si="56"/>
        <v/>
      </c>
      <c r="H781" s="18" t="str">
        <f t="shared" si="57"/>
        <v/>
      </c>
      <c r="I781" s="18" t="str">
        <f t="shared" si="58"/>
        <v/>
      </c>
    </row>
    <row r="782" spans="1:9">
      <c r="A782" s="18">
        <v>580</v>
      </c>
      <c r="C782" s="18" t="str">
        <f t="shared" si="55"/>
        <v/>
      </c>
      <c r="D782" s="18">
        <f>COUNTIF(C$203:C782,C782)</f>
        <v>580</v>
      </c>
      <c r="F782" s="18" t="str">
        <f t="shared" si="59"/>
        <v/>
      </c>
      <c r="G782" s="18" t="str">
        <f t="shared" si="56"/>
        <v/>
      </c>
      <c r="H782" s="18" t="str">
        <f t="shared" si="57"/>
        <v/>
      </c>
      <c r="I782" s="18" t="str">
        <f t="shared" si="58"/>
        <v/>
      </c>
    </row>
    <row r="783" spans="1:9">
      <c r="A783" s="18">
        <v>581</v>
      </c>
      <c r="C783" s="18" t="str">
        <f t="shared" si="55"/>
        <v/>
      </c>
      <c r="D783" s="18">
        <f>COUNTIF(C$203:C783,C783)</f>
        <v>581</v>
      </c>
      <c r="F783" s="18" t="str">
        <f t="shared" si="59"/>
        <v/>
      </c>
      <c r="G783" s="18" t="str">
        <f t="shared" si="56"/>
        <v/>
      </c>
      <c r="H783" s="18" t="str">
        <f t="shared" si="57"/>
        <v/>
      </c>
      <c r="I783" s="18" t="str">
        <f t="shared" si="58"/>
        <v/>
      </c>
    </row>
    <row r="784" spans="1:9">
      <c r="A784" s="18">
        <v>582</v>
      </c>
      <c r="C784" s="18" t="str">
        <f t="shared" si="55"/>
        <v/>
      </c>
      <c r="D784" s="18">
        <f>COUNTIF(C$203:C784,C784)</f>
        <v>582</v>
      </c>
      <c r="F784" s="18" t="str">
        <f t="shared" si="59"/>
        <v/>
      </c>
      <c r="G784" s="18" t="str">
        <f t="shared" si="56"/>
        <v/>
      </c>
      <c r="H784" s="18" t="str">
        <f t="shared" si="57"/>
        <v/>
      </c>
      <c r="I784" s="18" t="str">
        <f t="shared" si="58"/>
        <v/>
      </c>
    </row>
    <row r="785" spans="1:9">
      <c r="A785" s="18">
        <v>583</v>
      </c>
      <c r="C785" s="18" t="str">
        <f t="shared" si="55"/>
        <v/>
      </c>
      <c r="D785" s="18">
        <f>COUNTIF(C$203:C785,C785)</f>
        <v>583</v>
      </c>
      <c r="F785" s="18" t="str">
        <f t="shared" si="59"/>
        <v/>
      </c>
      <c r="G785" s="18" t="str">
        <f t="shared" si="56"/>
        <v/>
      </c>
      <c r="H785" s="18" t="str">
        <f t="shared" si="57"/>
        <v/>
      </c>
      <c r="I785" s="18" t="str">
        <f t="shared" si="58"/>
        <v/>
      </c>
    </row>
    <row r="786" spans="1:9">
      <c r="A786" s="18">
        <v>584</v>
      </c>
      <c r="C786" s="18" t="str">
        <f t="shared" si="55"/>
        <v/>
      </c>
      <c r="D786" s="18">
        <f>COUNTIF(C$203:C786,C786)</f>
        <v>584</v>
      </c>
      <c r="F786" s="18" t="str">
        <f t="shared" si="59"/>
        <v/>
      </c>
      <c r="G786" s="18" t="str">
        <f t="shared" si="56"/>
        <v/>
      </c>
      <c r="H786" s="18" t="str">
        <f t="shared" si="57"/>
        <v/>
      </c>
      <c r="I786" s="18" t="str">
        <f t="shared" si="58"/>
        <v/>
      </c>
    </row>
    <row r="787" spans="1:9">
      <c r="A787" s="18">
        <v>585</v>
      </c>
      <c r="C787" s="18" t="str">
        <f t="shared" si="55"/>
        <v/>
      </c>
      <c r="D787" s="18">
        <f>COUNTIF(C$203:C787,C787)</f>
        <v>585</v>
      </c>
      <c r="F787" s="18" t="str">
        <f t="shared" si="59"/>
        <v/>
      </c>
      <c r="G787" s="18" t="str">
        <f t="shared" si="56"/>
        <v/>
      </c>
      <c r="H787" s="18" t="str">
        <f t="shared" si="57"/>
        <v/>
      </c>
      <c r="I787" s="18" t="str">
        <f t="shared" si="58"/>
        <v/>
      </c>
    </row>
    <row r="788" spans="1:9">
      <c r="A788" s="18">
        <v>586</v>
      </c>
      <c r="C788" s="18" t="str">
        <f t="shared" si="55"/>
        <v/>
      </c>
      <c r="D788" s="18">
        <f>COUNTIF(C$203:C788,C788)</f>
        <v>586</v>
      </c>
      <c r="F788" s="18" t="str">
        <f t="shared" si="59"/>
        <v/>
      </c>
      <c r="G788" s="18" t="str">
        <f t="shared" si="56"/>
        <v/>
      </c>
      <c r="H788" s="18" t="str">
        <f t="shared" si="57"/>
        <v/>
      </c>
      <c r="I788" s="18" t="str">
        <f t="shared" si="58"/>
        <v/>
      </c>
    </row>
    <row r="789" spans="1:9">
      <c r="A789" s="18">
        <v>587</v>
      </c>
      <c r="C789" s="18" t="str">
        <f t="shared" si="55"/>
        <v/>
      </c>
      <c r="D789" s="18">
        <f>COUNTIF(C$203:C789,C789)</f>
        <v>587</v>
      </c>
      <c r="F789" s="18" t="str">
        <f t="shared" si="59"/>
        <v/>
      </c>
      <c r="G789" s="18" t="str">
        <f t="shared" si="56"/>
        <v/>
      </c>
      <c r="H789" s="18" t="str">
        <f t="shared" si="57"/>
        <v/>
      </c>
      <c r="I789" s="18" t="str">
        <f t="shared" si="58"/>
        <v/>
      </c>
    </row>
    <row r="790" spans="1:9">
      <c r="A790" s="18">
        <v>588</v>
      </c>
      <c r="C790" s="18" t="str">
        <f t="shared" si="55"/>
        <v/>
      </c>
      <c r="D790" s="18">
        <f>COUNTIF(C$203:C790,C790)</f>
        <v>588</v>
      </c>
      <c r="F790" s="18" t="str">
        <f t="shared" si="59"/>
        <v/>
      </c>
      <c r="G790" s="18" t="str">
        <f t="shared" si="56"/>
        <v/>
      </c>
      <c r="H790" s="18" t="str">
        <f t="shared" si="57"/>
        <v/>
      </c>
      <c r="I790" s="18" t="str">
        <f t="shared" si="58"/>
        <v/>
      </c>
    </row>
    <row r="791" spans="1:9">
      <c r="A791" s="18">
        <v>589</v>
      </c>
      <c r="C791" s="18" t="str">
        <f t="shared" si="55"/>
        <v/>
      </c>
      <c r="D791" s="18">
        <f>COUNTIF(C$203:C791,C791)</f>
        <v>589</v>
      </c>
      <c r="F791" s="18" t="str">
        <f t="shared" si="59"/>
        <v/>
      </c>
      <c r="G791" s="18" t="str">
        <f t="shared" si="56"/>
        <v/>
      </c>
      <c r="H791" s="18" t="str">
        <f t="shared" si="57"/>
        <v/>
      </c>
      <c r="I791" s="18" t="str">
        <f t="shared" si="58"/>
        <v/>
      </c>
    </row>
    <row r="792" spans="1:9">
      <c r="A792" s="18">
        <v>590</v>
      </c>
      <c r="C792" s="18" t="str">
        <f t="shared" si="55"/>
        <v/>
      </c>
      <c r="D792" s="18">
        <f>COUNTIF(C$203:C792,C792)</f>
        <v>590</v>
      </c>
      <c r="F792" s="18" t="str">
        <f t="shared" si="59"/>
        <v/>
      </c>
      <c r="G792" s="18" t="str">
        <f t="shared" si="56"/>
        <v/>
      </c>
      <c r="H792" s="18" t="str">
        <f t="shared" si="57"/>
        <v/>
      </c>
      <c r="I792" s="18" t="str">
        <f t="shared" si="58"/>
        <v/>
      </c>
    </row>
    <row r="793" spans="1:9">
      <c r="A793" s="18">
        <v>591</v>
      </c>
      <c r="C793" s="18" t="str">
        <f t="shared" si="55"/>
        <v/>
      </c>
      <c r="D793" s="18">
        <f>COUNTIF(C$203:C793,C793)</f>
        <v>591</v>
      </c>
      <c r="F793" s="18" t="str">
        <f t="shared" si="59"/>
        <v/>
      </c>
      <c r="G793" s="18" t="str">
        <f t="shared" si="56"/>
        <v/>
      </c>
      <c r="H793" s="18" t="str">
        <f t="shared" si="57"/>
        <v/>
      </c>
      <c r="I793" s="18" t="str">
        <f t="shared" si="58"/>
        <v/>
      </c>
    </row>
    <row r="794" spans="1:9">
      <c r="A794" s="18">
        <v>592</v>
      </c>
      <c r="C794" s="18" t="str">
        <f t="shared" si="55"/>
        <v/>
      </c>
      <c r="D794" s="18">
        <f>COUNTIF(C$203:C794,C794)</f>
        <v>592</v>
      </c>
      <c r="F794" s="18" t="str">
        <f t="shared" si="59"/>
        <v/>
      </c>
      <c r="G794" s="18" t="str">
        <f t="shared" si="56"/>
        <v/>
      </c>
      <c r="H794" s="18" t="str">
        <f t="shared" si="57"/>
        <v/>
      </c>
      <c r="I794" s="18" t="str">
        <f t="shared" si="58"/>
        <v/>
      </c>
    </row>
    <row r="795" spans="1:9">
      <c r="A795" s="18">
        <v>593</v>
      </c>
      <c r="C795" s="18" t="str">
        <f t="shared" si="55"/>
        <v/>
      </c>
      <c r="D795" s="18">
        <f>COUNTIF(C$203:C795,C795)</f>
        <v>593</v>
      </c>
      <c r="F795" s="18" t="str">
        <f t="shared" si="59"/>
        <v/>
      </c>
      <c r="G795" s="18" t="str">
        <f t="shared" si="56"/>
        <v/>
      </c>
      <c r="H795" s="18" t="str">
        <f t="shared" si="57"/>
        <v/>
      </c>
      <c r="I795" s="18" t="str">
        <f t="shared" si="58"/>
        <v/>
      </c>
    </row>
    <row r="796" spans="1:9">
      <c r="A796" s="18">
        <v>594</v>
      </c>
      <c r="C796" s="18" t="str">
        <f t="shared" ref="C796:C802" si="60">M196</f>
        <v/>
      </c>
      <c r="D796" s="18">
        <f>COUNTIF(C$203:C796,C796)</f>
        <v>594</v>
      </c>
      <c r="F796" s="18" t="str">
        <f t="shared" si="59"/>
        <v/>
      </c>
      <c r="G796" s="18" t="str">
        <f t="shared" ref="G796:G802" si="61">C196</f>
        <v/>
      </c>
      <c r="H796" s="18" t="str">
        <f t="shared" si="57"/>
        <v/>
      </c>
      <c r="I796" s="18" t="str">
        <f t="shared" si="58"/>
        <v/>
      </c>
    </row>
    <row r="797" spans="1:9">
      <c r="A797" s="18">
        <v>595</v>
      </c>
      <c r="C797" s="18" t="str">
        <f t="shared" si="60"/>
        <v/>
      </c>
      <c r="D797" s="18">
        <f>COUNTIF(C$203:C797,C797)</f>
        <v>595</v>
      </c>
      <c r="F797" s="18" t="str">
        <f t="shared" si="59"/>
        <v/>
      </c>
      <c r="G797" s="18" t="str">
        <f t="shared" si="61"/>
        <v/>
      </c>
      <c r="H797" s="18" t="str">
        <f t="shared" si="57"/>
        <v/>
      </c>
      <c r="I797" s="18" t="str">
        <f t="shared" si="58"/>
        <v/>
      </c>
    </row>
    <row r="798" spans="1:9">
      <c r="A798" s="18">
        <v>596</v>
      </c>
      <c r="C798" s="18" t="str">
        <f t="shared" si="60"/>
        <v/>
      </c>
      <c r="D798" s="18">
        <f>COUNTIF(C$203:C798,C798)</f>
        <v>596</v>
      </c>
      <c r="F798" s="18" t="str">
        <f t="shared" si="59"/>
        <v/>
      </c>
      <c r="G798" s="18" t="str">
        <f t="shared" si="61"/>
        <v/>
      </c>
      <c r="H798" s="18" t="str">
        <f t="shared" si="57"/>
        <v/>
      </c>
      <c r="I798" s="18" t="str">
        <f t="shared" si="58"/>
        <v/>
      </c>
    </row>
    <row r="799" spans="1:9">
      <c r="A799" s="18">
        <v>597</v>
      </c>
      <c r="C799" s="18" t="str">
        <f t="shared" si="60"/>
        <v/>
      </c>
      <c r="D799" s="18">
        <f>COUNTIF(C$203:C799,C799)</f>
        <v>597</v>
      </c>
      <c r="F799" s="18" t="str">
        <f t="shared" si="59"/>
        <v/>
      </c>
      <c r="G799" s="18" t="str">
        <f t="shared" si="61"/>
        <v/>
      </c>
      <c r="H799" s="18" t="str">
        <f t="shared" si="57"/>
        <v/>
      </c>
      <c r="I799" s="18" t="str">
        <f t="shared" si="58"/>
        <v/>
      </c>
    </row>
    <row r="800" spans="1:9">
      <c r="A800" s="18">
        <v>598</v>
      </c>
      <c r="C800" s="18" t="str">
        <f t="shared" si="60"/>
        <v/>
      </c>
      <c r="D800" s="18">
        <f>COUNTIF(C$203:C800,C800)</f>
        <v>598</v>
      </c>
      <c r="F800" s="18" t="str">
        <f t="shared" si="59"/>
        <v/>
      </c>
      <c r="G800" s="18" t="str">
        <f t="shared" si="61"/>
        <v/>
      </c>
      <c r="H800" s="18" t="str">
        <f t="shared" si="57"/>
        <v/>
      </c>
      <c r="I800" s="18" t="str">
        <f t="shared" si="58"/>
        <v/>
      </c>
    </row>
    <row r="801" spans="1:9">
      <c r="A801" s="18">
        <v>599</v>
      </c>
      <c r="C801" s="18" t="str">
        <f t="shared" si="60"/>
        <v/>
      </c>
      <c r="D801" s="18">
        <f>COUNTIF(C$203:C801,C801)</f>
        <v>599</v>
      </c>
      <c r="F801" s="18" t="str">
        <f t="shared" si="59"/>
        <v/>
      </c>
      <c r="G801" s="18" t="str">
        <f t="shared" si="61"/>
        <v/>
      </c>
      <c r="H801" s="18" t="str">
        <f t="shared" si="57"/>
        <v/>
      </c>
      <c r="I801" s="18" t="str">
        <f t="shared" si="58"/>
        <v/>
      </c>
    </row>
    <row r="802" spans="1:9">
      <c r="A802" s="18">
        <v>600</v>
      </c>
      <c r="C802" s="18" t="str">
        <f t="shared" si="60"/>
        <v/>
      </c>
      <c r="D802" s="18">
        <f>COUNTIF(C$203:C802,C802)</f>
        <v>600</v>
      </c>
      <c r="F802" s="18" t="str">
        <f t="shared" si="59"/>
        <v/>
      </c>
      <c r="G802" s="18" t="str">
        <f t="shared" si="61"/>
        <v/>
      </c>
      <c r="H802" s="18" t="str">
        <f t="shared" si="57"/>
        <v/>
      </c>
      <c r="I802" s="18" t="str">
        <f t="shared" si="58"/>
        <v/>
      </c>
    </row>
    <row r="803" spans="1:9">
      <c r="A803" s="18">
        <v>601</v>
      </c>
      <c r="C803" s="18" t="str">
        <f>N3</f>
        <v/>
      </c>
      <c r="D803" s="18">
        <f>COUNTIF(C$203:C803,C803)</f>
        <v>601</v>
      </c>
      <c r="F803" s="18" t="str">
        <f t="shared" si="59"/>
        <v/>
      </c>
      <c r="G803" s="18" t="str">
        <f>C3</f>
        <v/>
      </c>
      <c r="H803" s="18" t="str">
        <f t="shared" ref="H803:I818" si="62">D3</f>
        <v/>
      </c>
      <c r="I803" s="18" t="str">
        <f t="shared" si="62"/>
        <v/>
      </c>
    </row>
    <row r="804" spans="1:9">
      <c r="A804" s="18">
        <v>602</v>
      </c>
      <c r="C804" s="18" t="str">
        <f t="shared" ref="C804:C867" si="63">N4</f>
        <v/>
      </c>
      <c r="D804" s="18">
        <f>COUNTIF(C$203:C804,C804)</f>
        <v>602</v>
      </c>
      <c r="F804" s="18" t="str">
        <f t="shared" si="59"/>
        <v/>
      </c>
      <c r="G804" s="18" t="str">
        <f t="shared" ref="G804:G867" si="64">C4</f>
        <v/>
      </c>
      <c r="H804" s="18" t="str">
        <f t="shared" si="62"/>
        <v/>
      </c>
      <c r="I804" s="18" t="str">
        <f t="shared" si="62"/>
        <v/>
      </c>
    </row>
    <row r="805" spans="1:9">
      <c r="A805" s="18">
        <v>603</v>
      </c>
      <c r="C805" s="18" t="str">
        <f t="shared" si="63"/>
        <v/>
      </c>
      <c r="D805" s="18">
        <f>COUNTIF(C$203:C805,C805)</f>
        <v>603</v>
      </c>
      <c r="F805" s="18" t="str">
        <f t="shared" si="59"/>
        <v/>
      </c>
      <c r="G805" s="18" t="str">
        <f t="shared" si="64"/>
        <v/>
      </c>
      <c r="H805" s="18" t="str">
        <f t="shared" si="62"/>
        <v/>
      </c>
      <c r="I805" s="18" t="str">
        <f t="shared" si="62"/>
        <v/>
      </c>
    </row>
    <row r="806" spans="1:9">
      <c r="A806" s="18">
        <v>604</v>
      </c>
      <c r="C806" s="18" t="str">
        <f t="shared" si="63"/>
        <v/>
      </c>
      <c r="D806" s="18">
        <f>COUNTIF(C$203:C806,C806)</f>
        <v>604</v>
      </c>
      <c r="F806" s="18" t="str">
        <f t="shared" si="59"/>
        <v/>
      </c>
      <c r="G806" s="18" t="str">
        <f t="shared" si="64"/>
        <v/>
      </c>
      <c r="H806" s="18" t="str">
        <f t="shared" si="62"/>
        <v/>
      </c>
      <c r="I806" s="18" t="str">
        <f t="shared" si="62"/>
        <v/>
      </c>
    </row>
    <row r="807" spans="1:9">
      <c r="A807" s="18">
        <v>605</v>
      </c>
      <c r="C807" s="18" t="str">
        <f t="shared" si="63"/>
        <v/>
      </c>
      <c r="D807" s="18">
        <f>COUNTIF(C$203:C807,C807)</f>
        <v>605</v>
      </c>
      <c r="F807" s="18" t="str">
        <f t="shared" si="59"/>
        <v/>
      </c>
      <c r="G807" s="18" t="str">
        <f t="shared" si="64"/>
        <v/>
      </c>
      <c r="H807" s="18" t="str">
        <f t="shared" si="62"/>
        <v/>
      </c>
      <c r="I807" s="18" t="str">
        <f t="shared" si="62"/>
        <v/>
      </c>
    </row>
    <row r="808" spans="1:9">
      <c r="A808" s="18">
        <v>606</v>
      </c>
      <c r="C808" s="18" t="str">
        <f t="shared" si="63"/>
        <v/>
      </c>
      <c r="D808" s="18">
        <f>COUNTIF(C$203:C808,C808)</f>
        <v>606</v>
      </c>
      <c r="F808" s="18" t="str">
        <f t="shared" si="59"/>
        <v/>
      </c>
      <c r="G808" s="18" t="str">
        <f t="shared" si="64"/>
        <v/>
      </c>
      <c r="H808" s="18" t="str">
        <f t="shared" si="62"/>
        <v/>
      </c>
      <c r="I808" s="18" t="str">
        <f t="shared" si="62"/>
        <v/>
      </c>
    </row>
    <row r="809" spans="1:9">
      <c r="A809" s="18">
        <v>607</v>
      </c>
      <c r="C809" s="18" t="str">
        <f t="shared" si="63"/>
        <v/>
      </c>
      <c r="D809" s="18">
        <f>COUNTIF(C$203:C809,C809)</f>
        <v>607</v>
      </c>
      <c r="F809" s="18" t="str">
        <f t="shared" si="59"/>
        <v/>
      </c>
      <c r="G809" s="18" t="str">
        <f t="shared" si="64"/>
        <v/>
      </c>
      <c r="H809" s="18" t="str">
        <f t="shared" si="62"/>
        <v/>
      </c>
      <c r="I809" s="18" t="str">
        <f t="shared" si="62"/>
        <v/>
      </c>
    </row>
    <row r="810" spans="1:9">
      <c r="A810" s="18">
        <v>608</v>
      </c>
      <c r="C810" s="18" t="str">
        <f t="shared" si="63"/>
        <v/>
      </c>
      <c r="D810" s="18">
        <f>COUNTIF(C$203:C810,C810)</f>
        <v>608</v>
      </c>
      <c r="F810" s="18" t="str">
        <f t="shared" si="59"/>
        <v/>
      </c>
      <c r="G810" s="18" t="str">
        <f t="shared" si="64"/>
        <v/>
      </c>
      <c r="H810" s="18" t="str">
        <f t="shared" si="62"/>
        <v/>
      </c>
      <c r="I810" s="18" t="str">
        <f t="shared" si="62"/>
        <v/>
      </c>
    </row>
    <row r="811" spans="1:9">
      <c r="A811" s="18">
        <v>609</v>
      </c>
      <c r="C811" s="18" t="str">
        <f t="shared" si="63"/>
        <v/>
      </c>
      <c r="D811" s="18">
        <f>COUNTIF(C$203:C811,C811)</f>
        <v>609</v>
      </c>
      <c r="F811" s="18" t="str">
        <f t="shared" si="59"/>
        <v/>
      </c>
      <c r="G811" s="18" t="str">
        <f t="shared" si="64"/>
        <v/>
      </c>
      <c r="H811" s="18" t="str">
        <f t="shared" si="62"/>
        <v/>
      </c>
      <c r="I811" s="18" t="str">
        <f t="shared" si="62"/>
        <v/>
      </c>
    </row>
    <row r="812" spans="1:9">
      <c r="A812" s="18">
        <v>610</v>
      </c>
      <c r="C812" s="18" t="str">
        <f t="shared" si="63"/>
        <v/>
      </c>
      <c r="D812" s="18">
        <f>COUNTIF(C$203:C812,C812)</f>
        <v>610</v>
      </c>
      <c r="F812" s="18" t="str">
        <f t="shared" si="59"/>
        <v/>
      </c>
      <c r="G812" s="18" t="str">
        <f t="shared" si="64"/>
        <v/>
      </c>
      <c r="H812" s="18" t="str">
        <f t="shared" si="62"/>
        <v/>
      </c>
      <c r="I812" s="18" t="str">
        <f t="shared" si="62"/>
        <v/>
      </c>
    </row>
    <row r="813" spans="1:9">
      <c r="A813" s="18">
        <v>611</v>
      </c>
      <c r="C813" s="18" t="str">
        <f t="shared" si="63"/>
        <v/>
      </c>
      <c r="D813" s="18">
        <f>COUNTIF(C$203:C813,C813)</f>
        <v>611</v>
      </c>
      <c r="F813" s="18" t="str">
        <f t="shared" si="59"/>
        <v/>
      </c>
      <c r="G813" s="18" t="str">
        <f t="shared" si="64"/>
        <v/>
      </c>
      <c r="H813" s="18" t="str">
        <f t="shared" si="62"/>
        <v/>
      </c>
      <c r="I813" s="18" t="str">
        <f t="shared" si="62"/>
        <v/>
      </c>
    </row>
    <row r="814" spans="1:9">
      <c r="A814" s="18">
        <v>612</v>
      </c>
      <c r="C814" s="18" t="str">
        <f t="shared" si="63"/>
        <v/>
      </c>
      <c r="D814" s="18">
        <f>COUNTIF(C$203:C814,C814)</f>
        <v>612</v>
      </c>
      <c r="F814" s="18" t="str">
        <f t="shared" si="59"/>
        <v/>
      </c>
      <c r="G814" s="18" t="str">
        <f t="shared" si="64"/>
        <v/>
      </c>
      <c r="H814" s="18" t="str">
        <f t="shared" si="62"/>
        <v/>
      </c>
      <c r="I814" s="18" t="str">
        <f t="shared" si="62"/>
        <v/>
      </c>
    </row>
    <row r="815" spans="1:9">
      <c r="A815" s="18">
        <v>613</v>
      </c>
      <c r="C815" s="18" t="str">
        <f t="shared" si="63"/>
        <v/>
      </c>
      <c r="D815" s="18">
        <f>COUNTIF(C$203:C815,C815)</f>
        <v>613</v>
      </c>
      <c r="F815" s="18" t="str">
        <f t="shared" si="59"/>
        <v/>
      </c>
      <c r="G815" s="18" t="str">
        <f t="shared" si="64"/>
        <v/>
      </c>
      <c r="H815" s="18" t="str">
        <f t="shared" si="62"/>
        <v/>
      </c>
      <c r="I815" s="18" t="str">
        <f t="shared" si="62"/>
        <v/>
      </c>
    </row>
    <row r="816" spans="1:9">
      <c r="A816" s="18">
        <v>614</v>
      </c>
      <c r="C816" s="18" t="str">
        <f t="shared" si="63"/>
        <v/>
      </c>
      <c r="D816" s="18">
        <f>COUNTIF(C$203:C816,C816)</f>
        <v>614</v>
      </c>
      <c r="F816" s="18" t="str">
        <f t="shared" si="59"/>
        <v/>
      </c>
      <c r="G816" s="18" t="str">
        <f t="shared" si="64"/>
        <v/>
      </c>
      <c r="H816" s="18" t="str">
        <f t="shared" si="62"/>
        <v/>
      </c>
      <c r="I816" s="18" t="str">
        <f t="shared" si="62"/>
        <v/>
      </c>
    </row>
    <row r="817" spans="1:9">
      <c r="A817" s="18">
        <v>615</v>
      </c>
      <c r="C817" s="18" t="str">
        <f t="shared" si="63"/>
        <v/>
      </c>
      <c r="D817" s="18">
        <f>COUNTIF(C$203:C817,C817)</f>
        <v>615</v>
      </c>
      <c r="F817" s="18" t="str">
        <f t="shared" si="59"/>
        <v/>
      </c>
      <c r="G817" s="18" t="str">
        <f t="shared" si="64"/>
        <v/>
      </c>
      <c r="H817" s="18" t="str">
        <f t="shared" si="62"/>
        <v/>
      </c>
      <c r="I817" s="18" t="str">
        <f t="shared" si="62"/>
        <v/>
      </c>
    </row>
    <row r="818" spans="1:9">
      <c r="A818" s="18">
        <v>616</v>
      </c>
      <c r="C818" s="18" t="str">
        <f t="shared" si="63"/>
        <v/>
      </c>
      <c r="D818" s="18">
        <f>COUNTIF(C$203:C818,C818)</f>
        <v>616</v>
      </c>
      <c r="F818" s="18" t="str">
        <f t="shared" si="59"/>
        <v/>
      </c>
      <c r="G818" s="18" t="str">
        <f t="shared" si="64"/>
        <v/>
      </c>
      <c r="H818" s="18" t="str">
        <f t="shared" si="62"/>
        <v/>
      </c>
      <c r="I818" s="18" t="str">
        <f t="shared" si="62"/>
        <v/>
      </c>
    </row>
    <row r="819" spans="1:9">
      <c r="A819" s="18">
        <v>617</v>
      </c>
      <c r="C819" s="18" t="str">
        <f t="shared" si="63"/>
        <v/>
      </c>
      <c r="D819" s="18">
        <f>COUNTIF(C$203:C819,C819)</f>
        <v>617</v>
      </c>
      <c r="F819" s="18" t="str">
        <f t="shared" si="59"/>
        <v/>
      </c>
      <c r="G819" s="18" t="str">
        <f t="shared" si="64"/>
        <v/>
      </c>
      <c r="H819" s="18" t="str">
        <f t="shared" ref="H819:H882" si="65">D19</f>
        <v/>
      </c>
      <c r="I819" s="18" t="str">
        <f t="shared" ref="I819:I882" si="66">E19</f>
        <v/>
      </c>
    </row>
    <row r="820" spans="1:9">
      <c r="A820" s="18">
        <v>618</v>
      </c>
      <c r="C820" s="18" t="str">
        <f t="shared" si="63"/>
        <v/>
      </c>
      <c r="D820" s="18">
        <f>COUNTIF(C$203:C820,C820)</f>
        <v>618</v>
      </c>
      <c r="F820" s="18" t="str">
        <f t="shared" si="59"/>
        <v/>
      </c>
      <c r="G820" s="18" t="str">
        <f t="shared" si="64"/>
        <v/>
      </c>
      <c r="H820" s="18" t="str">
        <f t="shared" si="65"/>
        <v/>
      </c>
      <c r="I820" s="18" t="str">
        <f t="shared" si="66"/>
        <v/>
      </c>
    </row>
    <row r="821" spans="1:9">
      <c r="A821" s="18">
        <v>619</v>
      </c>
      <c r="C821" s="18" t="str">
        <f t="shared" si="63"/>
        <v/>
      </c>
      <c r="D821" s="18">
        <f>COUNTIF(C$203:C821,C821)</f>
        <v>619</v>
      </c>
      <c r="F821" s="18" t="str">
        <f t="shared" si="59"/>
        <v/>
      </c>
      <c r="G821" s="18" t="str">
        <f t="shared" si="64"/>
        <v/>
      </c>
      <c r="H821" s="18" t="str">
        <f t="shared" si="65"/>
        <v/>
      </c>
      <c r="I821" s="18" t="str">
        <f t="shared" si="66"/>
        <v/>
      </c>
    </row>
    <row r="822" spans="1:9">
      <c r="A822" s="18">
        <v>620</v>
      </c>
      <c r="C822" s="18" t="str">
        <f t="shared" si="63"/>
        <v/>
      </c>
      <c r="D822" s="18">
        <f>COUNTIF(C$203:C822,C822)</f>
        <v>620</v>
      </c>
      <c r="F822" s="18" t="str">
        <f t="shared" si="59"/>
        <v/>
      </c>
      <c r="G822" s="18" t="str">
        <f t="shared" si="64"/>
        <v/>
      </c>
      <c r="H822" s="18" t="str">
        <f t="shared" si="65"/>
        <v/>
      </c>
      <c r="I822" s="18" t="str">
        <f t="shared" si="66"/>
        <v/>
      </c>
    </row>
    <row r="823" spans="1:9">
      <c r="A823" s="18">
        <v>621</v>
      </c>
      <c r="C823" s="18" t="str">
        <f t="shared" si="63"/>
        <v/>
      </c>
      <c r="D823" s="18">
        <f>COUNTIF(C$203:C823,C823)</f>
        <v>621</v>
      </c>
      <c r="F823" s="18" t="str">
        <f t="shared" si="59"/>
        <v/>
      </c>
      <c r="G823" s="18" t="str">
        <f t="shared" si="64"/>
        <v/>
      </c>
      <c r="H823" s="18" t="str">
        <f t="shared" si="65"/>
        <v/>
      </c>
      <c r="I823" s="18" t="str">
        <f t="shared" si="66"/>
        <v/>
      </c>
    </row>
    <row r="824" spans="1:9">
      <c r="A824" s="18">
        <v>622</v>
      </c>
      <c r="C824" s="18" t="str">
        <f t="shared" si="63"/>
        <v/>
      </c>
      <c r="D824" s="18">
        <f>COUNTIF(C$203:C824,C824)</f>
        <v>622</v>
      </c>
      <c r="F824" s="18" t="str">
        <f t="shared" si="59"/>
        <v/>
      </c>
      <c r="G824" s="18" t="str">
        <f t="shared" si="64"/>
        <v/>
      </c>
      <c r="H824" s="18" t="str">
        <f t="shared" si="65"/>
        <v/>
      </c>
      <c r="I824" s="18" t="str">
        <f t="shared" si="66"/>
        <v/>
      </c>
    </row>
    <row r="825" spans="1:9">
      <c r="A825" s="18">
        <v>623</v>
      </c>
      <c r="C825" s="18" t="str">
        <f t="shared" si="63"/>
        <v/>
      </c>
      <c r="D825" s="18">
        <f>COUNTIF(C$203:C825,C825)</f>
        <v>623</v>
      </c>
      <c r="F825" s="18" t="str">
        <f t="shared" si="59"/>
        <v/>
      </c>
      <c r="G825" s="18" t="str">
        <f t="shared" si="64"/>
        <v/>
      </c>
      <c r="H825" s="18" t="str">
        <f t="shared" si="65"/>
        <v/>
      </c>
      <c r="I825" s="18" t="str">
        <f t="shared" si="66"/>
        <v/>
      </c>
    </row>
    <row r="826" spans="1:9">
      <c r="A826" s="18">
        <v>624</v>
      </c>
      <c r="C826" s="18" t="str">
        <f t="shared" si="63"/>
        <v/>
      </c>
      <c r="D826" s="18">
        <f>COUNTIF(C$203:C826,C826)</f>
        <v>624</v>
      </c>
      <c r="F826" s="18" t="str">
        <f t="shared" si="59"/>
        <v/>
      </c>
      <c r="G826" s="18" t="str">
        <f t="shared" si="64"/>
        <v/>
      </c>
      <c r="H826" s="18" t="str">
        <f t="shared" si="65"/>
        <v/>
      </c>
      <c r="I826" s="18" t="str">
        <f t="shared" si="66"/>
        <v/>
      </c>
    </row>
    <row r="827" spans="1:9">
      <c r="A827" s="18">
        <v>625</v>
      </c>
      <c r="C827" s="18" t="str">
        <f t="shared" si="63"/>
        <v/>
      </c>
      <c r="D827" s="18">
        <f>COUNTIF(C$203:C827,C827)</f>
        <v>625</v>
      </c>
      <c r="F827" s="18" t="str">
        <f t="shared" si="59"/>
        <v/>
      </c>
      <c r="G827" s="18" t="str">
        <f t="shared" si="64"/>
        <v/>
      </c>
      <c r="H827" s="18" t="str">
        <f t="shared" si="65"/>
        <v/>
      </c>
      <c r="I827" s="18" t="str">
        <f t="shared" si="66"/>
        <v/>
      </c>
    </row>
    <row r="828" spans="1:9">
      <c r="A828" s="18">
        <v>626</v>
      </c>
      <c r="C828" s="18" t="str">
        <f t="shared" si="63"/>
        <v/>
      </c>
      <c r="D828" s="18">
        <f>COUNTIF(C$203:C828,C828)</f>
        <v>626</v>
      </c>
      <c r="F828" s="18" t="str">
        <f t="shared" si="59"/>
        <v/>
      </c>
      <c r="G828" s="18" t="str">
        <f t="shared" si="64"/>
        <v/>
      </c>
      <c r="H828" s="18" t="str">
        <f t="shared" si="65"/>
        <v/>
      </c>
      <c r="I828" s="18" t="str">
        <f t="shared" si="66"/>
        <v/>
      </c>
    </row>
    <row r="829" spans="1:9">
      <c r="A829" s="18">
        <v>627</v>
      </c>
      <c r="C829" s="18" t="str">
        <f t="shared" si="63"/>
        <v/>
      </c>
      <c r="D829" s="18">
        <f>COUNTIF(C$203:C829,C829)</f>
        <v>627</v>
      </c>
      <c r="F829" s="18" t="str">
        <f t="shared" si="59"/>
        <v/>
      </c>
      <c r="G829" s="18" t="str">
        <f t="shared" si="64"/>
        <v/>
      </c>
      <c r="H829" s="18" t="str">
        <f t="shared" si="65"/>
        <v/>
      </c>
      <c r="I829" s="18" t="str">
        <f t="shared" si="66"/>
        <v/>
      </c>
    </row>
    <row r="830" spans="1:9">
      <c r="A830" s="18">
        <v>628</v>
      </c>
      <c r="C830" s="18" t="str">
        <f t="shared" si="63"/>
        <v/>
      </c>
      <c r="D830" s="18">
        <f>COUNTIF(C$203:C830,C830)</f>
        <v>628</v>
      </c>
      <c r="F830" s="18" t="str">
        <f t="shared" si="59"/>
        <v/>
      </c>
      <c r="G830" s="18" t="str">
        <f t="shared" si="64"/>
        <v/>
      </c>
      <c r="H830" s="18" t="str">
        <f t="shared" si="65"/>
        <v/>
      </c>
      <c r="I830" s="18" t="str">
        <f t="shared" si="66"/>
        <v/>
      </c>
    </row>
    <row r="831" spans="1:9">
      <c r="A831" s="18">
        <v>629</v>
      </c>
      <c r="C831" s="18" t="str">
        <f t="shared" si="63"/>
        <v/>
      </c>
      <c r="D831" s="18">
        <f>COUNTIF(C$203:C831,C831)</f>
        <v>629</v>
      </c>
      <c r="F831" s="18" t="str">
        <f t="shared" si="59"/>
        <v/>
      </c>
      <c r="G831" s="18" t="str">
        <f t="shared" si="64"/>
        <v/>
      </c>
      <c r="H831" s="18" t="str">
        <f t="shared" si="65"/>
        <v/>
      </c>
      <c r="I831" s="18" t="str">
        <f t="shared" si="66"/>
        <v/>
      </c>
    </row>
    <row r="832" spans="1:9">
      <c r="A832" s="18">
        <v>630</v>
      </c>
      <c r="C832" s="18" t="str">
        <f t="shared" si="63"/>
        <v/>
      </c>
      <c r="D832" s="18">
        <f>COUNTIF(C$203:C832,C832)</f>
        <v>630</v>
      </c>
      <c r="F832" s="18" t="str">
        <f t="shared" si="59"/>
        <v/>
      </c>
      <c r="G832" s="18" t="str">
        <f t="shared" si="64"/>
        <v/>
      </c>
      <c r="H832" s="18" t="str">
        <f t="shared" si="65"/>
        <v/>
      </c>
      <c r="I832" s="18" t="str">
        <f t="shared" si="66"/>
        <v/>
      </c>
    </row>
    <row r="833" spans="1:9">
      <c r="A833" s="18">
        <v>631</v>
      </c>
      <c r="C833" s="18" t="str">
        <f t="shared" si="63"/>
        <v/>
      </c>
      <c r="D833" s="18">
        <f>COUNTIF(C$203:C833,C833)</f>
        <v>631</v>
      </c>
      <c r="F833" s="18" t="str">
        <f t="shared" si="59"/>
        <v/>
      </c>
      <c r="G833" s="18" t="str">
        <f t="shared" si="64"/>
        <v/>
      </c>
      <c r="H833" s="18" t="str">
        <f t="shared" si="65"/>
        <v/>
      </c>
      <c r="I833" s="18" t="str">
        <f t="shared" si="66"/>
        <v/>
      </c>
    </row>
    <row r="834" spans="1:9">
      <c r="A834" s="18">
        <v>632</v>
      </c>
      <c r="C834" s="18" t="str">
        <f t="shared" si="63"/>
        <v/>
      </c>
      <c r="D834" s="18">
        <f>COUNTIF(C$203:C834,C834)</f>
        <v>632</v>
      </c>
      <c r="F834" s="18" t="str">
        <f t="shared" si="59"/>
        <v/>
      </c>
      <c r="G834" s="18" t="str">
        <f t="shared" si="64"/>
        <v/>
      </c>
      <c r="H834" s="18" t="str">
        <f t="shared" si="65"/>
        <v/>
      </c>
      <c r="I834" s="18" t="str">
        <f t="shared" si="66"/>
        <v/>
      </c>
    </row>
    <row r="835" spans="1:9">
      <c r="A835" s="18">
        <v>633</v>
      </c>
      <c r="C835" s="18" t="str">
        <f t="shared" si="63"/>
        <v/>
      </c>
      <c r="D835" s="18">
        <f>COUNTIF(C$203:C835,C835)</f>
        <v>633</v>
      </c>
      <c r="F835" s="18" t="str">
        <f t="shared" si="59"/>
        <v/>
      </c>
      <c r="G835" s="18" t="str">
        <f t="shared" si="64"/>
        <v/>
      </c>
      <c r="H835" s="18" t="str">
        <f t="shared" si="65"/>
        <v/>
      </c>
      <c r="I835" s="18" t="str">
        <f t="shared" si="66"/>
        <v/>
      </c>
    </row>
    <row r="836" spans="1:9">
      <c r="A836" s="18">
        <v>634</v>
      </c>
      <c r="C836" s="18" t="str">
        <f t="shared" si="63"/>
        <v/>
      </c>
      <c r="D836" s="18">
        <f>COUNTIF(C$203:C836,C836)</f>
        <v>634</v>
      </c>
      <c r="F836" s="18" t="str">
        <f t="shared" si="59"/>
        <v/>
      </c>
      <c r="G836" s="18" t="str">
        <f t="shared" si="64"/>
        <v/>
      </c>
      <c r="H836" s="18" t="str">
        <f t="shared" si="65"/>
        <v/>
      </c>
      <c r="I836" s="18" t="str">
        <f t="shared" si="66"/>
        <v/>
      </c>
    </row>
    <row r="837" spans="1:9">
      <c r="A837" s="18">
        <v>635</v>
      </c>
      <c r="C837" s="18" t="str">
        <f t="shared" si="63"/>
        <v/>
      </c>
      <c r="D837" s="18">
        <f>COUNTIF(C$203:C837,C837)</f>
        <v>635</v>
      </c>
      <c r="F837" s="18" t="str">
        <f t="shared" si="59"/>
        <v/>
      </c>
      <c r="G837" s="18" t="str">
        <f t="shared" si="64"/>
        <v/>
      </c>
      <c r="H837" s="18" t="str">
        <f t="shared" si="65"/>
        <v/>
      </c>
      <c r="I837" s="18" t="str">
        <f t="shared" si="66"/>
        <v/>
      </c>
    </row>
    <row r="838" spans="1:9">
      <c r="A838" s="18">
        <v>636</v>
      </c>
      <c r="C838" s="18" t="str">
        <f t="shared" si="63"/>
        <v/>
      </c>
      <c r="D838" s="18">
        <f>COUNTIF(C$203:C838,C838)</f>
        <v>636</v>
      </c>
      <c r="F838" s="18" t="str">
        <f t="shared" si="59"/>
        <v/>
      </c>
      <c r="G838" s="18" t="str">
        <f t="shared" si="64"/>
        <v/>
      </c>
      <c r="H838" s="18" t="str">
        <f t="shared" si="65"/>
        <v/>
      </c>
      <c r="I838" s="18" t="str">
        <f t="shared" si="66"/>
        <v/>
      </c>
    </row>
    <row r="839" spans="1:9">
      <c r="A839" s="18">
        <v>637</v>
      </c>
      <c r="C839" s="18" t="str">
        <f t="shared" si="63"/>
        <v/>
      </c>
      <c r="D839" s="18">
        <f>COUNTIF(C$203:C839,C839)</f>
        <v>637</v>
      </c>
      <c r="F839" s="18" t="str">
        <f t="shared" si="59"/>
        <v/>
      </c>
      <c r="G839" s="18" t="str">
        <f t="shared" si="64"/>
        <v/>
      </c>
      <c r="H839" s="18" t="str">
        <f t="shared" si="65"/>
        <v/>
      </c>
      <c r="I839" s="18" t="str">
        <f t="shared" si="66"/>
        <v/>
      </c>
    </row>
    <row r="840" spans="1:9">
      <c r="A840" s="18">
        <v>638</v>
      </c>
      <c r="C840" s="18" t="str">
        <f t="shared" si="63"/>
        <v/>
      </c>
      <c r="D840" s="18">
        <f>COUNTIF(C$203:C840,C840)</f>
        <v>638</v>
      </c>
      <c r="F840" s="18" t="str">
        <f t="shared" si="59"/>
        <v/>
      </c>
      <c r="G840" s="18" t="str">
        <f t="shared" si="64"/>
        <v/>
      </c>
      <c r="H840" s="18" t="str">
        <f t="shared" si="65"/>
        <v/>
      </c>
      <c r="I840" s="18" t="str">
        <f t="shared" si="66"/>
        <v/>
      </c>
    </row>
    <row r="841" spans="1:9">
      <c r="A841" s="18">
        <v>639</v>
      </c>
      <c r="C841" s="18" t="str">
        <f t="shared" si="63"/>
        <v/>
      </c>
      <c r="D841" s="18">
        <f>COUNTIF(C$203:C841,C841)</f>
        <v>639</v>
      </c>
      <c r="F841" s="18" t="str">
        <f t="shared" si="59"/>
        <v/>
      </c>
      <c r="G841" s="18" t="str">
        <f t="shared" si="64"/>
        <v/>
      </c>
      <c r="H841" s="18" t="str">
        <f t="shared" si="65"/>
        <v/>
      </c>
      <c r="I841" s="18" t="str">
        <f t="shared" si="66"/>
        <v/>
      </c>
    </row>
    <row r="842" spans="1:9">
      <c r="A842" s="18">
        <v>640</v>
      </c>
      <c r="C842" s="18" t="str">
        <f t="shared" si="63"/>
        <v/>
      </c>
      <c r="D842" s="18">
        <f>COUNTIF(C$203:C842,C842)</f>
        <v>640</v>
      </c>
      <c r="F842" s="18" t="str">
        <f t="shared" si="59"/>
        <v/>
      </c>
      <c r="G842" s="18" t="str">
        <f t="shared" si="64"/>
        <v/>
      </c>
      <c r="H842" s="18" t="str">
        <f t="shared" si="65"/>
        <v/>
      </c>
      <c r="I842" s="18" t="str">
        <f t="shared" si="66"/>
        <v/>
      </c>
    </row>
    <row r="843" spans="1:9">
      <c r="A843" s="18">
        <v>641</v>
      </c>
      <c r="C843" s="18" t="str">
        <f t="shared" si="63"/>
        <v/>
      </c>
      <c r="D843" s="18">
        <f>COUNTIF(C$203:C843,C843)</f>
        <v>641</v>
      </c>
      <c r="F843" s="18" t="str">
        <f t="shared" si="59"/>
        <v/>
      </c>
      <c r="G843" s="18" t="str">
        <f t="shared" si="64"/>
        <v/>
      </c>
      <c r="H843" s="18" t="str">
        <f t="shared" si="65"/>
        <v/>
      </c>
      <c r="I843" s="18" t="str">
        <f t="shared" si="66"/>
        <v/>
      </c>
    </row>
    <row r="844" spans="1:9">
      <c r="A844" s="18">
        <v>642</v>
      </c>
      <c r="C844" s="18" t="str">
        <f t="shared" si="63"/>
        <v/>
      </c>
      <c r="D844" s="18">
        <f>COUNTIF(C$203:C844,C844)</f>
        <v>642</v>
      </c>
      <c r="F844" s="18" t="str">
        <f t="shared" ref="F844:F907" si="67">IF(C844="","",CONCATENATE(C844,D844)*1)</f>
        <v/>
      </c>
      <c r="G844" s="18" t="str">
        <f t="shared" si="64"/>
        <v/>
      </c>
      <c r="H844" s="18" t="str">
        <f t="shared" si="65"/>
        <v/>
      </c>
      <c r="I844" s="18" t="str">
        <f t="shared" si="66"/>
        <v/>
      </c>
    </row>
    <row r="845" spans="1:9">
      <c r="A845" s="18">
        <v>643</v>
      </c>
      <c r="C845" s="18" t="str">
        <f t="shared" si="63"/>
        <v/>
      </c>
      <c r="D845" s="18">
        <f>COUNTIF(C$203:C845,C845)</f>
        <v>643</v>
      </c>
      <c r="F845" s="18" t="str">
        <f t="shared" si="67"/>
        <v/>
      </c>
      <c r="G845" s="18" t="str">
        <f t="shared" si="64"/>
        <v/>
      </c>
      <c r="H845" s="18" t="str">
        <f t="shared" si="65"/>
        <v/>
      </c>
      <c r="I845" s="18" t="str">
        <f t="shared" si="66"/>
        <v/>
      </c>
    </row>
    <row r="846" spans="1:9">
      <c r="A846" s="18">
        <v>644</v>
      </c>
      <c r="C846" s="18" t="str">
        <f t="shared" si="63"/>
        <v/>
      </c>
      <c r="D846" s="18">
        <f>COUNTIF(C$203:C846,C846)</f>
        <v>644</v>
      </c>
      <c r="F846" s="18" t="str">
        <f t="shared" si="67"/>
        <v/>
      </c>
      <c r="G846" s="18" t="str">
        <f t="shared" si="64"/>
        <v/>
      </c>
      <c r="H846" s="18" t="str">
        <f t="shared" si="65"/>
        <v/>
      </c>
      <c r="I846" s="18" t="str">
        <f t="shared" si="66"/>
        <v/>
      </c>
    </row>
    <row r="847" spans="1:9">
      <c r="A847" s="18">
        <v>645</v>
      </c>
      <c r="C847" s="18" t="str">
        <f t="shared" si="63"/>
        <v/>
      </c>
      <c r="D847" s="18">
        <f>COUNTIF(C$203:C847,C847)</f>
        <v>645</v>
      </c>
      <c r="F847" s="18" t="str">
        <f t="shared" si="67"/>
        <v/>
      </c>
      <c r="G847" s="18" t="str">
        <f t="shared" si="64"/>
        <v/>
      </c>
      <c r="H847" s="18" t="str">
        <f t="shared" si="65"/>
        <v/>
      </c>
      <c r="I847" s="18" t="str">
        <f t="shared" si="66"/>
        <v/>
      </c>
    </row>
    <row r="848" spans="1:9">
      <c r="A848" s="18">
        <v>646</v>
      </c>
      <c r="C848" s="18" t="str">
        <f t="shared" si="63"/>
        <v/>
      </c>
      <c r="D848" s="18">
        <f>COUNTIF(C$203:C848,C848)</f>
        <v>646</v>
      </c>
      <c r="F848" s="18" t="str">
        <f t="shared" si="67"/>
        <v/>
      </c>
      <c r="G848" s="18" t="str">
        <f t="shared" si="64"/>
        <v/>
      </c>
      <c r="H848" s="18" t="str">
        <f t="shared" si="65"/>
        <v/>
      </c>
      <c r="I848" s="18" t="str">
        <f t="shared" si="66"/>
        <v/>
      </c>
    </row>
    <row r="849" spans="1:9">
      <c r="A849" s="18">
        <v>647</v>
      </c>
      <c r="C849" s="18" t="str">
        <f t="shared" si="63"/>
        <v/>
      </c>
      <c r="D849" s="18">
        <f>COUNTIF(C$203:C849,C849)</f>
        <v>647</v>
      </c>
      <c r="F849" s="18" t="str">
        <f t="shared" si="67"/>
        <v/>
      </c>
      <c r="G849" s="18" t="str">
        <f t="shared" si="64"/>
        <v/>
      </c>
      <c r="H849" s="18" t="str">
        <f t="shared" si="65"/>
        <v/>
      </c>
      <c r="I849" s="18" t="str">
        <f t="shared" si="66"/>
        <v/>
      </c>
    </row>
    <row r="850" spans="1:9">
      <c r="A850" s="18">
        <v>648</v>
      </c>
      <c r="C850" s="18" t="str">
        <f t="shared" si="63"/>
        <v/>
      </c>
      <c r="D850" s="18">
        <f>COUNTIF(C$203:C850,C850)</f>
        <v>648</v>
      </c>
      <c r="F850" s="18" t="str">
        <f t="shared" si="67"/>
        <v/>
      </c>
      <c r="G850" s="18" t="str">
        <f t="shared" si="64"/>
        <v/>
      </c>
      <c r="H850" s="18" t="str">
        <f t="shared" si="65"/>
        <v/>
      </c>
      <c r="I850" s="18" t="str">
        <f t="shared" si="66"/>
        <v/>
      </c>
    </row>
    <row r="851" spans="1:9">
      <c r="A851" s="18">
        <v>649</v>
      </c>
      <c r="C851" s="18" t="str">
        <f t="shared" si="63"/>
        <v/>
      </c>
      <c r="D851" s="18">
        <f>COUNTIF(C$203:C851,C851)</f>
        <v>649</v>
      </c>
      <c r="F851" s="18" t="str">
        <f t="shared" si="67"/>
        <v/>
      </c>
      <c r="G851" s="18" t="str">
        <f t="shared" si="64"/>
        <v/>
      </c>
      <c r="H851" s="18" t="str">
        <f t="shared" si="65"/>
        <v/>
      </c>
      <c r="I851" s="18" t="str">
        <f t="shared" si="66"/>
        <v/>
      </c>
    </row>
    <row r="852" spans="1:9">
      <c r="A852" s="18">
        <v>650</v>
      </c>
      <c r="C852" s="18" t="str">
        <f t="shared" si="63"/>
        <v/>
      </c>
      <c r="D852" s="18">
        <f>COUNTIF(C$203:C852,C852)</f>
        <v>650</v>
      </c>
      <c r="F852" s="18" t="str">
        <f t="shared" si="67"/>
        <v/>
      </c>
      <c r="G852" s="18" t="str">
        <f t="shared" si="64"/>
        <v/>
      </c>
      <c r="H852" s="18" t="str">
        <f t="shared" si="65"/>
        <v/>
      </c>
      <c r="I852" s="18" t="str">
        <f t="shared" si="66"/>
        <v/>
      </c>
    </row>
    <row r="853" spans="1:9">
      <c r="A853" s="18">
        <v>651</v>
      </c>
      <c r="C853" s="18" t="str">
        <f t="shared" si="63"/>
        <v/>
      </c>
      <c r="D853" s="18">
        <f>COUNTIF(C$203:C853,C853)</f>
        <v>651</v>
      </c>
      <c r="F853" s="18" t="str">
        <f t="shared" si="67"/>
        <v/>
      </c>
      <c r="G853" s="18" t="str">
        <f t="shared" si="64"/>
        <v/>
      </c>
      <c r="H853" s="18" t="str">
        <f t="shared" si="65"/>
        <v/>
      </c>
      <c r="I853" s="18" t="str">
        <f t="shared" si="66"/>
        <v/>
      </c>
    </row>
    <row r="854" spans="1:9">
      <c r="A854" s="18">
        <v>652</v>
      </c>
      <c r="C854" s="18" t="str">
        <f t="shared" si="63"/>
        <v/>
      </c>
      <c r="D854" s="18">
        <f>COUNTIF(C$203:C854,C854)</f>
        <v>652</v>
      </c>
      <c r="F854" s="18" t="str">
        <f t="shared" si="67"/>
        <v/>
      </c>
      <c r="G854" s="18" t="str">
        <f t="shared" si="64"/>
        <v/>
      </c>
      <c r="H854" s="18" t="str">
        <f t="shared" si="65"/>
        <v/>
      </c>
      <c r="I854" s="18" t="str">
        <f t="shared" si="66"/>
        <v/>
      </c>
    </row>
    <row r="855" spans="1:9">
      <c r="A855" s="18">
        <v>653</v>
      </c>
      <c r="C855" s="18" t="str">
        <f t="shared" si="63"/>
        <v/>
      </c>
      <c r="D855" s="18">
        <f>COUNTIF(C$203:C855,C855)</f>
        <v>653</v>
      </c>
      <c r="F855" s="18" t="str">
        <f t="shared" si="67"/>
        <v/>
      </c>
      <c r="G855" s="18" t="str">
        <f t="shared" si="64"/>
        <v/>
      </c>
      <c r="H855" s="18" t="str">
        <f t="shared" si="65"/>
        <v/>
      </c>
      <c r="I855" s="18" t="str">
        <f t="shared" si="66"/>
        <v/>
      </c>
    </row>
    <row r="856" spans="1:9">
      <c r="A856" s="18">
        <v>654</v>
      </c>
      <c r="C856" s="18" t="str">
        <f t="shared" si="63"/>
        <v/>
      </c>
      <c r="D856" s="18">
        <f>COUNTIF(C$203:C856,C856)</f>
        <v>654</v>
      </c>
      <c r="F856" s="18" t="str">
        <f t="shared" si="67"/>
        <v/>
      </c>
      <c r="G856" s="18" t="str">
        <f t="shared" si="64"/>
        <v/>
      </c>
      <c r="H856" s="18" t="str">
        <f t="shared" si="65"/>
        <v/>
      </c>
      <c r="I856" s="18" t="str">
        <f t="shared" si="66"/>
        <v/>
      </c>
    </row>
    <row r="857" spans="1:9">
      <c r="A857" s="18">
        <v>655</v>
      </c>
      <c r="C857" s="18" t="str">
        <f t="shared" si="63"/>
        <v/>
      </c>
      <c r="D857" s="18">
        <f>COUNTIF(C$203:C857,C857)</f>
        <v>655</v>
      </c>
      <c r="F857" s="18" t="str">
        <f t="shared" si="67"/>
        <v/>
      </c>
      <c r="G857" s="18" t="str">
        <f t="shared" si="64"/>
        <v/>
      </c>
      <c r="H857" s="18" t="str">
        <f t="shared" si="65"/>
        <v/>
      </c>
      <c r="I857" s="18" t="str">
        <f t="shared" si="66"/>
        <v/>
      </c>
    </row>
    <row r="858" spans="1:9">
      <c r="A858" s="18">
        <v>656</v>
      </c>
      <c r="C858" s="18" t="str">
        <f t="shared" si="63"/>
        <v/>
      </c>
      <c r="D858" s="18">
        <f>COUNTIF(C$203:C858,C858)</f>
        <v>656</v>
      </c>
      <c r="F858" s="18" t="str">
        <f t="shared" si="67"/>
        <v/>
      </c>
      <c r="G858" s="18" t="str">
        <f t="shared" si="64"/>
        <v/>
      </c>
      <c r="H858" s="18" t="str">
        <f t="shared" si="65"/>
        <v/>
      </c>
      <c r="I858" s="18" t="str">
        <f t="shared" si="66"/>
        <v/>
      </c>
    </row>
    <row r="859" spans="1:9">
      <c r="A859" s="18">
        <v>657</v>
      </c>
      <c r="C859" s="18" t="str">
        <f t="shared" si="63"/>
        <v/>
      </c>
      <c r="D859" s="18">
        <f>COUNTIF(C$203:C859,C859)</f>
        <v>657</v>
      </c>
      <c r="F859" s="18" t="str">
        <f t="shared" si="67"/>
        <v/>
      </c>
      <c r="G859" s="18" t="str">
        <f t="shared" si="64"/>
        <v/>
      </c>
      <c r="H859" s="18" t="str">
        <f t="shared" si="65"/>
        <v/>
      </c>
      <c r="I859" s="18" t="str">
        <f t="shared" si="66"/>
        <v/>
      </c>
    </row>
    <row r="860" spans="1:9">
      <c r="A860" s="18">
        <v>658</v>
      </c>
      <c r="C860" s="18" t="str">
        <f t="shared" si="63"/>
        <v/>
      </c>
      <c r="D860" s="18">
        <f>COUNTIF(C$203:C860,C860)</f>
        <v>658</v>
      </c>
      <c r="F860" s="18" t="str">
        <f t="shared" si="67"/>
        <v/>
      </c>
      <c r="G860" s="18" t="str">
        <f t="shared" si="64"/>
        <v/>
      </c>
      <c r="H860" s="18" t="str">
        <f t="shared" si="65"/>
        <v/>
      </c>
      <c r="I860" s="18" t="str">
        <f t="shared" si="66"/>
        <v/>
      </c>
    </row>
    <row r="861" spans="1:9">
      <c r="A861" s="18">
        <v>659</v>
      </c>
      <c r="C861" s="18" t="str">
        <f t="shared" si="63"/>
        <v/>
      </c>
      <c r="D861" s="18">
        <f>COUNTIF(C$203:C861,C861)</f>
        <v>659</v>
      </c>
      <c r="F861" s="18" t="str">
        <f t="shared" si="67"/>
        <v/>
      </c>
      <c r="G861" s="18" t="str">
        <f t="shared" si="64"/>
        <v/>
      </c>
      <c r="H861" s="18" t="str">
        <f t="shared" si="65"/>
        <v/>
      </c>
      <c r="I861" s="18" t="str">
        <f t="shared" si="66"/>
        <v/>
      </c>
    </row>
    <row r="862" spans="1:9">
      <c r="A862" s="18">
        <v>660</v>
      </c>
      <c r="C862" s="18" t="str">
        <f t="shared" si="63"/>
        <v/>
      </c>
      <c r="D862" s="18">
        <f>COUNTIF(C$203:C862,C862)</f>
        <v>660</v>
      </c>
      <c r="F862" s="18" t="str">
        <f t="shared" si="67"/>
        <v/>
      </c>
      <c r="G862" s="18" t="str">
        <f t="shared" si="64"/>
        <v/>
      </c>
      <c r="H862" s="18" t="str">
        <f t="shared" si="65"/>
        <v/>
      </c>
      <c r="I862" s="18" t="str">
        <f t="shared" si="66"/>
        <v/>
      </c>
    </row>
    <row r="863" spans="1:9">
      <c r="A863" s="18">
        <v>661</v>
      </c>
      <c r="C863" s="18" t="str">
        <f t="shared" si="63"/>
        <v/>
      </c>
      <c r="D863" s="18">
        <f>COUNTIF(C$203:C863,C863)</f>
        <v>661</v>
      </c>
      <c r="F863" s="18" t="str">
        <f t="shared" si="67"/>
        <v/>
      </c>
      <c r="G863" s="18" t="str">
        <f t="shared" si="64"/>
        <v/>
      </c>
      <c r="H863" s="18" t="str">
        <f t="shared" si="65"/>
        <v/>
      </c>
      <c r="I863" s="18" t="str">
        <f t="shared" si="66"/>
        <v/>
      </c>
    </row>
    <row r="864" spans="1:9">
      <c r="A864" s="18">
        <v>662</v>
      </c>
      <c r="C864" s="18" t="str">
        <f t="shared" si="63"/>
        <v/>
      </c>
      <c r="D864" s="18">
        <f>COUNTIF(C$203:C864,C864)</f>
        <v>662</v>
      </c>
      <c r="F864" s="18" t="str">
        <f t="shared" si="67"/>
        <v/>
      </c>
      <c r="G864" s="18" t="str">
        <f t="shared" si="64"/>
        <v/>
      </c>
      <c r="H864" s="18" t="str">
        <f t="shared" si="65"/>
        <v/>
      </c>
      <c r="I864" s="18" t="str">
        <f t="shared" si="66"/>
        <v/>
      </c>
    </row>
    <row r="865" spans="1:9">
      <c r="A865" s="18">
        <v>663</v>
      </c>
      <c r="C865" s="18" t="str">
        <f t="shared" si="63"/>
        <v/>
      </c>
      <c r="D865" s="18">
        <f>COUNTIF(C$203:C865,C865)</f>
        <v>663</v>
      </c>
      <c r="F865" s="18" t="str">
        <f t="shared" si="67"/>
        <v/>
      </c>
      <c r="G865" s="18" t="str">
        <f t="shared" si="64"/>
        <v/>
      </c>
      <c r="H865" s="18" t="str">
        <f t="shared" si="65"/>
        <v/>
      </c>
      <c r="I865" s="18" t="str">
        <f t="shared" si="66"/>
        <v/>
      </c>
    </row>
    <row r="866" spans="1:9">
      <c r="A866" s="18">
        <v>664</v>
      </c>
      <c r="C866" s="18" t="str">
        <f t="shared" si="63"/>
        <v/>
      </c>
      <c r="D866" s="18">
        <f>COUNTIF(C$203:C866,C866)</f>
        <v>664</v>
      </c>
      <c r="F866" s="18" t="str">
        <f t="shared" si="67"/>
        <v/>
      </c>
      <c r="G866" s="18" t="str">
        <f t="shared" si="64"/>
        <v/>
      </c>
      <c r="H866" s="18" t="str">
        <f t="shared" si="65"/>
        <v/>
      </c>
      <c r="I866" s="18" t="str">
        <f t="shared" si="66"/>
        <v/>
      </c>
    </row>
    <row r="867" spans="1:9">
      <c r="A867" s="18">
        <v>665</v>
      </c>
      <c r="C867" s="18" t="str">
        <f t="shared" si="63"/>
        <v/>
      </c>
      <c r="D867" s="18">
        <f>COUNTIF(C$203:C867,C867)</f>
        <v>665</v>
      </c>
      <c r="F867" s="18" t="str">
        <f t="shared" si="67"/>
        <v/>
      </c>
      <c r="G867" s="18" t="str">
        <f t="shared" si="64"/>
        <v/>
      </c>
      <c r="H867" s="18" t="str">
        <f t="shared" si="65"/>
        <v/>
      </c>
      <c r="I867" s="18" t="str">
        <f t="shared" si="66"/>
        <v/>
      </c>
    </row>
    <row r="868" spans="1:9">
      <c r="A868" s="18">
        <v>666</v>
      </c>
      <c r="C868" s="18" t="str">
        <f t="shared" ref="C868:C931" si="68">N68</f>
        <v/>
      </c>
      <c r="D868" s="18">
        <f>COUNTIF(C$203:C868,C868)</f>
        <v>666</v>
      </c>
      <c r="F868" s="18" t="str">
        <f t="shared" si="67"/>
        <v/>
      </c>
      <c r="G868" s="18" t="str">
        <f t="shared" ref="G868:G931" si="69">C68</f>
        <v/>
      </c>
      <c r="H868" s="18" t="str">
        <f t="shared" si="65"/>
        <v/>
      </c>
      <c r="I868" s="18" t="str">
        <f t="shared" si="66"/>
        <v/>
      </c>
    </row>
    <row r="869" spans="1:9">
      <c r="A869" s="18">
        <v>667</v>
      </c>
      <c r="C869" s="18" t="str">
        <f t="shared" si="68"/>
        <v/>
      </c>
      <c r="D869" s="18">
        <f>COUNTIF(C$203:C869,C869)</f>
        <v>667</v>
      </c>
      <c r="F869" s="18" t="str">
        <f t="shared" si="67"/>
        <v/>
      </c>
      <c r="G869" s="18" t="str">
        <f t="shared" si="69"/>
        <v/>
      </c>
      <c r="H869" s="18" t="str">
        <f t="shared" si="65"/>
        <v/>
      </c>
      <c r="I869" s="18" t="str">
        <f t="shared" si="66"/>
        <v/>
      </c>
    </row>
    <row r="870" spans="1:9">
      <c r="A870" s="18">
        <v>668</v>
      </c>
      <c r="C870" s="18" t="str">
        <f t="shared" si="68"/>
        <v/>
      </c>
      <c r="D870" s="18">
        <f>COUNTIF(C$203:C870,C870)</f>
        <v>668</v>
      </c>
      <c r="F870" s="18" t="str">
        <f t="shared" si="67"/>
        <v/>
      </c>
      <c r="G870" s="18" t="str">
        <f t="shared" si="69"/>
        <v/>
      </c>
      <c r="H870" s="18" t="str">
        <f t="shared" si="65"/>
        <v/>
      </c>
      <c r="I870" s="18" t="str">
        <f t="shared" si="66"/>
        <v/>
      </c>
    </row>
    <row r="871" spans="1:9">
      <c r="A871" s="18">
        <v>669</v>
      </c>
      <c r="C871" s="18" t="str">
        <f t="shared" si="68"/>
        <v/>
      </c>
      <c r="D871" s="18">
        <f>COUNTIF(C$203:C871,C871)</f>
        <v>669</v>
      </c>
      <c r="F871" s="18" t="str">
        <f t="shared" si="67"/>
        <v/>
      </c>
      <c r="G871" s="18" t="str">
        <f t="shared" si="69"/>
        <v/>
      </c>
      <c r="H871" s="18" t="str">
        <f t="shared" si="65"/>
        <v/>
      </c>
      <c r="I871" s="18" t="str">
        <f t="shared" si="66"/>
        <v/>
      </c>
    </row>
    <row r="872" spans="1:9">
      <c r="A872" s="18">
        <v>670</v>
      </c>
      <c r="C872" s="18" t="str">
        <f t="shared" si="68"/>
        <v/>
      </c>
      <c r="D872" s="18">
        <f>COUNTIF(C$203:C872,C872)</f>
        <v>670</v>
      </c>
      <c r="F872" s="18" t="str">
        <f t="shared" si="67"/>
        <v/>
      </c>
      <c r="G872" s="18" t="str">
        <f t="shared" si="69"/>
        <v/>
      </c>
      <c r="H872" s="18" t="str">
        <f t="shared" si="65"/>
        <v/>
      </c>
      <c r="I872" s="18" t="str">
        <f t="shared" si="66"/>
        <v/>
      </c>
    </row>
    <row r="873" spans="1:9">
      <c r="A873" s="18">
        <v>671</v>
      </c>
      <c r="C873" s="18" t="str">
        <f t="shared" si="68"/>
        <v/>
      </c>
      <c r="D873" s="18">
        <f>COUNTIF(C$203:C873,C873)</f>
        <v>671</v>
      </c>
      <c r="F873" s="18" t="str">
        <f t="shared" si="67"/>
        <v/>
      </c>
      <c r="G873" s="18" t="str">
        <f t="shared" si="69"/>
        <v/>
      </c>
      <c r="H873" s="18" t="str">
        <f t="shared" si="65"/>
        <v/>
      </c>
      <c r="I873" s="18" t="str">
        <f t="shared" si="66"/>
        <v/>
      </c>
    </row>
    <row r="874" spans="1:9">
      <c r="A874" s="18">
        <v>672</v>
      </c>
      <c r="C874" s="18" t="str">
        <f t="shared" si="68"/>
        <v/>
      </c>
      <c r="D874" s="18">
        <f>COUNTIF(C$203:C874,C874)</f>
        <v>672</v>
      </c>
      <c r="F874" s="18" t="str">
        <f t="shared" si="67"/>
        <v/>
      </c>
      <c r="G874" s="18" t="str">
        <f t="shared" si="69"/>
        <v/>
      </c>
      <c r="H874" s="18" t="str">
        <f t="shared" si="65"/>
        <v/>
      </c>
      <c r="I874" s="18" t="str">
        <f t="shared" si="66"/>
        <v/>
      </c>
    </row>
    <row r="875" spans="1:9">
      <c r="A875" s="18">
        <v>673</v>
      </c>
      <c r="C875" s="18" t="str">
        <f t="shared" si="68"/>
        <v/>
      </c>
      <c r="D875" s="18">
        <f>COUNTIF(C$203:C875,C875)</f>
        <v>673</v>
      </c>
      <c r="F875" s="18" t="str">
        <f t="shared" si="67"/>
        <v/>
      </c>
      <c r="G875" s="18" t="str">
        <f t="shared" si="69"/>
        <v/>
      </c>
      <c r="H875" s="18" t="str">
        <f t="shared" si="65"/>
        <v/>
      </c>
      <c r="I875" s="18" t="str">
        <f t="shared" si="66"/>
        <v/>
      </c>
    </row>
    <row r="876" spans="1:9">
      <c r="A876" s="18">
        <v>674</v>
      </c>
      <c r="C876" s="18" t="str">
        <f t="shared" si="68"/>
        <v/>
      </c>
      <c r="D876" s="18">
        <f>COUNTIF(C$203:C876,C876)</f>
        <v>674</v>
      </c>
      <c r="F876" s="18" t="str">
        <f t="shared" si="67"/>
        <v/>
      </c>
      <c r="G876" s="18" t="str">
        <f t="shared" si="69"/>
        <v/>
      </c>
      <c r="H876" s="18" t="str">
        <f t="shared" si="65"/>
        <v/>
      </c>
      <c r="I876" s="18" t="str">
        <f t="shared" si="66"/>
        <v/>
      </c>
    </row>
    <row r="877" spans="1:9">
      <c r="A877" s="18">
        <v>675</v>
      </c>
      <c r="C877" s="18" t="str">
        <f t="shared" si="68"/>
        <v/>
      </c>
      <c r="D877" s="18">
        <f>COUNTIF(C$203:C877,C877)</f>
        <v>675</v>
      </c>
      <c r="F877" s="18" t="str">
        <f t="shared" si="67"/>
        <v/>
      </c>
      <c r="G877" s="18" t="str">
        <f t="shared" si="69"/>
        <v/>
      </c>
      <c r="H877" s="18" t="str">
        <f t="shared" si="65"/>
        <v/>
      </c>
      <c r="I877" s="18" t="str">
        <f t="shared" si="66"/>
        <v/>
      </c>
    </row>
    <row r="878" spans="1:9">
      <c r="A878" s="18">
        <v>676</v>
      </c>
      <c r="C878" s="18" t="str">
        <f t="shared" si="68"/>
        <v/>
      </c>
      <c r="D878" s="18">
        <f>COUNTIF(C$203:C878,C878)</f>
        <v>676</v>
      </c>
      <c r="F878" s="18" t="str">
        <f t="shared" si="67"/>
        <v/>
      </c>
      <c r="G878" s="18" t="str">
        <f t="shared" si="69"/>
        <v/>
      </c>
      <c r="H878" s="18" t="str">
        <f t="shared" si="65"/>
        <v/>
      </c>
      <c r="I878" s="18" t="str">
        <f t="shared" si="66"/>
        <v/>
      </c>
    </row>
    <row r="879" spans="1:9">
      <c r="A879" s="18">
        <v>677</v>
      </c>
      <c r="C879" s="18" t="str">
        <f t="shared" si="68"/>
        <v/>
      </c>
      <c r="D879" s="18">
        <f>COUNTIF(C$203:C879,C879)</f>
        <v>677</v>
      </c>
      <c r="F879" s="18" t="str">
        <f t="shared" si="67"/>
        <v/>
      </c>
      <c r="G879" s="18" t="str">
        <f t="shared" si="69"/>
        <v/>
      </c>
      <c r="H879" s="18" t="str">
        <f t="shared" si="65"/>
        <v/>
      </c>
      <c r="I879" s="18" t="str">
        <f t="shared" si="66"/>
        <v/>
      </c>
    </row>
    <row r="880" spans="1:9">
      <c r="A880" s="18">
        <v>678</v>
      </c>
      <c r="C880" s="18" t="str">
        <f t="shared" si="68"/>
        <v/>
      </c>
      <c r="D880" s="18">
        <f>COUNTIF(C$203:C880,C880)</f>
        <v>678</v>
      </c>
      <c r="F880" s="18" t="str">
        <f t="shared" si="67"/>
        <v/>
      </c>
      <c r="G880" s="18" t="str">
        <f t="shared" si="69"/>
        <v/>
      </c>
      <c r="H880" s="18" t="str">
        <f t="shared" si="65"/>
        <v/>
      </c>
      <c r="I880" s="18" t="str">
        <f t="shared" si="66"/>
        <v/>
      </c>
    </row>
    <row r="881" spans="1:9">
      <c r="A881" s="18">
        <v>679</v>
      </c>
      <c r="C881" s="18" t="str">
        <f t="shared" si="68"/>
        <v/>
      </c>
      <c r="D881" s="18">
        <f>COUNTIF(C$203:C881,C881)</f>
        <v>679</v>
      </c>
      <c r="F881" s="18" t="str">
        <f t="shared" si="67"/>
        <v/>
      </c>
      <c r="G881" s="18" t="str">
        <f t="shared" si="69"/>
        <v/>
      </c>
      <c r="H881" s="18" t="str">
        <f t="shared" si="65"/>
        <v/>
      </c>
      <c r="I881" s="18" t="str">
        <f t="shared" si="66"/>
        <v/>
      </c>
    </row>
    <row r="882" spans="1:9">
      <c r="A882" s="18">
        <v>680</v>
      </c>
      <c r="C882" s="18" t="str">
        <f t="shared" si="68"/>
        <v/>
      </c>
      <c r="D882" s="18">
        <f>COUNTIF(C$203:C882,C882)</f>
        <v>680</v>
      </c>
      <c r="F882" s="18" t="str">
        <f t="shared" si="67"/>
        <v/>
      </c>
      <c r="G882" s="18" t="str">
        <f t="shared" si="69"/>
        <v/>
      </c>
      <c r="H882" s="18" t="str">
        <f t="shared" si="65"/>
        <v/>
      </c>
      <c r="I882" s="18" t="str">
        <f t="shared" si="66"/>
        <v/>
      </c>
    </row>
    <row r="883" spans="1:9">
      <c r="A883" s="18">
        <v>681</v>
      </c>
      <c r="C883" s="18" t="str">
        <f t="shared" si="68"/>
        <v/>
      </c>
      <c r="D883" s="18">
        <f>COUNTIF(C$203:C883,C883)</f>
        <v>681</v>
      </c>
      <c r="F883" s="18" t="str">
        <f t="shared" si="67"/>
        <v/>
      </c>
      <c r="G883" s="18" t="str">
        <f t="shared" si="69"/>
        <v/>
      </c>
      <c r="H883" s="18" t="str">
        <f t="shared" ref="H883:H946" si="70">D83</f>
        <v/>
      </c>
      <c r="I883" s="18" t="str">
        <f t="shared" ref="I883:I946" si="71">E83</f>
        <v/>
      </c>
    </row>
    <row r="884" spans="1:9">
      <c r="A884" s="18">
        <v>682</v>
      </c>
      <c r="C884" s="18" t="str">
        <f t="shared" si="68"/>
        <v/>
      </c>
      <c r="D884" s="18">
        <f>COUNTIF(C$203:C884,C884)</f>
        <v>682</v>
      </c>
      <c r="F884" s="18" t="str">
        <f t="shared" si="67"/>
        <v/>
      </c>
      <c r="G884" s="18" t="str">
        <f t="shared" si="69"/>
        <v/>
      </c>
      <c r="H884" s="18" t="str">
        <f t="shared" si="70"/>
        <v/>
      </c>
      <c r="I884" s="18" t="str">
        <f t="shared" si="71"/>
        <v/>
      </c>
    </row>
    <row r="885" spans="1:9">
      <c r="A885" s="18">
        <v>683</v>
      </c>
      <c r="C885" s="18" t="str">
        <f t="shared" si="68"/>
        <v/>
      </c>
      <c r="D885" s="18">
        <f>COUNTIF(C$203:C885,C885)</f>
        <v>683</v>
      </c>
      <c r="F885" s="18" t="str">
        <f t="shared" si="67"/>
        <v/>
      </c>
      <c r="G885" s="18" t="str">
        <f t="shared" si="69"/>
        <v/>
      </c>
      <c r="H885" s="18" t="str">
        <f t="shared" si="70"/>
        <v/>
      </c>
      <c r="I885" s="18" t="str">
        <f t="shared" si="71"/>
        <v/>
      </c>
    </row>
    <row r="886" spans="1:9">
      <c r="A886" s="18">
        <v>684</v>
      </c>
      <c r="C886" s="18" t="str">
        <f t="shared" si="68"/>
        <v/>
      </c>
      <c r="D886" s="18">
        <f>COUNTIF(C$203:C886,C886)</f>
        <v>684</v>
      </c>
      <c r="F886" s="18" t="str">
        <f t="shared" si="67"/>
        <v/>
      </c>
      <c r="G886" s="18" t="str">
        <f t="shared" si="69"/>
        <v/>
      </c>
      <c r="H886" s="18" t="str">
        <f t="shared" si="70"/>
        <v/>
      </c>
      <c r="I886" s="18" t="str">
        <f t="shared" si="71"/>
        <v/>
      </c>
    </row>
    <row r="887" spans="1:9">
      <c r="A887" s="18">
        <v>685</v>
      </c>
      <c r="C887" s="18" t="str">
        <f t="shared" si="68"/>
        <v/>
      </c>
      <c r="D887" s="18">
        <f>COUNTIF(C$203:C887,C887)</f>
        <v>685</v>
      </c>
      <c r="F887" s="18" t="str">
        <f t="shared" si="67"/>
        <v/>
      </c>
      <c r="G887" s="18" t="str">
        <f t="shared" si="69"/>
        <v/>
      </c>
      <c r="H887" s="18" t="str">
        <f t="shared" si="70"/>
        <v/>
      </c>
      <c r="I887" s="18" t="str">
        <f t="shared" si="71"/>
        <v/>
      </c>
    </row>
    <row r="888" spans="1:9">
      <c r="A888" s="18">
        <v>686</v>
      </c>
      <c r="C888" s="18" t="str">
        <f t="shared" si="68"/>
        <v/>
      </c>
      <c r="D888" s="18">
        <f>COUNTIF(C$203:C888,C888)</f>
        <v>686</v>
      </c>
      <c r="F888" s="18" t="str">
        <f t="shared" si="67"/>
        <v/>
      </c>
      <c r="G888" s="18" t="str">
        <f t="shared" si="69"/>
        <v/>
      </c>
      <c r="H888" s="18" t="str">
        <f t="shared" si="70"/>
        <v/>
      </c>
      <c r="I888" s="18" t="str">
        <f t="shared" si="71"/>
        <v/>
      </c>
    </row>
    <row r="889" spans="1:9">
      <c r="A889" s="18">
        <v>687</v>
      </c>
      <c r="C889" s="18" t="str">
        <f t="shared" si="68"/>
        <v/>
      </c>
      <c r="D889" s="18">
        <f>COUNTIF(C$203:C889,C889)</f>
        <v>687</v>
      </c>
      <c r="F889" s="18" t="str">
        <f t="shared" si="67"/>
        <v/>
      </c>
      <c r="G889" s="18" t="str">
        <f t="shared" si="69"/>
        <v/>
      </c>
      <c r="H889" s="18" t="str">
        <f t="shared" si="70"/>
        <v/>
      </c>
      <c r="I889" s="18" t="str">
        <f t="shared" si="71"/>
        <v/>
      </c>
    </row>
    <row r="890" spans="1:9">
      <c r="A890" s="18">
        <v>688</v>
      </c>
      <c r="C890" s="18" t="str">
        <f t="shared" si="68"/>
        <v/>
      </c>
      <c r="D890" s="18">
        <f>COUNTIF(C$203:C890,C890)</f>
        <v>688</v>
      </c>
      <c r="F890" s="18" t="str">
        <f t="shared" si="67"/>
        <v/>
      </c>
      <c r="G890" s="18" t="str">
        <f t="shared" si="69"/>
        <v/>
      </c>
      <c r="H890" s="18" t="str">
        <f t="shared" si="70"/>
        <v/>
      </c>
      <c r="I890" s="18" t="str">
        <f t="shared" si="71"/>
        <v/>
      </c>
    </row>
    <row r="891" spans="1:9">
      <c r="A891" s="18">
        <v>689</v>
      </c>
      <c r="C891" s="18" t="str">
        <f t="shared" si="68"/>
        <v/>
      </c>
      <c r="D891" s="18">
        <f>COUNTIF(C$203:C891,C891)</f>
        <v>689</v>
      </c>
      <c r="F891" s="18" t="str">
        <f t="shared" si="67"/>
        <v/>
      </c>
      <c r="G891" s="18" t="str">
        <f t="shared" si="69"/>
        <v/>
      </c>
      <c r="H891" s="18" t="str">
        <f t="shared" si="70"/>
        <v/>
      </c>
      <c r="I891" s="18" t="str">
        <f t="shared" si="71"/>
        <v/>
      </c>
    </row>
    <row r="892" spans="1:9">
      <c r="A892" s="18">
        <v>690</v>
      </c>
      <c r="C892" s="18" t="str">
        <f t="shared" si="68"/>
        <v/>
      </c>
      <c r="D892" s="18">
        <f>COUNTIF(C$203:C892,C892)</f>
        <v>690</v>
      </c>
      <c r="F892" s="18" t="str">
        <f t="shared" si="67"/>
        <v/>
      </c>
      <c r="G892" s="18" t="str">
        <f t="shared" si="69"/>
        <v/>
      </c>
      <c r="H892" s="18" t="str">
        <f t="shared" si="70"/>
        <v/>
      </c>
      <c r="I892" s="18" t="str">
        <f t="shared" si="71"/>
        <v/>
      </c>
    </row>
    <row r="893" spans="1:9">
      <c r="A893" s="18">
        <v>691</v>
      </c>
      <c r="C893" s="18" t="str">
        <f t="shared" si="68"/>
        <v/>
      </c>
      <c r="D893" s="18">
        <f>COUNTIF(C$203:C893,C893)</f>
        <v>691</v>
      </c>
      <c r="F893" s="18" t="str">
        <f t="shared" si="67"/>
        <v/>
      </c>
      <c r="G893" s="18" t="str">
        <f t="shared" si="69"/>
        <v/>
      </c>
      <c r="H893" s="18" t="str">
        <f t="shared" si="70"/>
        <v/>
      </c>
      <c r="I893" s="18" t="str">
        <f t="shared" si="71"/>
        <v/>
      </c>
    </row>
    <row r="894" spans="1:9">
      <c r="A894" s="18">
        <v>692</v>
      </c>
      <c r="C894" s="18" t="str">
        <f t="shared" si="68"/>
        <v/>
      </c>
      <c r="D894" s="18">
        <f>COUNTIF(C$203:C894,C894)</f>
        <v>692</v>
      </c>
      <c r="F894" s="18" t="str">
        <f t="shared" si="67"/>
        <v/>
      </c>
      <c r="G894" s="18" t="str">
        <f t="shared" si="69"/>
        <v/>
      </c>
      <c r="H894" s="18" t="str">
        <f t="shared" si="70"/>
        <v/>
      </c>
      <c r="I894" s="18" t="str">
        <f t="shared" si="71"/>
        <v/>
      </c>
    </row>
    <row r="895" spans="1:9">
      <c r="A895" s="18">
        <v>693</v>
      </c>
      <c r="C895" s="18" t="str">
        <f t="shared" si="68"/>
        <v/>
      </c>
      <c r="D895" s="18">
        <f>COUNTIF(C$203:C895,C895)</f>
        <v>693</v>
      </c>
      <c r="F895" s="18" t="str">
        <f t="shared" si="67"/>
        <v/>
      </c>
      <c r="G895" s="18" t="str">
        <f t="shared" si="69"/>
        <v/>
      </c>
      <c r="H895" s="18" t="str">
        <f t="shared" si="70"/>
        <v/>
      </c>
      <c r="I895" s="18" t="str">
        <f t="shared" si="71"/>
        <v/>
      </c>
    </row>
    <row r="896" spans="1:9">
      <c r="A896" s="18">
        <v>694</v>
      </c>
      <c r="C896" s="18" t="str">
        <f t="shared" si="68"/>
        <v/>
      </c>
      <c r="D896" s="18">
        <f>COUNTIF(C$203:C896,C896)</f>
        <v>694</v>
      </c>
      <c r="F896" s="18" t="str">
        <f t="shared" si="67"/>
        <v/>
      </c>
      <c r="G896" s="18" t="str">
        <f t="shared" si="69"/>
        <v/>
      </c>
      <c r="H896" s="18" t="str">
        <f t="shared" si="70"/>
        <v/>
      </c>
      <c r="I896" s="18" t="str">
        <f t="shared" si="71"/>
        <v/>
      </c>
    </row>
    <row r="897" spans="1:9">
      <c r="A897" s="18">
        <v>695</v>
      </c>
      <c r="C897" s="18" t="str">
        <f t="shared" si="68"/>
        <v/>
      </c>
      <c r="D897" s="18">
        <f>COUNTIF(C$203:C897,C897)</f>
        <v>695</v>
      </c>
      <c r="F897" s="18" t="str">
        <f t="shared" si="67"/>
        <v/>
      </c>
      <c r="G897" s="18" t="str">
        <f t="shared" si="69"/>
        <v/>
      </c>
      <c r="H897" s="18" t="str">
        <f t="shared" si="70"/>
        <v/>
      </c>
      <c r="I897" s="18" t="str">
        <f t="shared" si="71"/>
        <v/>
      </c>
    </row>
    <row r="898" spans="1:9">
      <c r="A898" s="18">
        <v>696</v>
      </c>
      <c r="C898" s="18" t="str">
        <f t="shared" si="68"/>
        <v/>
      </c>
      <c r="D898" s="18">
        <f>COUNTIF(C$203:C898,C898)</f>
        <v>696</v>
      </c>
      <c r="F898" s="18" t="str">
        <f t="shared" si="67"/>
        <v/>
      </c>
      <c r="G898" s="18" t="str">
        <f t="shared" si="69"/>
        <v/>
      </c>
      <c r="H898" s="18" t="str">
        <f t="shared" si="70"/>
        <v/>
      </c>
      <c r="I898" s="18" t="str">
        <f t="shared" si="71"/>
        <v/>
      </c>
    </row>
    <row r="899" spans="1:9">
      <c r="A899" s="18">
        <v>697</v>
      </c>
      <c r="C899" s="18" t="str">
        <f t="shared" si="68"/>
        <v/>
      </c>
      <c r="D899" s="18">
        <f>COUNTIF(C$203:C899,C899)</f>
        <v>697</v>
      </c>
      <c r="F899" s="18" t="str">
        <f t="shared" si="67"/>
        <v/>
      </c>
      <c r="G899" s="18" t="str">
        <f t="shared" si="69"/>
        <v/>
      </c>
      <c r="H899" s="18" t="str">
        <f t="shared" si="70"/>
        <v/>
      </c>
      <c r="I899" s="18" t="str">
        <f t="shared" si="71"/>
        <v/>
      </c>
    </row>
    <row r="900" spans="1:9">
      <c r="A900" s="18">
        <v>698</v>
      </c>
      <c r="C900" s="18" t="str">
        <f t="shared" si="68"/>
        <v/>
      </c>
      <c r="D900" s="18">
        <f>COUNTIF(C$203:C900,C900)</f>
        <v>698</v>
      </c>
      <c r="F900" s="18" t="str">
        <f t="shared" si="67"/>
        <v/>
      </c>
      <c r="G900" s="18" t="str">
        <f t="shared" si="69"/>
        <v/>
      </c>
      <c r="H900" s="18" t="str">
        <f t="shared" si="70"/>
        <v/>
      </c>
      <c r="I900" s="18" t="str">
        <f t="shared" si="71"/>
        <v/>
      </c>
    </row>
    <row r="901" spans="1:9">
      <c r="A901" s="18">
        <v>699</v>
      </c>
      <c r="C901" s="18" t="str">
        <f t="shared" si="68"/>
        <v/>
      </c>
      <c r="D901" s="18">
        <f>COUNTIF(C$203:C901,C901)</f>
        <v>699</v>
      </c>
      <c r="F901" s="18" t="str">
        <f t="shared" si="67"/>
        <v/>
      </c>
      <c r="G901" s="18" t="str">
        <f t="shared" si="69"/>
        <v/>
      </c>
      <c r="H901" s="18" t="str">
        <f t="shared" si="70"/>
        <v/>
      </c>
      <c r="I901" s="18" t="str">
        <f t="shared" si="71"/>
        <v/>
      </c>
    </row>
    <row r="902" spans="1:9">
      <c r="A902" s="18">
        <v>700</v>
      </c>
      <c r="C902" s="18" t="str">
        <f t="shared" si="68"/>
        <v/>
      </c>
      <c r="D902" s="18">
        <f>COUNTIF(C$203:C902,C902)</f>
        <v>700</v>
      </c>
      <c r="F902" s="18" t="str">
        <f t="shared" si="67"/>
        <v/>
      </c>
      <c r="G902" s="18" t="str">
        <f t="shared" si="69"/>
        <v/>
      </c>
      <c r="H902" s="18" t="str">
        <f t="shared" si="70"/>
        <v/>
      </c>
      <c r="I902" s="18" t="str">
        <f t="shared" si="71"/>
        <v/>
      </c>
    </row>
    <row r="903" spans="1:9">
      <c r="A903" s="18">
        <v>701</v>
      </c>
      <c r="C903" s="18" t="str">
        <f t="shared" si="68"/>
        <v/>
      </c>
      <c r="D903" s="18">
        <f>COUNTIF(C$203:C903,C903)</f>
        <v>701</v>
      </c>
      <c r="F903" s="18" t="str">
        <f t="shared" si="67"/>
        <v/>
      </c>
      <c r="G903" s="18" t="str">
        <f t="shared" si="69"/>
        <v/>
      </c>
      <c r="H903" s="18" t="str">
        <f t="shared" si="70"/>
        <v/>
      </c>
      <c r="I903" s="18" t="str">
        <f t="shared" si="71"/>
        <v/>
      </c>
    </row>
    <row r="904" spans="1:9">
      <c r="A904" s="18">
        <v>702</v>
      </c>
      <c r="C904" s="18" t="str">
        <f t="shared" si="68"/>
        <v/>
      </c>
      <c r="D904" s="18">
        <f>COUNTIF(C$203:C904,C904)</f>
        <v>702</v>
      </c>
      <c r="F904" s="18" t="str">
        <f t="shared" si="67"/>
        <v/>
      </c>
      <c r="G904" s="18" t="str">
        <f t="shared" si="69"/>
        <v/>
      </c>
      <c r="H904" s="18" t="str">
        <f t="shared" si="70"/>
        <v/>
      </c>
      <c r="I904" s="18" t="str">
        <f t="shared" si="71"/>
        <v/>
      </c>
    </row>
    <row r="905" spans="1:9">
      <c r="A905" s="18">
        <v>703</v>
      </c>
      <c r="C905" s="18" t="str">
        <f t="shared" si="68"/>
        <v/>
      </c>
      <c r="D905" s="18">
        <f>COUNTIF(C$203:C905,C905)</f>
        <v>703</v>
      </c>
      <c r="F905" s="18" t="str">
        <f t="shared" si="67"/>
        <v/>
      </c>
      <c r="G905" s="18" t="str">
        <f t="shared" si="69"/>
        <v/>
      </c>
      <c r="H905" s="18" t="str">
        <f t="shared" si="70"/>
        <v/>
      </c>
      <c r="I905" s="18" t="str">
        <f t="shared" si="71"/>
        <v/>
      </c>
    </row>
    <row r="906" spans="1:9">
      <c r="A906" s="18">
        <v>704</v>
      </c>
      <c r="C906" s="18" t="str">
        <f t="shared" si="68"/>
        <v/>
      </c>
      <c r="D906" s="18">
        <f>COUNTIF(C$203:C906,C906)</f>
        <v>704</v>
      </c>
      <c r="F906" s="18" t="str">
        <f t="shared" si="67"/>
        <v/>
      </c>
      <c r="G906" s="18" t="str">
        <f t="shared" si="69"/>
        <v/>
      </c>
      <c r="H906" s="18" t="str">
        <f t="shared" si="70"/>
        <v/>
      </c>
      <c r="I906" s="18" t="str">
        <f t="shared" si="71"/>
        <v/>
      </c>
    </row>
    <row r="907" spans="1:9">
      <c r="A907" s="18">
        <v>705</v>
      </c>
      <c r="C907" s="18" t="str">
        <f t="shared" si="68"/>
        <v/>
      </c>
      <c r="D907" s="18">
        <f>COUNTIF(C$203:C907,C907)</f>
        <v>705</v>
      </c>
      <c r="F907" s="18" t="str">
        <f t="shared" si="67"/>
        <v/>
      </c>
      <c r="G907" s="18" t="str">
        <f t="shared" si="69"/>
        <v/>
      </c>
      <c r="H907" s="18" t="str">
        <f t="shared" si="70"/>
        <v/>
      </c>
      <c r="I907" s="18" t="str">
        <f t="shared" si="71"/>
        <v/>
      </c>
    </row>
    <row r="908" spans="1:9">
      <c r="A908" s="18">
        <v>706</v>
      </c>
      <c r="C908" s="18" t="str">
        <f t="shared" si="68"/>
        <v/>
      </c>
      <c r="D908" s="18">
        <f>COUNTIF(C$203:C908,C908)</f>
        <v>706</v>
      </c>
      <c r="F908" s="18" t="str">
        <f t="shared" ref="F908:F971" si="72">IF(C908="","",CONCATENATE(C908,D908)*1)</f>
        <v/>
      </c>
      <c r="G908" s="18" t="str">
        <f t="shared" si="69"/>
        <v/>
      </c>
      <c r="H908" s="18" t="str">
        <f t="shared" si="70"/>
        <v/>
      </c>
      <c r="I908" s="18" t="str">
        <f t="shared" si="71"/>
        <v/>
      </c>
    </row>
    <row r="909" spans="1:9">
      <c r="A909" s="18">
        <v>707</v>
      </c>
      <c r="C909" s="18" t="str">
        <f t="shared" si="68"/>
        <v/>
      </c>
      <c r="D909" s="18">
        <f>COUNTIF(C$203:C909,C909)</f>
        <v>707</v>
      </c>
      <c r="F909" s="18" t="str">
        <f t="shared" si="72"/>
        <v/>
      </c>
      <c r="G909" s="18" t="str">
        <f t="shared" si="69"/>
        <v/>
      </c>
      <c r="H909" s="18" t="str">
        <f t="shared" si="70"/>
        <v/>
      </c>
      <c r="I909" s="18" t="str">
        <f t="shared" si="71"/>
        <v/>
      </c>
    </row>
    <row r="910" spans="1:9">
      <c r="A910" s="18">
        <v>708</v>
      </c>
      <c r="C910" s="18" t="str">
        <f t="shared" si="68"/>
        <v/>
      </c>
      <c r="D910" s="18">
        <f>COUNTIF(C$203:C910,C910)</f>
        <v>708</v>
      </c>
      <c r="F910" s="18" t="str">
        <f t="shared" si="72"/>
        <v/>
      </c>
      <c r="G910" s="18" t="str">
        <f t="shared" si="69"/>
        <v/>
      </c>
      <c r="H910" s="18" t="str">
        <f t="shared" si="70"/>
        <v/>
      </c>
      <c r="I910" s="18" t="str">
        <f t="shared" si="71"/>
        <v/>
      </c>
    </row>
    <row r="911" spans="1:9">
      <c r="A911" s="18">
        <v>709</v>
      </c>
      <c r="C911" s="18" t="str">
        <f t="shared" si="68"/>
        <v/>
      </c>
      <c r="D911" s="18">
        <f>COUNTIF(C$203:C911,C911)</f>
        <v>709</v>
      </c>
      <c r="F911" s="18" t="str">
        <f t="shared" si="72"/>
        <v/>
      </c>
      <c r="G911" s="18" t="str">
        <f t="shared" si="69"/>
        <v/>
      </c>
      <c r="H911" s="18" t="str">
        <f t="shared" si="70"/>
        <v/>
      </c>
      <c r="I911" s="18" t="str">
        <f t="shared" si="71"/>
        <v/>
      </c>
    </row>
    <row r="912" spans="1:9">
      <c r="A912" s="18">
        <v>710</v>
      </c>
      <c r="C912" s="18" t="str">
        <f t="shared" si="68"/>
        <v/>
      </c>
      <c r="D912" s="18">
        <f>COUNTIF(C$203:C912,C912)</f>
        <v>710</v>
      </c>
      <c r="F912" s="18" t="str">
        <f t="shared" si="72"/>
        <v/>
      </c>
      <c r="G912" s="18" t="str">
        <f t="shared" si="69"/>
        <v/>
      </c>
      <c r="H912" s="18" t="str">
        <f t="shared" si="70"/>
        <v/>
      </c>
      <c r="I912" s="18" t="str">
        <f t="shared" si="71"/>
        <v/>
      </c>
    </row>
    <row r="913" spans="1:9">
      <c r="A913" s="18">
        <v>711</v>
      </c>
      <c r="C913" s="18" t="str">
        <f t="shared" si="68"/>
        <v/>
      </c>
      <c r="D913" s="18">
        <f>COUNTIF(C$203:C913,C913)</f>
        <v>711</v>
      </c>
      <c r="F913" s="18" t="str">
        <f t="shared" si="72"/>
        <v/>
      </c>
      <c r="G913" s="18" t="str">
        <f t="shared" si="69"/>
        <v/>
      </c>
      <c r="H913" s="18" t="str">
        <f t="shared" si="70"/>
        <v/>
      </c>
      <c r="I913" s="18" t="str">
        <f t="shared" si="71"/>
        <v/>
      </c>
    </row>
    <row r="914" spans="1:9">
      <c r="A914" s="18">
        <v>712</v>
      </c>
      <c r="C914" s="18" t="str">
        <f t="shared" si="68"/>
        <v/>
      </c>
      <c r="D914" s="18">
        <f>COUNTIF(C$203:C914,C914)</f>
        <v>712</v>
      </c>
      <c r="F914" s="18" t="str">
        <f t="shared" si="72"/>
        <v/>
      </c>
      <c r="G914" s="18" t="str">
        <f t="shared" si="69"/>
        <v/>
      </c>
      <c r="H914" s="18" t="str">
        <f t="shared" si="70"/>
        <v/>
      </c>
      <c r="I914" s="18" t="str">
        <f t="shared" si="71"/>
        <v/>
      </c>
    </row>
    <row r="915" spans="1:9">
      <c r="A915" s="18">
        <v>713</v>
      </c>
      <c r="C915" s="18" t="str">
        <f t="shared" si="68"/>
        <v/>
      </c>
      <c r="D915" s="18">
        <f>COUNTIF(C$203:C915,C915)</f>
        <v>713</v>
      </c>
      <c r="F915" s="18" t="str">
        <f t="shared" si="72"/>
        <v/>
      </c>
      <c r="G915" s="18" t="str">
        <f t="shared" si="69"/>
        <v/>
      </c>
      <c r="H915" s="18" t="str">
        <f t="shared" si="70"/>
        <v/>
      </c>
      <c r="I915" s="18" t="str">
        <f t="shared" si="71"/>
        <v/>
      </c>
    </row>
    <row r="916" spans="1:9">
      <c r="A916" s="18">
        <v>714</v>
      </c>
      <c r="C916" s="18" t="str">
        <f t="shared" si="68"/>
        <v/>
      </c>
      <c r="D916" s="18">
        <f>COUNTIF(C$203:C916,C916)</f>
        <v>714</v>
      </c>
      <c r="F916" s="18" t="str">
        <f t="shared" si="72"/>
        <v/>
      </c>
      <c r="G916" s="18" t="str">
        <f t="shared" si="69"/>
        <v/>
      </c>
      <c r="H916" s="18" t="str">
        <f t="shared" si="70"/>
        <v/>
      </c>
      <c r="I916" s="18" t="str">
        <f t="shared" si="71"/>
        <v/>
      </c>
    </row>
    <row r="917" spans="1:9">
      <c r="A917" s="18">
        <v>715</v>
      </c>
      <c r="C917" s="18" t="str">
        <f t="shared" si="68"/>
        <v/>
      </c>
      <c r="D917" s="18">
        <f>COUNTIF(C$203:C917,C917)</f>
        <v>715</v>
      </c>
      <c r="F917" s="18" t="str">
        <f t="shared" si="72"/>
        <v/>
      </c>
      <c r="G917" s="18" t="str">
        <f t="shared" si="69"/>
        <v/>
      </c>
      <c r="H917" s="18" t="str">
        <f t="shared" si="70"/>
        <v/>
      </c>
      <c r="I917" s="18" t="str">
        <f t="shared" si="71"/>
        <v/>
      </c>
    </row>
    <row r="918" spans="1:9">
      <c r="A918" s="18">
        <v>716</v>
      </c>
      <c r="C918" s="18" t="str">
        <f t="shared" si="68"/>
        <v/>
      </c>
      <c r="D918" s="18">
        <f>COUNTIF(C$203:C918,C918)</f>
        <v>716</v>
      </c>
      <c r="F918" s="18" t="str">
        <f t="shared" si="72"/>
        <v/>
      </c>
      <c r="G918" s="18" t="str">
        <f t="shared" si="69"/>
        <v/>
      </c>
      <c r="H918" s="18" t="str">
        <f t="shared" si="70"/>
        <v/>
      </c>
      <c r="I918" s="18" t="str">
        <f t="shared" si="71"/>
        <v/>
      </c>
    </row>
    <row r="919" spans="1:9">
      <c r="A919" s="18">
        <v>717</v>
      </c>
      <c r="C919" s="18" t="str">
        <f t="shared" si="68"/>
        <v/>
      </c>
      <c r="D919" s="18">
        <f>COUNTIF(C$203:C919,C919)</f>
        <v>717</v>
      </c>
      <c r="F919" s="18" t="str">
        <f t="shared" si="72"/>
        <v/>
      </c>
      <c r="G919" s="18" t="str">
        <f t="shared" si="69"/>
        <v/>
      </c>
      <c r="H919" s="18" t="str">
        <f t="shared" si="70"/>
        <v/>
      </c>
      <c r="I919" s="18" t="str">
        <f t="shared" si="71"/>
        <v/>
      </c>
    </row>
    <row r="920" spans="1:9">
      <c r="A920" s="18">
        <v>718</v>
      </c>
      <c r="C920" s="18" t="str">
        <f t="shared" si="68"/>
        <v/>
      </c>
      <c r="D920" s="18">
        <f>COUNTIF(C$203:C920,C920)</f>
        <v>718</v>
      </c>
      <c r="F920" s="18" t="str">
        <f t="shared" si="72"/>
        <v/>
      </c>
      <c r="G920" s="18" t="str">
        <f t="shared" si="69"/>
        <v/>
      </c>
      <c r="H920" s="18" t="str">
        <f t="shared" si="70"/>
        <v/>
      </c>
      <c r="I920" s="18" t="str">
        <f t="shared" si="71"/>
        <v/>
      </c>
    </row>
    <row r="921" spans="1:9">
      <c r="A921" s="18">
        <v>719</v>
      </c>
      <c r="C921" s="18" t="str">
        <f t="shared" si="68"/>
        <v/>
      </c>
      <c r="D921" s="18">
        <f>COUNTIF(C$203:C921,C921)</f>
        <v>719</v>
      </c>
      <c r="F921" s="18" t="str">
        <f t="shared" si="72"/>
        <v/>
      </c>
      <c r="G921" s="18" t="str">
        <f t="shared" si="69"/>
        <v/>
      </c>
      <c r="H921" s="18" t="str">
        <f t="shared" si="70"/>
        <v/>
      </c>
      <c r="I921" s="18" t="str">
        <f t="shared" si="71"/>
        <v/>
      </c>
    </row>
    <row r="922" spans="1:9">
      <c r="A922" s="18">
        <v>720</v>
      </c>
      <c r="C922" s="18" t="str">
        <f t="shared" si="68"/>
        <v/>
      </c>
      <c r="D922" s="18">
        <f>COUNTIF(C$203:C922,C922)</f>
        <v>720</v>
      </c>
      <c r="F922" s="18" t="str">
        <f t="shared" si="72"/>
        <v/>
      </c>
      <c r="G922" s="18" t="str">
        <f t="shared" si="69"/>
        <v/>
      </c>
      <c r="H922" s="18" t="str">
        <f t="shared" si="70"/>
        <v/>
      </c>
      <c r="I922" s="18" t="str">
        <f t="shared" si="71"/>
        <v/>
      </c>
    </row>
    <row r="923" spans="1:9">
      <c r="A923" s="18">
        <v>721</v>
      </c>
      <c r="C923" s="18" t="str">
        <f t="shared" si="68"/>
        <v/>
      </c>
      <c r="D923" s="18">
        <f>COUNTIF(C$203:C923,C923)</f>
        <v>721</v>
      </c>
      <c r="F923" s="18" t="str">
        <f t="shared" si="72"/>
        <v/>
      </c>
      <c r="G923" s="18" t="str">
        <f t="shared" si="69"/>
        <v/>
      </c>
      <c r="H923" s="18" t="str">
        <f t="shared" si="70"/>
        <v/>
      </c>
      <c r="I923" s="18" t="str">
        <f t="shared" si="71"/>
        <v/>
      </c>
    </row>
    <row r="924" spans="1:9">
      <c r="A924" s="18">
        <v>722</v>
      </c>
      <c r="C924" s="18" t="str">
        <f t="shared" si="68"/>
        <v/>
      </c>
      <c r="D924" s="18">
        <f>COUNTIF(C$203:C924,C924)</f>
        <v>722</v>
      </c>
      <c r="F924" s="18" t="str">
        <f t="shared" si="72"/>
        <v/>
      </c>
      <c r="G924" s="18" t="str">
        <f t="shared" si="69"/>
        <v/>
      </c>
      <c r="H924" s="18" t="str">
        <f t="shared" si="70"/>
        <v/>
      </c>
      <c r="I924" s="18" t="str">
        <f t="shared" si="71"/>
        <v/>
      </c>
    </row>
    <row r="925" spans="1:9">
      <c r="A925" s="18">
        <v>723</v>
      </c>
      <c r="C925" s="18" t="str">
        <f t="shared" si="68"/>
        <v/>
      </c>
      <c r="D925" s="18">
        <f>COUNTIF(C$203:C925,C925)</f>
        <v>723</v>
      </c>
      <c r="F925" s="18" t="str">
        <f t="shared" si="72"/>
        <v/>
      </c>
      <c r="G925" s="18" t="str">
        <f t="shared" si="69"/>
        <v/>
      </c>
      <c r="H925" s="18" t="str">
        <f t="shared" si="70"/>
        <v/>
      </c>
      <c r="I925" s="18" t="str">
        <f t="shared" si="71"/>
        <v/>
      </c>
    </row>
    <row r="926" spans="1:9">
      <c r="A926" s="18">
        <v>724</v>
      </c>
      <c r="C926" s="18" t="str">
        <f t="shared" si="68"/>
        <v/>
      </c>
      <c r="D926" s="18">
        <f>COUNTIF(C$203:C926,C926)</f>
        <v>724</v>
      </c>
      <c r="F926" s="18" t="str">
        <f t="shared" si="72"/>
        <v/>
      </c>
      <c r="G926" s="18" t="str">
        <f t="shared" si="69"/>
        <v/>
      </c>
      <c r="H926" s="18" t="str">
        <f t="shared" si="70"/>
        <v/>
      </c>
      <c r="I926" s="18" t="str">
        <f t="shared" si="71"/>
        <v/>
      </c>
    </row>
    <row r="927" spans="1:9">
      <c r="A927" s="18">
        <v>725</v>
      </c>
      <c r="C927" s="18" t="str">
        <f t="shared" si="68"/>
        <v/>
      </c>
      <c r="D927" s="18">
        <f>COUNTIF(C$203:C927,C927)</f>
        <v>725</v>
      </c>
      <c r="F927" s="18" t="str">
        <f t="shared" si="72"/>
        <v/>
      </c>
      <c r="G927" s="18" t="str">
        <f t="shared" si="69"/>
        <v/>
      </c>
      <c r="H927" s="18" t="str">
        <f t="shared" si="70"/>
        <v/>
      </c>
      <c r="I927" s="18" t="str">
        <f t="shared" si="71"/>
        <v/>
      </c>
    </row>
    <row r="928" spans="1:9">
      <c r="A928" s="18">
        <v>726</v>
      </c>
      <c r="C928" s="18" t="str">
        <f t="shared" si="68"/>
        <v/>
      </c>
      <c r="D928" s="18">
        <f>COUNTIF(C$203:C928,C928)</f>
        <v>726</v>
      </c>
      <c r="F928" s="18" t="str">
        <f t="shared" si="72"/>
        <v/>
      </c>
      <c r="G928" s="18" t="str">
        <f t="shared" si="69"/>
        <v/>
      </c>
      <c r="H928" s="18" t="str">
        <f t="shared" si="70"/>
        <v/>
      </c>
      <c r="I928" s="18" t="str">
        <f t="shared" si="71"/>
        <v/>
      </c>
    </row>
    <row r="929" spans="1:9">
      <c r="A929" s="18">
        <v>727</v>
      </c>
      <c r="C929" s="18" t="str">
        <f t="shared" si="68"/>
        <v/>
      </c>
      <c r="D929" s="18">
        <f>COUNTIF(C$203:C929,C929)</f>
        <v>727</v>
      </c>
      <c r="F929" s="18" t="str">
        <f t="shared" si="72"/>
        <v/>
      </c>
      <c r="G929" s="18" t="str">
        <f t="shared" si="69"/>
        <v/>
      </c>
      <c r="H929" s="18" t="str">
        <f t="shared" si="70"/>
        <v/>
      </c>
      <c r="I929" s="18" t="str">
        <f t="shared" si="71"/>
        <v/>
      </c>
    </row>
    <row r="930" spans="1:9">
      <c r="A930" s="18">
        <v>728</v>
      </c>
      <c r="C930" s="18" t="str">
        <f t="shared" si="68"/>
        <v/>
      </c>
      <c r="D930" s="18">
        <f>COUNTIF(C$203:C930,C930)</f>
        <v>728</v>
      </c>
      <c r="F930" s="18" t="str">
        <f t="shared" si="72"/>
        <v/>
      </c>
      <c r="G930" s="18" t="str">
        <f t="shared" si="69"/>
        <v/>
      </c>
      <c r="H930" s="18" t="str">
        <f t="shared" si="70"/>
        <v/>
      </c>
      <c r="I930" s="18" t="str">
        <f t="shared" si="71"/>
        <v/>
      </c>
    </row>
    <row r="931" spans="1:9">
      <c r="A931" s="18">
        <v>729</v>
      </c>
      <c r="C931" s="18" t="str">
        <f t="shared" si="68"/>
        <v/>
      </c>
      <c r="D931" s="18">
        <f>COUNTIF(C$203:C931,C931)</f>
        <v>729</v>
      </c>
      <c r="F931" s="18" t="str">
        <f t="shared" si="72"/>
        <v/>
      </c>
      <c r="G931" s="18" t="str">
        <f t="shared" si="69"/>
        <v/>
      </c>
      <c r="H931" s="18" t="str">
        <f t="shared" si="70"/>
        <v/>
      </c>
      <c r="I931" s="18" t="str">
        <f t="shared" si="71"/>
        <v/>
      </c>
    </row>
    <row r="932" spans="1:9">
      <c r="A932" s="18">
        <v>730</v>
      </c>
      <c r="C932" s="18" t="str">
        <f t="shared" ref="C932:C995" si="73">N132</f>
        <v/>
      </c>
      <c r="D932" s="18">
        <f>COUNTIF(C$203:C932,C932)</f>
        <v>730</v>
      </c>
      <c r="F932" s="18" t="str">
        <f t="shared" si="72"/>
        <v/>
      </c>
      <c r="G932" s="18" t="str">
        <f t="shared" ref="G932:G995" si="74">C132</f>
        <v/>
      </c>
      <c r="H932" s="18" t="str">
        <f t="shared" si="70"/>
        <v/>
      </c>
      <c r="I932" s="18" t="str">
        <f t="shared" si="71"/>
        <v/>
      </c>
    </row>
    <row r="933" spans="1:9">
      <c r="A933" s="18">
        <v>731</v>
      </c>
      <c r="C933" s="18" t="str">
        <f t="shared" si="73"/>
        <v/>
      </c>
      <c r="D933" s="18">
        <f>COUNTIF(C$203:C933,C933)</f>
        <v>731</v>
      </c>
      <c r="F933" s="18" t="str">
        <f t="shared" si="72"/>
        <v/>
      </c>
      <c r="G933" s="18" t="str">
        <f t="shared" si="74"/>
        <v/>
      </c>
      <c r="H933" s="18" t="str">
        <f t="shared" si="70"/>
        <v/>
      </c>
      <c r="I933" s="18" t="str">
        <f t="shared" si="71"/>
        <v/>
      </c>
    </row>
    <row r="934" spans="1:9">
      <c r="A934" s="18">
        <v>732</v>
      </c>
      <c r="C934" s="18" t="str">
        <f t="shared" si="73"/>
        <v/>
      </c>
      <c r="D934" s="18">
        <f>COUNTIF(C$203:C934,C934)</f>
        <v>732</v>
      </c>
      <c r="F934" s="18" t="str">
        <f t="shared" si="72"/>
        <v/>
      </c>
      <c r="G934" s="18" t="str">
        <f t="shared" si="74"/>
        <v/>
      </c>
      <c r="H934" s="18" t="str">
        <f t="shared" si="70"/>
        <v/>
      </c>
      <c r="I934" s="18" t="str">
        <f t="shared" si="71"/>
        <v/>
      </c>
    </row>
    <row r="935" spans="1:9">
      <c r="A935" s="18">
        <v>733</v>
      </c>
      <c r="C935" s="18" t="str">
        <f t="shared" si="73"/>
        <v/>
      </c>
      <c r="D935" s="18">
        <f>COUNTIF(C$203:C935,C935)</f>
        <v>733</v>
      </c>
      <c r="F935" s="18" t="str">
        <f t="shared" si="72"/>
        <v/>
      </c>
      <c r="G935" s="18" t="str">
        <f t="shared" si="74"/>
        <v/>
      </c>
      <c r="H935" s="18" t="str">
        <f t="shared" si="70"/>
        <v/>
      </c>
      <c r="I935" s="18" t="str">
        <f t="shared" si="71"/>
        <v/>
      </c>
    </row>
    <row r="936" spans="1:9">
      <c r="A936" s="18">
        <v>734</v>
      </c>
      <c r="C936" s="18" t="str">
        <f t="shared" si="73"/>
        <v/>
      </c>
      <c r="D936" s="18">
        <f>COUNTIF(C$203:C936,C936)</f>
        <v>734</v>
      </c>
      <c r="F936" s="18" t="str">
        <f t="shared" si="72"/>
        <v/>
      </c>
      <c r="G936" s="18" t="str">
        <f t="shared" si="74"/>
        <v/>
      </c>
      <c r="H936" s="18" t="str">
        <f t="shared" si="70"/>
        <v/>
      </c>
      <c r="I936" s="18" t="str">
        <f t="shared" si="71"/>
        <v/>
      </c>
    </row>
    <row r="937" spans="1:9">
      <c r="A937" s="18">
        <v>735</v>
      </c>
      <c r="C937" s="18" t="str">
        <f t="shared" si="73"/>
        <v/>
      </c>
      <c r="D937" s="18">
        <f>COUNTIF(C$203:C937,C937)</f>
        <v>735</v>
      </c>
      <c r="F937" s="18" t="str">
        <f t="shared" si="72"/>
        <v/>
      </c>
      <c r="G937" s="18" t="str">
        <f t="shared" si="74"/>
        <v/>
      </c>
      <c r="H937" s="18" t="str">
        <f t="shared" si="70"/>
        <v/>
      </c>
      <c r="I937" s="18" t="str">
        <f t="shared" si="71"/>
        <v/>
      </c>
    </row>
    <row r="938" spans="1:9">
      <c r="A938" s="18">
        <v>736</v>
      </c>
      <c r="C938" s="18" t="str">
        <f t="shared" si="73"/>
        <v/>
      </c>
      <c r="D938" s="18">
        <f>COUNTIF(C$203:C938,C938)</f>
        <v>736</v>
      </c>
      <c r="F938" s="18" t="str">
        <f t="shared" si="72"/>
        <v/>
      </c>
      <c r="G938" s="18" t="str">
        <f t="shared" si="74"/>
        <v/>
      </c>
      <c r="H938" s="18" t="str">
        <f t="shared" si="70"/>
        <v/>
      </c>
      <c r="I938" s="18" t="str">
        <f t="shared" si="71"/>
        <v/>
      </c>
    </row>
    <row r="939" spans="1:9">
      <c r="A939" s="18">
        <v>737</v>
      </c>
      <c r="C939" s="18" t="str">
        <f t="shared" si="73"/>
        <v/>
      </c>
      <c r="D939" s="18">
        <f>COUNTIF(C$203:C939,C939)</f>
        <v>737</v>
      </c>
      <c r="F939" s="18" t="str">
        <f t="shared" si="72"/>
        <v/>
      </c>
      <c r="G939" s="18" t="str">
        <f t="shared" si="74"/>
        <v/>
      </c>
      <c r="H939" s="18" t="str">
        <f t="shared" si="70"/>
        <v/>
      </c>
      <c r="I939" s="18" t="str">
        <f t="shared" si="71"/>
        <v/>
      </c>
    </row>
    <row r="940" spans="1:9">
      <c r="A940" s="18">
        <v>738</v>
      </c>
      <c r="C940" s="18" t="str">
        <f t="shared" si="73"/>
        <v/>
      </c>
      <c r="D940" s="18">
        <f>COUNTIF(C$203:C940,C940)</f>
        <v>738</v>
      </c>
      <c r="F940" s="18" t="str">
        <f t="shared" si="72"/>
        <v/>
      </c>
      <c r="G940" s="18" t="str">
        <f t="shared" si="74"/>
        <v/>
      </c>
      <c r="H940" s="18" t="str">
        <f t="shared" si="70"/>
        <v/>
      </c>
      <c r="I940" s="18" t="str">
        <f t="shared" si="71"/>
        <v/>
      </c>
    </row>
    <row r="941" spans="1:9">
      <c r="A941" s="18">
        <v>739</v>
      </c>
      <c r="C941" s="18" t="str">
        <f t="shared" si="73"/>
        <v/>
      </c>
      <c r="D941" s="18">
        <f>COUNTIF(C$203:C941,C941)</f>
        <v>739</v>
      </c>
      <c r="F941" s="18" t="str">
        <f t="shared" si="72"/>
        <v/>
      </c>
      <c r="G941" s="18" t="str">
        <f t="shared" si="74"/>
        <v/>
      </c>
      <c r="H941" s="18" t="str">
        <f t="shared" si="70"/>
        <v/>
      </c>
      <c r="I941" s="18" t="str">
        <f t="shared" si="71"/>
        <v/>
      </c>
    </row>
    <row r="942" spans="1:9">
      <c r="A942" s="18">
        <v>740</v>
      </c>
      <c r="C942" s="18" t="str">
        <f t="shared" si="73"/>
        <v/>
      </c>
      <c r="D942" s="18">
        <f>COUNTIF(C$203:C942,C942)</f>
        <v>740</v>
      </c>
      <c r="F942" s="18" t="str">
        <f t="shared" si="72"/>
        <v/>
      </c>
      <c r="G942" s="18" t="str">
        <f t="shared" si="74"/>
        <v/>
      </c>
      <c r="H942" s="18" t="str">
        <f t="shared" si="70"/>
        <v/>
      </c>
      <c r="I942" s="18" t="str">
        <f t="shared" si="71"/>
        <v/>
      </c>
    </row>
    <row r="943" spans="1:9">
      <c r="A943" s="18">
        <v>741</v>
      </c>
      <c r="C943" s="18" t="str">
        <f t="shared" si="73"/>
        <v/>
      </c>
      <c r="D943" s="18">
        <f>COUNTIF(C$203:C943,C943)</f>
        <v>741</v>
      </c>
      <c r="F943" s="18" t="str">
        <f t="shared" si="72"/>
        <v/>
      </c>
      <c r="G943" s="18" t="str">
        <f t="shared" si="74"/>
        <v/>
      </c>
      <c r="H943" s="18" t="str">
        <f t="shared" si="70"/>
        <v/>
      </c>
      <c r="I943" s="18" t="str">
        <f t="shared" si="71"/>
        <v/>
      </c>
    </row>
    <row r="944" spans="1:9">
      <c r="A944" s="18">
        <v>742</v>
      </c>
      <c r="C944" s="18" t="str">
        <f t="shared" si="73"/>
        <v/>
      </c>
      <c r="D944" s="18">
        <f>COUNTIF(C$203:C944,C944)</f>
        <v>742</v>
      </c>
      <c r="F944" s="18" t="str">
        <f t="shared" si="72"/>
        <v/>
      </c>
      <c r="G944" s="18" t="str">
        <f t="shared" si="74"/>
        <v/>
      </c>
      <c r="H944" s="18" t="str">
        <f t="shared" si="70"/>
        <v/>
      </c>
      <c r="I944" s="18" t="str">
        <f t="shared" si="71"/>
        <v/>
      </c>
    </row>
    <row r="945" spans="1:9">
      <c r="A945" s="18">
        <v>743</v>
      </c>
      <c r="C945" s="18" t="str">
        <f t="shared" si="73"/>
        <v/>
      </c>
      <c r="D945" s="18">
        <f>COUNTIF(C$203:C945,C945)</f>
        <v>743</v>
      </c>
      <c r="F945" s="18" t="str">
        <f t="shared" si="72"/>
        <v/>
      </c>
      <c r="G945" s="18" t="str">
        <f t="shared" si="74"/>
        <v/>
      </c>
      <c r="H945" s="18" t="str">
        <f t="shared" si="70"/>
        <v/>
      </c>
      <c r="I945" s="18" t="str">
        <f t="shared" si="71"/>
        <v/>
      </c>
    </row>
    <row r="946" spans="1:9">
      <c r="A946" s="18">
        <v>744</v>
      </c>
      <c r="C946" s="18" t="str">
        <f t="shared" si="73"/>
        <v/>
      </c>
      <c r="D946" s="18">
        <f>COUNTIF(C$203:C946,C946)</f>
        <v>744</v>
      </c>
      <c r="F946" s="18" t="str">
        <f t="shared" si="72"/>
        <v/>
      </c>
      <c r="G946" s="18" t="str">
        <f t="shared" si="74"/>
        <v/>
      </c>
      <c r="H946" s="18" t="str">
        <f t="shared" si="70"/>
        <v/>
      </c>
      <c r="I946" s="18" t="str">
        <f t="shared" si="71"/>
        <v/>
      </c>
    </row>
    <row r="947" spans="1:9">
      <c r="A947" s="18">
        <v>745</v>
      </c>
      <c r="C947" s="18" t="str">
        <f t="shared" si="73"/>
        <v/>
      </c>
      <c r="D947" s="18">
        <f>COUNTIF(C$203:C947,C947)</f>
        <v>745</v>
      </c>
      <c r="F947" s="18" t="str">
        <f t="shared" si="72"/>
        <v/>
      </c>
      <c r="G947" s="18" t="str">
        <f t="shared" si="74"/>
        <v/>
      </c>
      <c r="H947" s="18" t="str">
        <f t="shared" ref="H947:H1002" si="75">D147</f>
        <v/>
      </c>
      <c r="I947" s="18" t="str">
        <f t="shared" ref="I947:I1002" si="76">E147</f>
        <v/>
      </c>
    </row>
    <row r="948" spans="1:9">
      <c r="A948" s="18">
        <v>746</v>
      </c>
      <c r="C948" s="18" t="str">
        <f t="shared" si="73"/>
        <v/>
      </c>
      <c r="D948" s="18">
        <f>COUNTIF(C$203:C948,C948)</f>
        <v>746</v>
      </c>
      <c r="F948" s="18" t="str">
        <f t="shared" si="72"/>
        <v/>
      </c>
      <c r="G948" s="18" t="str">
        <f t="shared" si="74"/>
        <v/>
      </c>
      <c r="H948" s="18" t="str">
        <f t="shared" si="75"/>
        <v/>
      </c>
      <c r="I948" s="18" t="str">
        <f t="shared" si="76"/>
        <v/>
      </c>
    </row>
    <row r="949" spans="1:9">
      <c r="A949" s="18">
        <v>747</v>
      </c>
      <c r="C949" s="18" t="str">
        <f t="shared" si="73"/>
        <v/>
      </c>
      <c r="D949" s="18">
        <f>COUNTIF(C$203:C949,C949)</f>
        <v>747</v>
      </c>
      <c r="F949" s="18" t="str">
        <f t="shared" si="72"/>
        <v/>
      </c>
      <c r="G949" s="18" t="str">
        <f t="shared" si="74"/>
        <v/>
      </c>
      <c r="H949" s="18" t="str">
        <f t="shared" si="75"/>
        <v/>
      </c>
      <c r="I949" s="18" t="str">
        <f t="shared" si="76"/>
        <v/>
      </c>
    </row>
    <row r="950" spans="1:9">
      <c r="A950" s="18">
        <v>748</v>
      </c>
      <c r="C950" s="18" t="str">
        <f t="shared" si="73"/>
        <v/>
      </c>
      <c r="D950" s="18">
        <f>COUNTIF(C$203:C950,C950)</f>
        <v>748</v>
      </c>
      <c r="F950" s="18" t="str">
        <f t="shared" si="72"/>
        <v/>
      </c>
      <c r="G950" s="18" t="str">
        <f t="shared" si="74"/>
        <v/>
      </c>
      <c r="H950" s="18" t="str">
        <f t="shared" si="75"/>
        <v/>
      </c>
      <c r="I950" s="18" t="str">
        <f t="shared" si="76"/>
        <v/>
      </c>
    </row>
    <row r="951" spans="1:9">
      <c r="A951" s="18">
        <v>749</v>
      </c>
      <c r="C951" s="18" t="str">
        <f t="shared" si="73"/>
        <v/>
      </c>
      <c r="D951" s="18">
        <f>COUNTIF(C$203:C951,C951)</f>
        <v>749</v>
      </c>
      <c r="F951" s="18" t="str">
        <f t="shared" si="72"/>
        <v/>
      </c>
      <c r="G951" s="18" t="str">
        <f t="shared" si="74"/>
        <v/>
      </c>
      <c r="H951" s="18" t="str">
        <f t="shared" si="75"/>
        <v/>
      </c>
      <c r="I951" s="18" t="str">
        <f t="shared" si="76"/>
        <v/>
      </c>
    </row>
    <row r="952" spans="1:9">
      <c r="A952" s="18">
        <v>750</v>
      </c>
      <c r="C952" s="18" t="str">
        <f t="shared" si="73"/>
        <v/>
      </c>
      <c r="D952" s="18">
        <f>COUNTIF(C$203:C952,C952)</f>
        <v>750</v>
      </c>
      <c r="F952" s="18" t="str">
        <f t="shared" si="72"/>
        <v/>
      </c>
      <c r="G952" s="18" t="str">
        <f t="shared" si="74"/>
        <v/>
      </c>
      <c r="H952" s="18" t="str">
        <f t="shared" si="75"/>
        <v/>
      </c>
      <c r="I952" s="18" t="str">
        <f t="shared" si="76"/>
        <v/>
      </c>
    </row>
    <row r="953" spans="1:9">
      <c r="A953" s="18">
        <v>751</v>
      </c>
      <c r="C953" s="18" t="str">
        <f t="shared" si="73"/>
        <v/>
      </c>
      <c r="D953" s="18">
        <f>COUNTIF(C$203:C953,C953)</f>
        <v>751</v>
      </c>
      <c r="F953" s="18" t="str">
        <f t="shared" si="72"/>
        <v/>
      </c>
      <c r="G953" s="18" t="str">
        <f t="shared" si="74"/>
        <v/>
      </c>
      <c r="H953" s="18" t="str">
        <f t="shared" si="75"/>
        <v/>
      </c>
      <c r="I953" s="18" t="str">
        <f t="shared" si="76"/>
        <v/>
      </c>
    </row>
    <row r="954" spans="1:9">
      <c r="A954" s="18">
        <v>752</v>
      </c>
      <c r="C954" s="18" t="str">
        <f t="shared" si="73"/>
        <v/>
      </c>
      <c r="D954" s="18">
        <f>COUNTIF(C$203:C954,C954)</f>
        <v>752</v>
      </c>
      <c r="F954" s="18" t="str">
        <f t="shared" si="72"/>
        <v/>
      </c>
      <c r="G954" s="18" t="str">
        <f t="shared" si="74"/>
        <v/>
      </c>
      <c r="H954" s="18" t="str">
        <f t="shared" si="75"/>
        <v/>
      </c>
      <c r="I954" s="18" t="str">
        <f t="shared" si="76"/>
        <v/>
      </c>
    </row>
    <row r="955" spans="1:9">
      <c r="A955" s="18">
        <v>753</v>
      </c>
      <c r="C955" s="18" t="str">
        <f t="shared" si="73"/>
        <v/>
      </c>
      <c r="D955" s="18">
        <f>COUNTIF(C$203:C955,C955)</f>
        <v>753</v>
      </c>
      <c r="F955" s="18" t="str">
        <f t="shared" si="72"/>
        <v/>
      </c>
      <c r="G955" s="18" t="str">
        <f t="shared" si="74"/>
        <v/>
      </c>
      <c r="H955" s="18" t="str">
        <f t="shared" si="75"/>
        <v/>
      </c>
      <c r="I955" s="18" t="str">
        <f t="shared" si="76"/>
        <v/>
      </c>
    </row>
    <row r="956" spans="1:9">
      <c r="A956" s="18">
        <v>754</v>
      </c>
      <c r="C956" s="18" t="str">
        <f t="shared" si="73"/>
        <v/>
      </c>
      <c r="D956" s="18">
        <f>COUNTIF(C$203:C956,C956)</f>
        <v>754</v>
      </c>
      <c r="F956" s="18" t="str">
        <f t="shared" si="72"/>
        <v/>
      </c>
      <c r="G956" s="18" t="str">
        <f t="shared" si="74"/>
        <v/>
      </c>
      <c r="H956" s="18" t="str">
        <f t="shared" si="75"/>
        <v/>
      </c>
      <c r="I956" s="18" t="str">
        <f t="shared" si="76"/>
        <v/>
      </c>
    </row>
    <row r="957" spans="1:9">
      <c r="A957" s="18">
        <v>755</v>
      </c>
      <c r="C957" s="18" t="str">
        <f t="shared" si="73"/>
        <v/>
      </c>
      <c r="D957" s="18">
        <f>COUNTIF(C$203:C957,C957)</f>
        <v>755</v>
      </c>
      <c r="F957" s="18" t="str">
        <f t="shared" si="72"/>
        <v/>
      </c>
      <c r="G957" s="18" t="str">
        <f t="shared" si="74"/>
        <v/>
      </c>
      <c r="H957" s="18" t="str">
        <f t="shared" si="75"/>
        <v/>
      </c>
      <c r="I957" s="18" t="str">
        <f t="shared" si="76"/>
        <v/>
      </c>
    </row>
    <row r="958" spans="1:9">
      <c r="A958" s="18">
        <v>756</v>
      </c>
      <c r="C958" s="18" t="str">
        <f t="shared" si="73"/>
        <v/>
      </c>
      <c r="D958" s="18">
        <f>COUNTIF(C$203:C958,C958)</f>
        <v>756</v>
      </c>
      <c r="F958" s="18" t="str">
        <f t="shared" si="72"/>
        <v/>
      </c>
      <c r="G958" s="18" t="str">
        <f t="shared" si="74"/>
        <v/>
      </c>
      <c r="H958" s="18" t="str">
        <f t="shared" si="75"/>
        <v/>
      </c>
      <c r="I958" s="18" t="str">
        <f t="shared" si="76"/>
        <v/>
      </c>
    </row>
    <row r="959" spans="1:9">
      <c r="A959" s="18">
        <v>757</v>
      </c>
      <c r="C959" s="18" t="str">
        <f t="shared" si="73"/>
        <v/>
      </c>
      <c r="D959" s="18">
        <f>COUNTIF(C$203:C959,C959)</f>
        <v>757</v>
      </c>
      <c r="F959" s="18" t="str">
        <f t="shared" si="72"/>
        <v/>
      </c>
      <c r="G959" s="18" t="str">
        <f t="shared" si="74"/>
        <v/>
      </c>
      <c r="H959" s="18" t="str">
        <f t="shared" si="75"/>
        <v/>
      </c>
      <c r="I959" s="18" t="str">
        <f t="shared" si="76"/>
        <v/>
      </c>
    </row>
    <row r="960" spans="1:9">
      <c r="A960" s="18">
        <v>758</v>
      </c>
      <c r="C960" s="18" t="str">
        <f t="shared" si="73"/>
        <v/>
      </c>
      <c r="D960" s="18">
        <f>COUNTIF(C$203:C960,C960)</f>
        <v>758</v>
      </c>
      <c r="F960" s="18" t="str">
        <f t="shared" si="72"/>
        <v/>
      </c>
      <c r="G960" s="18" t="str">
        <f t="shared" si="74"/>
        <v/>
      </c>
      <c r="H960" s="18" t="str">
        <f t="shared" si="75"/>
        <v/>
      </c>
      <c r="I960" s="18" t="str">
        <f t="shared" si="76"/>
        <v/>
      </c>
    </row>
    <row r="961" spans="1:9">
      <c r="A961" s="18">
        <v>759</v>
      </c>
      <c r="C961" s="18" t="str">
        <f t="shared" si="73"/>
        <v/>
      </c>
      <c r="D961" s="18">
        <f>COUNTIF(C$203:C961,C961)</f>
        <v>759</v>
      </c>
      <c r="F961" s="18" t="str">
        <f t="shared" si="72"/>
        <v/>
      </c>
      <c r="G961" s="18" t="str">
        <f t="shared" si="74"/>
        <v/>
      </c>
      <c r="H961" s="18" t="str">
        <f t="shared" si="75"/>
        <v/>
      </c>
      <c r="I961" s="18" t="str">
        <f t="shared" si="76"/>
        <v/>
      </c>
    </row>
    <row r="962" spans="1:9">
      <c r="A962" s="18">
        <v>760</v>
      </c>
      <c r="C962" s="18" t="str">
        <f t="shared" si="73"/>
        <v/>
      </c>
      <c r="D962" s="18">
        <f>COUNTIF(C$203:C962,C962)</f>
        <v>760</v>
      </c>
      <c r="F962" s="18" t="str">
        <f t="shared" si="72"/>
        <v/>
      </c>
      <c r="G962" s="18" t="str">
        <f t="shared" si="74"/>
        <v/>
      </c>
      <c r="H962" s="18" t="str">
        <f t="shared" si="75"/>
        <v/>
      </c>
      <c r="I962" s="18" t="str">
        <f t="shared" si="76"/>
        <v/>
      </c>
    </row>
    <row r="963" spans="1:9">
      <c r="A963" s="18">
        <v>761</v>
      </c>
      <c r="C963" s="18" t="str">
        <f t="shared" si="73"/>
        <v/>
      </c>
      <c r="D963" s="18">
        <f>COUNTIF(C$203:C963,C963)</f>
        <v>761</v>
      </c>
      <c r="F963" s="18" t="str">
        <f t="shared" si="72"/>
        <v/>
      </c>
      <c r="G963" s="18" t="str">
        <f t="shared" si="74"/>
        <v/>
      </c>
      <c r="H963" s="18" t="str">
        <f t="shared" si="75"/>
        <v/>
      </c>
      <c r="I963" s="18" t="str">
        <f t="shared" si="76"/>
        <v/>
      </c>
    </row>
    <row r="964" spans="1:9">
      <c r="A964" s="18">
        <v>762</v>
      </c>
      <c r="C964" s="18" t="str">
        <f t="shared" si="73"/>
        <v/>
      </c>
      <c r="D964" s="18">
        <f>COUNTIF(C$203:C964,C964)</f>
        <v>762</v>
      </c>
      <c r="F964" s="18" t="str">
        <f t="shared" si="72"/>
        <v/>
      </c>
      <c r="G964" s="18" t="str">
        <f t="shared" si="74"/>
        <v/>
      </c>
      <c r="H964" s="18" t="str">
        <f t="shared" si="75"/>
        <v/>
      </c>
      <c r="I964" s="18" t="str">
        <f t="shared" si="76"/>
        <v/>
      </c>
    </row>
    <row r="965" spans="1:9">
      <c r="A965" s="18">
        <v>763</v>
      </c>
      <c r="C965" s="18" t="str">
        <f t="shared" si="73"/>
        <v/>
      </c>
      <c r="D965" s="18">
        <f>COUNTIF(C$203:C965,C965)</f>
        <v>763</v>
      </c>
      <c r="F965" s="18" t="str">
        <f t="shared" si="72"/>
        <v/>
      </c>
      <c r="G965" s="18" t="str">
        <f t="shared" si="74"/>
        <v/>
      </c>
      <c r="H965" s="18" t="str">
        <f t="shared" si="75"/>
        <v/>
      </c>
      <c r="I965" s="18" t="str">
        <f t="shared" si="76"/>
        <v/>
      </c>
    </row>
    <row r="966" spans="1:9">
      <c r="A966" s="18">
        <v>764</v>
      </c>
      <c r="C966" s="18" t="str">
        <f t="shared" si="73"/>
        <v/>
      </c>
      <c r="D966" s="18">
        <f>COUNTIF(C$203:C966,C966)</f>
        <v>764</v>
      </c>
      <c r="F966" s="18" t="str">
        <f t="shared" si="72"/>
        <v/>
      </c>
      <c r="G966" s="18" t="str">
        <f t="shared" si="74"/>
        <v/>
      </c>
      <c r="H966" s="18" t="str">
        <f t="shared" si="75"/>
        <v/>
      </c>
      <c r="I966" s="18" t="str">
        <f t="shared" si="76"/>
        <v/>
      </c>
    </row>
    <row r="967" spans="1:9">
      <c r="A967" s="18">
        <v>765</v>
      </c>
      <c r="C967" s="18" t="str">
        <f t="shared" si="73"/>
        <v/>
      </c>
      <c r="D967" s="18">
        <f>COUNTIF(C$203:C967,C967)</f>
        <v>765</v>
      </c>
      <c r="F967" s="18" t="str">
        <f t="shared" si="72"/>
        <v/>
      </c>
      <c r="G967" s="18" t="str">
        <f t="shared" si="74"/>
        <v/>
      </c>
      <c r="H967" s="18" t="str">
        <f t="shared" si="75"/>
        <v/>
      </c>
      <c r="I967" s="18" t="str">
        <f t="shared" si="76"/>
        <v/>
      </c>
    </row>
    <row r="968" spans="1:9">
      <c r="A968" s="18">
        <v>766</v>
      </c>
      <c r="C968" s="18" t="str">
        <f t="shared" si="73"/>
        <v/>
      </c>
      <c r="D968" s="18">
        <f>COUNTIF(C$203:C968,C968)</f>
        <v>766</v>
      </c>
      <c r="F968" s="18" t="str">
        <f t="shared" si="72"/>
        <v/>
      </c>
      <c r="G968" s="18" t="str">
        <f t="shared" si="74"/>
        <v/>
      </c>
      <c r="H968" s="18" t="str">
        <f t="shared" si="75"/>
        <v/>
      </c>
      <c r="I968" s="18" t="str">
        <f t="shared" si="76"/>
        <v/>
      </c>
    </row>
    <row r="969" spans="1:9">
      <c r="A969" s="18">
        <v>767</v>
      </c>
      <c r="C969" s="18" t="str">
        <f t="shared" si="73"/>
        <v/>
      </c>
      <c r="D969" s="18">
        <f>COUNTIF(C$203:C969,C969)</f>
        <v>767</v>
      </c>
      <c r="F969" s="18" t="str">
        <f t="shared" si="72"/>
        <v/>
      </c>
      <c r="G969" s="18" t="str">
        <f t="shared" si="74"/>
        <v/>
      </c>
      <c r="H969" s="18" t="str">
        <f t="shared" si="75"/>
        <v/>
      </c>
      <c r="I969" s="18" t="str">
        <f t="shared" si="76"/>
        <v/>
      </c>
    </row>
    <row r="970" spans="1:9">
      <c r="A970" s="18">
        <v>768</v>
      </c>
      <c r="C970" s="18" t="str">
        <f t="shared" si="73"/>
        <v/>
      </c>
      <c r="D970" s="18">
        <f>COUNTIF(C$203:C970,C970)</f>
        <v>768</v>
      </c>
      <c r="F970" s="18" t="str">
        <f t="shared" si="72"/>
        <v/>
      </c>
      <c r="G970" s="18" t="str">
        <f t="shared" si="74"/>
        <v/>
      </c>
      <c r="H970" s="18" t="str">
        <f t="shared" si="75"/>
        <v/>
      </c>
      <c r="I970" s="18" t="str">
        <f t="shared" si="76"/>
        <v/>
      </c>
    </row>
    <row r="971" spans="1:9">
      <c r="A971" s="18">
        <v>769</v>
      </c>
      <c r="C971" s="18" t="str">
        <f t="shared" si="73"/>
        <v/>
      </c>
      <c r="D971" s="18">
        <f>COUNTIF(C$203:C971,C971)</f>
        <v>769</v>
      </c>
      <c r="F971" s="18" t="str">
        <f t="shared" si="72"/>
        <v/>
      </c>
      <c r="G971" s="18" t="str">
        <f t="shared" si="74"/>
        <v/>
      </c>
      <c r="H971" s="18" t="str">
        <f t="shared" si="75"/>
        <v/>
      </c>
      <c r="I971" s="18" t="str">
        <f t="shared" si="76"/>
        <v/>
      </c>
    </row>
    <row r="972" spans="1:9">
      <c r="A972" s="18">
        <v>770</v>
      </c>
      <c r="C972" s="18" t="str">
        <f t="shared" si="73"/>
        <v/>
      </c>
      <c r="D972" s="18">
        <f>COUNTIF(C$203:C972,C972)</f>
        <v>770</v>
      </c>
      <c r="F972" s="18" t="str">
        <f t="shared" ref="F972:F1035" si="77">IF(C972="","",CONCATENATE(C972,D972)*1)</f>
        <v/>
      </c>
      <c r="G972" s="18" t="str">
        <f t="shared" si="74"/>
        <v/>
      </c>
      <c r="H972" s="18" t="str">
        <f t="shared" si="75"/>
        <v/>
      </c>
      <c r="I972" s="18" t="str">
        <f t="shared" si="76"/>
        <v/>
      </c>
    </row>
    <row r="973" spans="1:9">
      <c r="A973" s="18">
        <v>771</v>
      </c>
      <c r="C973" s="18" t="str">
        <f t="shared" si="73"/>
        <v/>
      </c>
      <c r="D973" s="18">
        <f>COUNTIF(C$203:C973,C973)</f>
        <v>771</v>
      </c>
      <c r="F973" s="18" t="str">
        <f t="shared" si="77"/>
        <v/>
      </c>
      <c r="G973" s="18" t="str">
        <f t="shared" si="74"/>
        <v/>
      </c>
      <c r="H973" s="18" t="str">
        <f t="shared" si="75"/>
        <v/>
      </c>
      <c r="I973" s="18" t="str">
        <f t="shared" si="76"/>
        <v/>
      </c>
    </row>
    <row r="974" spans="1:9">
      <c r="A974" s="18">
        <v>772</v>
      </c>
      <c r="C974" s="18" t="str">
        <f t="shared" si="73"/>
        <v/>
      </c>
      <c r="D974" s="18">
        <f>COUNTIF(C$203:C974,C974)</f>
        <v>772</v>
      </c>
      <c r="F974" s="18" t="str">
        <f t="shared" si="77"/>
        <v/>
      </c>
      <c r="G974" s="18" t="str">
        <f t="shared" si="74"/>
        <v/>
      </c>
      <c r="H974" s="18" t="str">
        <f t="shared" si="75"/>
        <v/>
      </c>
      <c r="I974" s="18" t="str">
        <f t="shared" si="76"/>
        <v/>
      </c>
    </row>
    <row r="975" spans="1:9">
      <c r="A975" s="18">
        <v>773</v>
      </c>
      <c r="C975" s="18" t="str">
        <f t="shared" si="73"/>
        <v/>
      </c>
      <c r="D975" s="18">
        <f>COUNTIF(C$203:C975,C975)</f>
        <v>773</v>
      </c>
      <c r="F975" s="18" t="str">
        <f t="shared" si="77"/>
        <v/>
      </c>
      <c r="G975" s="18" t="str">
        <f t="shared" si="74"/>
        <v/>
      </c>
      <c r="H975" s="18" t="str">
        <f t="shared" si="75"/>
        <v/>
      </c>
      <c r="I975" s="18" t="str">
        <f t="shared" si="76"/>
        <v/>
      </c>
    </row>
    <row r="976" spans="1:9">
      <c r="A976" s="18">
        <v>774</v>
      </c>
      <c r="C976" s="18" t="str">
        <f t="shared" si="73"/>
        <v/>
      </c>
      <c r="D976" s="18">
        <f>COUNTIF(C$203:C976,C976)</f>
        <v>774</v>
      </c>
      <c r="F976" s="18" t="str">
        <f t="shared" si="77"/>
        <v/>
      </c>
      <c r="G976" s="18" t="str">
        <f t="shared" si="74"/>
        <v/>
      </c>
      <c r="H976" s="18" t="str">
        <f t="shared" si="75"/>
        <v/>
      </c>
      <c r="I976" s="18" t="str">
        <f t="shared" si="76"/>
        <v/>
      </c>
    </row>
    <row r="977" spans="1:9">
      <c r="A977" s="18">
        <v>775</v>
      </c>
      <c r="C977" s="18" t="str">
        <f t="shared" si="73"/>
        <v/>
      </c>
      <c r="D977" s="18">
        <f>COUNTIF(C$203:C977,C977)</f>
        <v>775</v>
      </c>
      <c r="F977" s="18" t="str">
        <f t="shared" si="77"/>
        <v/>
      </c>
      <c r="G977" s="18" t="str">
        <f t="shared" si="74"/>
        <v/>
      </c>
      <c r="H977" s="18" t="str">
        <f t="shared" si="75"/>
        <v/>
      </c>
      <c r="I977" s="18" t="str">
        <f t="shared" si="76"/>
        <v/>
      </c>
    </row>
    <row r="978" spans="1:9">
      <c r="A978" s="18">
        <v>776</v>
      </c>
      <c r="C978" s="18" t="str">
        <f t="shared" si="73"/>
        <v/>
      </c>
      <c r="D978" s="18">
        <f>COUNTIF(C$203:C978,C978)</f>
        <v>776</v>
      </c>
      <c r="F978" s="18" t="str">
        <f t="shared" si="77"/>
        <v/>
      </c>
      <c r="G978" s="18" t="str">
        <f t="shared" si="74"/>
        <v/>
      </c>
      <c r="H978" s="18" t="str">
        <f t="shared" si="75"/>
        <v/>
      </c>
      <c r="I978" s="18" t="str">
        <f t="shared" si="76"/>
        <v/>
      </c>
    </row>
    <row r="979" spans="1:9">
      <c r="A979" s="18">
        <v>777</v>
      </c>
      <c r="C979" s="18" t="str">
        <f t="shared" si="73"/>
        <v/>
      </c>
      <c r="D979" s="18">
        <f>COUNTIF(C$203:C979,C979)</f>
        <v>777</v>
      </c>
      <c r="F979" s="18" t="str">
        <f t="shared" si="77"/>
        <v/>
      </c>
      <c r="G979" s="18" t="str">
        <f t="shared" si="74"/>
        <v/>
      </c>
      <c r="H979" s="18" t="str">
        <f t="shared" si="75"/>
        <v/>
      </c>
      <c r="I979" s="18" t="str">
        <f t="shared" si="76"/>
        <v/>
      </c>
    </row>
    <row r="980" spans="1:9">
      <c r="A980" s="18">
        <v>778</v>
      </c>
      <c r="C980" s="18" t="str">
        <f t="shared" si="73"/>
        <v/>
      </c>
      <c r="D980" s="18">
        <f>COUNTIF(C$203:C980,C980)</f>
        <v>778</v>
      </c>
      <c r="F980" s="18" t="str">
        <f t="shared" si="77"/>
        <v/>
      </c>
      <c r="G980" s="18" t="str">
        <f t="shared" si="74"/>
        <v/>
      </c>
      <c r="H980" s="18" t="str">
        <f t="shared" si="75"/>
        <v/>
      </c>
      <c r="I980" s="18" t="str">
        <f t="shared" si="76"/>
        <v/>
      </c>
    </row>
    <row r="981" spans="1:9">
      <c r="A981" s="18">
        <v>779</v>
      </c>
      <c r="C981" s="18" t="str">
        <f t="shared" si="73"/>
        <v/>
      </c>
      <c r="D981" s="18">
        <f>COUNTIF(C$203:C981,C981)</f>
        <v>779</v>
      </c>
      <c r="F981" s="18" t="str">
        <f t="shared" si="77"/>
        <v/>
      </c>
      <c r="G981" s="18" t="str">
        <f t="shared" si="74"/>
        <v/>
      </c>
      <c r="H981" s="18" t="str">
        <f t="shared" si="75"/>
        <v/>
      </c>
      <c r="I981" s="18" t="str">
        <f t="shared" si="76"/>
        <v/>
      </c>
    </row>
    <row r="982" spans="1:9">
      <c r="A982" s="18">
        <v>780</v>
      </c>
      <c r="C982" s="18" t="str">
        <f t="shared" si="73"/>
        <v/>
      </c>
      <c r="D982" s="18">
        <f>COUNTIF(C$203:C982,C982)</f>
        <v>780</v>
      </c>
      <c r="F982" s="18" t="str">
        <f t="shared" si="77"/>
        <v/>
      </c>
      <c r="G982" s="18" t="str">
        <f t="shared" si="74"/>
        <v/>
      </c>
      <c r="H982" s="18" t="str">
        <f t="shared" si="75"/>
        <v/>
      </c>
      <c r="I982" s="18" t="str">
        <f t="shared" si="76"/>
        <v/>
      </c>
    </row>
    <row r="983" spans="1:9">
      <c r="A983" s="18">
        <v>781</v>
      </c>
      <c r="C983" s="18" t="str">
        <f t="shared" si="73"/>
        <v/>
      </c>
      <c r="D983" s="18">
        <f>COUNTIF(C$203:C983,C983)</f>
        <v>781</v>
      </c>
      <c r="F983" s="18" t="str">
        <f t="shared" si="77"/>
        <v/>
      </c>
      <c r="G983" s="18" t="str">
        <f t="shared" si="74"/>
        <v/>
      </c>
      <c r="H983" s="18" t="str">
        <f t="shared" si="75"/>
        <v/>
      </c>
      <c r="I983" s="18" t="str">
        <f t="shared" si="76"/>
        <v/>
      </c>
    </row>
    <row r="984" spans="1:9">
      <c r="A984" s="18">
        <v>782</v>
      </c>
      <c r="C984" s="18" t="str">
        <f t="shared" si="73"/>
        <v/>
      </c>
      <c r="D984" s="18">
        <f>COUNTIF(C$203:C984,C984)</f>
        <v>782</v>
      </c>
      <c r="F984" s="18" t="str">
        <f t="shared" si="77"/>
        <v/>
      </c>
      <c r="G984" s="18" t="str">
        <f t="shared" si="74"/>
        <v/>
      </c>
      <c r="H984" s="18" t="str">
        <f t="shared" si="75"/>
        <v/>
      </c>
      <c r="I984" s="18" t="str">
        <f t="shared" si="76"/>
        <v/>
      </c>
    </row>
    <row r="985" spans="1:9">
      <c r="A985" s="18">
        <v>783</v>
      </c>
      <c r="C985" s="18" t="str">
        <f t="shared" si="73"/>
        <v/>
      </c>
      <c r="D985" s="18">
        <f>COUNTIF(C$203:C985,C985)</f>
        <v>783</v>
      </c>
      <c r="F985" s="18" t="str">
        <f t="shared" si="77"/>
        <v/>
      </c>
      <c r="G985" s="18" t="str">
        <f t="shared" si="74"/>
        <v/>
      </c>
      <c r="H985" s="18" t="str">
        <f t="shared" si="75"/>
        <v/>
      </c>
      <c r="I985" s="18" t="str">
        <f t="shared" si="76"/>
        <v/>
      </c>
    </row>
    <row r="986" spans="1:9">
      <c r="A986" s="18">
        <v>784</v>
      </c>
      <c r="C986" s="18" t="str">
        <f t="shared" si="73"/>
        <v/>
      </c>
      <c r="D986" s="18">
        <f>COUNTIF(C$203:C986,C986)</f>
        <v>784</v>
      </c>
      <c r="F986" s="18" t="str">
        <f t="shared" si="77"/>
        <v/>
      </c>
      <c r="G986" s="18" t="str">
        <f t="shared" si="74"/>
        <v/>
      </c>
      <c r="H986" s="18" t="str">
        <f t="shared" si="75"/>
        <v/>
      </c>
      <c r="I986" s="18" t="str">
        <f t="shared" si="76"/>
        <v/>
      </c>
    </row>
    <row r="987" spans="1:9">
      <c r="A987" s="18">
        <v>785</v>
      </c>
      <c r="C987" s="18" t="str">
        <f t="shared" si="73"/>
        <v/>
      </c>
      <c r="D987" s="18">
        <f>COUNTIF(C$203:C987,C987)</f>
        <v>785</v>
      </c>
      <c r="F987" s="18" t="str">
        <f t="shared" si="77"/>
        <v/>
      </c>
      <c r="G987" s="18" t="str">
        <f t="shared" si="74"/>
        <v/>
      </c>
      <c r="H987" s="18" t="str">
        <f t="shared" si="75"/>
        <v/>
      </c>
      <c r="I987" s="18" t="str">
        <f t="shared" si="76"/>
        <v/>
      </c>
    </row>
    <row r="988" spans="1:9">
      <c r="A988" s="18">
        <v>786</v>
      </c>
      <c r="C988" s="18" t="str">
        <f t="shared" si="73"/>
        <v/>
      </c>
      <c r="D988" s="18">
        <f>COUNTIF(C$203:C988,C988)</f>
        <v>786</v>
      </c>
      <c r="F988" s="18" t="str">
        <f t="shared" si="77"/>
        <v/>
      </c>
      <c r="G988" s="18" t="str">
        <f t="shared" si="74"/>
        <v/>
      </c>
      <c r="H988" s="18" t="str">
        <f t="shared" si="75"/>
        <v/>
      </c>
      <c r="I988" s="18" t="str">
        <f t="shared" si="76"/>
        <v/>
      </c>
    </row>
    <row r="989" spans="1:9">
      <c r="A989" s="18">
        <v>787</v>
      </c>
      <c r="C989" s="18" t="str">
        <f t="shared" si="73"/>
        <v/>
      </c>
      <c r="D989" s="18">
        <f>COUNTIF(C$203:C989,C989)</f>
        <v>787</v>
      </c>
      <c r="F989" s="18" t="str">
        <f t="shared" si="77"/>
        <v/>
      </c>
      <c r="G989" s="18" t="str">
        <f t="shared" si="74"/>
        <v/>
      </c>
      <c r="H989" s="18" t="str">
        <f t="shared" si="75"/>
        <v/>
      </c>
      <c r="I989" s="18" t="str">
        <f t="shared" si="76"/>
        <v/>
      </c>
    </row>
    <row r="990" spans="1:9">
      <c r="A990" s="18">
        <v>788</v>
      </c>
      <c r="C990" s="18" t="str">
        <f t="shared" si="73"/>
        <v/>
      </c>
      <c r="D990" s="18">
        <f>COUNTIF(C$203:C990,C990)</f>
        <v>788</v>
      </c>
      <c r="F990" s="18" t="str">
        <f t="shared" si="77"/>
        <v/>
      </c>
      <c r="G990" s="18" t="str">
        <f t="shared" si="74"/>
        <v/>
      </c>
      <c r="H990" s="18" t="str">
        <f t="shared" si="75"/>
        <v/>
      </c>
      <c r="I990" s="18" t="str">
        <f t="shared" si="76"/>
        <v/>
      </c>
    </row>
    <row r="991" spans="1:9">
      <c r="A991" s="18">
        <v>789</v>
      </c>
      <c r="C991" s="18" t="str">
        <f t="shared" si="73"/>
        <v/>
      </c>
      <c r="D991" s="18">
        <f>COUNTIF(C$203:C991,C991)</f>
        <v>789</v>
      </c>
      <c r="F991" s="18" t="str">
        <f t="shared" si="77"/>
        <v/>
      </c>
      <c r="G991" s="18" t="str">
        <f t="shared" si="74"/>
        <v/>
      </c>
      <c r="H991" s="18" t="str">
        <f t="shared" si="75"/>
        <v/>
      </c>
      <c r="I991" s="18" t="str">
        <f t="shared" si="76"/>
        <v/>
      </c>
    </row>
    <row r="992" spans="1:9">
      <c r="A992" s="18">
        <v>790</v>
      </c>
      <c r="C992" s="18" t="str">
        <f t="shared" si="73"/>
        <v/>
      </c>
      <c r="D992" s="18">
        <f>COUNTIF(C$203:C992,C992)</f>
        <v>790</v>
      </c>
      <c r="F992" s="18" t="str">
        <f t="shared" si="77"/>
        <v/>
      </c>
      <c r="G992" s="18" t="str">
        <f t="shared" si="74"/>
        <v/>
      </c>
      <c r="H992" s="18" t="str">
        <f t="shared" si="75"/>
        <v/>
      </c>
      <c r="I992" s="18" t="str">
        <f t="shared" si="76"/>
        <v/>
      </c>
    </row>
    <row r="993" spans="1:9">
      <c r="A993" s="18">
        <v>791</v>
      </c>
      <c r="C993" s="18" t="str">
        <f t="shared" si="73"/>
        <v/>
      </c>
      <c r="D993" s="18">
        <f>COUNTIF(C$203:C993,C993)</f>
        <v>791</v>
      </c>
      <c r="F993" s="18" t="str">
        <f t="shared" si="77"/>
        <v/>
      </c>
      <c r="G993" s="18" t="str">
        <f t="shared" si="74"/>
        <v/>
      </c>
      <c r="H993" s="18" t="str">
        <f t="shared" si="75"/>
        <v/>
      </c>
      <c r="I993" s="18" t="str">
        <f t="shared" si="76"/>
        <v/>
      </c>
    </row>
    <row r="994" spans="1:9">
      <c r="A994" s="18">
        <v>792</v>
      </c>
      <c r="C994" s="18" t="str">
        <f t="shared" si="73"/>
        <v/>
      </c>
      <c r="D994" s="18">
        <f>COUNTIF(C$203:C994,C994)</f>
        <v>792</v>
      </c>
      <c r="F994" s="18" t="str">
        <f t="shared" si="77"/>
        <v/>
      </c>
      <c r="G994" s="18" t="str">
        <f t="shared" si="74"/>
        <v/>
      </c>
      <c r="H994" s="18" t="str">
        <f t="shared" si="75"/>
        <v/>
      </c>
      <c r="I994" s="18" t="str">
        <f t="shared" si="76"/>
        <v/>
      </c>
    </row>
    <row r="995" spans="1:9">
      <c r="A995" s="18">
        <v>793</v>
      </c>
      <c r="C995" s="18" t="str">
        <f t="shared" si="73"/>
        <v/>
      </c>
      <c r="D995" s="18">
        <f>COUNTIF(C$203:C995,C995)</f>
        <v>793</v>
      </c>
      <c r="F995" s="18" t="str">
        <f t="shared" si="77"/>
        <v/>
      </c>
      <c r="G995" s="18" t="str">
        <f t="shared" si="74"/>
        <v/>
      </c>
      <c r="H995" s="18" t="str">
        <f t="shared" si="75"/>
        <v/>
      </c>
      <c r="I995" s="18" t="str">
        <f t="shared" si="76"/>
        <v/>
      </c>
    </row>
    <row r="996" spans="1:9">
      <c r="A996" s="18">
        <v>794</v>
      </c>
      <c r="C996" s="18" t="str">
        <f t="shared" ref="C996:C1002" si="78">N196</f>
        <v/>
      </c>
      <c r="D996" s="18">
        <f>COUNTIF(C$203:C996,C996)</f>
        <v>794</v>
      </c>
      <c r="F996" s="18" t="str">
        <f t="shared" si="77"/>
        <v/>
      </c>
      <c r="G996" s="18" t="str">
        <f t="shared" ref="G996:G1002" si="79">C196</f>
        <v/>
      </c>
      <c r="H996" s="18" t="str">
        <f t="shared" si="75"/>
        <v/>
      </c>
      <c r="I996" s="18" t="str">
        <f t="shared" si="76"/>
        <v/>
      </c>
    </row>
    <row r="997" spans="1:9">
      <c r="A997" s="18">
        <v>795</v>
      </c>
      <c r="C997" s="18" t="str">
        <f t="shared" si="78"/>
        <v/>
      </c>
      <c r="D997" s="18">
        <f>COUNTIF(C$203:C997,C997)</f>
        <v>795</v>
      </c>
      <c r="F997" s="18" t="str">
        <f t="shared" si="77"/>
        <v/>
      </c>
      <c r="G997" s="18" t="str">
        <f t="shared" si="79"/>
        <v/>
      </c>
      <c r="H997" s="18" t="str">
        <f t="shared" si="75"/>
        <v/>
      </c>
      <c r="I997" s="18" t="str">
        <f t="shared" si="76"/>
        <v/>
      </c>
    </row>
    <row r="998" spans="1:9">
      <c r="A998" s="18">
        <v>796</v>
      </c>
      <c r="C998" s="18" t="str">
        <f t="shared" si="78"/>
        <v/>
      </c>
      <c r="D998" s="18">
        <f>COUNTIF(C$203:C998,C998)</f>
        <v>796</v>
      </c>
      <c r="F998" s="18" t="str">
        <f t="shared" si="77"/>
        <v/>
      </c>
      <c r="G998" s="18" t="str">
        <f t="shared" si="79"/>
        <v/>
      </c>
      <c r="H998" s="18" t="str">
        <f t="shared" si="75"/>
        <v/>
      </c>
      <c r="I998" s="18" t="str">
        <f t="shared" si="76"/>
        <v/>
      </c>
    </row>
    <row r="999" spans="1:9">
      <c r="A999" s="18">
        <v>797</v>
      </c>
      <c r="C999" s="18" t="str">
        <f t="shared" si="78"/>
        <v/>
      </c>
      <c r="D999" s="18">
        <f>COUNTIF(C$203:C999,C999)</f>
        <v>797</v>
      </c>
      <c r="F999" s="18" t="str">
        <f t="shared" si="77"/>
        <v/>
      </c>
      <c r="G999" s="18" t="str">
        <f t="shared" si="79"/>
        <v/>
      </c>
      <c r="H999" s="18" t="str">
        <f t="shared" si="75"/>
        <v/>
      </c>
      <c r="I999" s="18" t="str">
        <f t="shared" si="76"/>
        <v/>
      </c>
    </row>
    <row r="1000" spans="1:9">
      <c r="A1000" s="18">
        <v>798</v>
      </c>
      <c r="C1000" s="18" t="str">
        <f t="shared" si="78"/>
        <v/>
      </c>
      <c r="D1000" s="18">
        <f>COUNTIF(C$203:C1000,C1000)</f>
        <v>798</v>
      </c>
      <c r="F1000" s="18" t="str">
        <f t="shared" si="77"/>
        <v/>
      </c>
      <c r="G1000" s="18" t="str">
        <f t="shared" si="79"/>
        <v/>
      </c>
      <c r="H1000" s="18" t="str">
        <f t="shared" si="75"/>
        <v/>
      </c>
      <c r="I1000" s="18" t="str">
        <f t="shared" si="76"/>
        <v/>
      </c>
    </row>
    <row r="1001" spans="1:9">
      <c r="A1001" s="18">
        <v>799</v>
      </c>
      <c r="C1001" s="18" t="str">
        <f t="shared" si="78"/>
        <v/>
      </c>
      <c r="D1001" s="18">
        <f>COUNTIF(C$203:C1001,C1001)</f>
        <v>799</v>
      </c>
      <c r="F1001" s="18" t="str">
        <f t="shared" si="77"/>
        <v/>
      </c>
      <c r="G1001" s="18" t="str">
        <f t="shared" si="79"/>
        <v/>
      </c>
      <c r="H1001" s="18" t="str">
        <f t="shared" si="75"/>
        <v/>
      </c>
      <c r="I1001" s="18" t="str">
        <f t="shared" si="76"/>
        <v/>
      </c>
    </row>
    <row r="1002" spans="1:9">
      <c r="A1002" s="18">
        <v>800</v>
      </c>
      <c r="C1002" s="18" t="str">
        <f t="shared" si="78"/>
        <v/>
      </c>
      <c r="D1002" s="18">
        <f>COUNTIF(C$203:C1002,C1002)</f>
        <v>800</v>
      </c>
      <c r="F1002" s="18" t="str">
        <f t="shared" si="77"/>
        <v/>
      </c>
      <c r="G1002" s="18" t="str">
        <f t="shared" si="79"/>
        <v/>
      </c>
      <c r="H1002" s="18" t="str">
        <f t="shared" si="75"/>
        <v/>
      </c>
      <c r="I1002" s="18" t="str">
        <f t="shared" si="76"/>
        <v/>
      </c>
    </row>
    <row r="1003" spans="1:9">
      <c r="A1003" s="18">
        <v>801</v>
      </c>
      <c r="C1003" s="18" t="str">
        <f>O3</f>
        <v/>
      </c>
      <c r="D1003" s="18">
        <f>COUNTIF(C$203:C1003,C1003)</f>
        <v>801</v>
      </c>
      <c r="F1003" s="18" t="str">
        <f t="shared" si="77"/>
        <v/>
      </c>
      <c r="G1003" s="18" t="str">
        <f>C3</f>
        <v/>
      </c>
      <c r="H1003" s="18" t="str">
        <f t="shared" ref="H1003:I1018" si="80">D3</f>
        <v/>
      </c>
      <c r="I1003" s="18" t="str">
        <f t="shared" si="80"/>
        <v/>
      </c>
    </row>
    <row r="1004" spans="1:9">
      <c r="A1004" s="18">
        <v>802</v>
      </c>
      <c r="C1004" s="18" t="str">
        <f t="shared" ref="C1004:C1067" si="81">O4</f>
        <v/>
      </c>
      <c r="D1004" s="18">
        <f>COUNTIF(C$203:C1004,C1004)</f>
        <v>802</v>
      </c>
      <c r="F1004" s="18" t="str">
        <f t="shared" si="77"/>
        <v/>
      </c>
      <c r="G1004" s="18" t="str">
        <f t="shared" ref="G1004:G1067" si="82">C4</f>
        <v/>
      </c>
      <c r="H1004" s="18" t="str">
        <f t="shared" si="80"/>
        <v/>
      </c>
      <c r="I1004" s="18" t="str">
        <f t="shared" si="80"/>
        <v/>
      </c>
    </row>
    <row r="1005" spans="1:9">
      <c r="A1005" s="18">
        <v>803</v>
      </c>
      <c r="C1005" s="18" t="str">
        <f t="shared" si="81"/>
        <v/>
      </c>
      <c r="D1005" s="18">
        <f>COUNTIF(C$203:C1005,C1005)</f>
        <v>803</v>
      </c>
      <c r="F1005" s="18" t="str">
        <f t="shared" si="77"/>
        <v/>
      </c>
      <c r="G1005" s="18" t="str">
        <f t="shared" si="82"/>
        <v/>
      </c>
      <c r="H1005" s="18" t="str">
        <f t="shared" si="80"/>
        <v/>
      </c>
      <c r="I1005" s="18" t="str">
        <f t="shared" si="80"/>
        <v/>
      </c>
    </row>
    <row r="1006" spans="1:9">
      <c r="A1006" s="18">
        <v>804</v>
      </c>
      <c r="C1006" s="18" t="str">
        <f t="shared" si="81"/>
        <v/>
      </c>
      <c r="D1006" s="18">
        <f>COUNTIF(C$203:C1006,C1006)</f>
        <v>804</v>
      </c>
      <c r="F1006" s="18" t="str">
        <f t="shared" si="77"/>
        <v/>
      </c>
      <c r="G1006" s="18" t="str">
        <f t="shared" si="82"/>
        <v/>
      </c>
      <c r="H1006" s="18" t="str">
        <f t="shared" si="80"/>
        <v/>
      </c>
      <c r="I1006" s="18" t="str">
        <f t="shared" si="80"/>
        <v/>
      </c>
    </row>
    <row r="1007" spans="1:9">
      <c r="A1007" s="18">
        <v>805</v>
      </c>
      <c r="C1007" s="18" t="str">
        <f t="shared" si="81"/>
        <v/>
      </c>
      <c r="D1007" s="18">
        <f>COUNTIF(C$203:C1007,C1007)</f>
        <v>805</v>
      </c>
      <c r="F1007" s="18" t="str">
        <f t="shared" si="77"/>
        <v/>
      </c>
      <c r="G1007" s="18" t="str">
        <f t="shared" si="82"/>
        <v/>
      </c>
      <c r="H1007" s="18" t="str">
        <f t="shared" si="80"/>
        <v/>
      </c>
      <c r="I1007" s="18" t="str">
        <f t="shared" si="80"/>
        <v/>
      </c>
    </row>
    <row r="1008" spans="1:9">
      <c r="A1008" s="18">
        <v>806</v>
      </c>
      <c r="C1008" s="18" t="str">
        <f t="shared" si="81"/>
        <v/>
      </c>
      <c r="D1008" s="18">
        <f>COUNTIF(C$203:C1008,C1008)</f>
        <v>806</v>
      </c>
      <c r="F1008" s="18" t="str">
        <f t="shared" si="77"/>
        <v/>
      </c>
      <c r="G1008" s="18" t="str">
        <f t="shared" si="82"/>
        <v/>
      </c>
      <c r="H1008" s="18" t="str">
        <f t="shared" si="80"/>
        <v/>
      </c>
      <c r="I1008" s="18" t="str">
        <f t="shared" si="80"/>
        <v/>
      </c>
    </row>
    <row r="1009" spans="1:9">
      <c r="A1009" s="18">
        <v>807</v>
      </c>
      <c r="C1009" s="18" t="str">
        <f t="shared" si="81"/>
        <v/>
      </c>
      <c r="D1009" s="18">
        <f>COUNTIF(C$203:C1009,C1009)</f>
        <v>807</v>
      </c>
      <c r="F1009" s="18" t="str">
        <f t="shared" si="77"/>
        <v/>
      </c>
      <c r="G1009" s="18" t="str">
        <f t="shared" si="82"/>
        <v/>
      </c>
      <c r="H1009" s="18" t="str">
        <f t="shared" si="80"/>
        <v/>
      </c>
      <c r="I1009" s="18" t="str">
        <f t="shared" si="80"/>
        <v/>
      </c>
    </row>
    <row r="1010" spans="1:9">
      <c r="A1010" s="18">
        <v>808</v>
      </c>
      <c r="C1010" s="18" t="str">
        <f t="shared" si="81"/>
        <v/>
      </c>
      <c r="D1010" s="18">
        <f>COUNTIF(C$203:C1010,C1010)</f>
        <v>808</v>
      </c>
      <c r="F1010" s="18" t="str">
        <f t="shared" si="77"/>
        <v/>
      </c>
      <c r="G1010" s="18" t="str">
        <f t="shared" si="82"/>
        <v/>
      </c>
      <c r="H1010" s="18" t="str">
        <f t="shared" si="80"/>
        <v/>
      </c>
      <c r="I1010" s="18" t="str">
        <f t="shared" si="80"/>
        <v/>
      </c>
    </row>
    <row r="1011" spans="1:9">
      <c r="A1011" s="18">
        <v>809</v>
      </c>
      <c r="C1011" s="18" t="str">
        <f t="shared" si="81"/>
        <v/>
      </c>
      <c r="D1011" s="18">
        <f>COUNTIF(C$203:C1011,C1011)</f>
        <v>809</v>
      </c>
      <c r="F1011" s="18" t="str">
        <f t="shared" si="77"/>
        <v/>
      </c>
      <c r="G1011" s="18" t="str">
        <f t="shared" si="82"/>
        <v/>
      </c>
      <c r="H1011" s="18" t="str">
        <f t="shared" si="80"/>
        <v/>
      </c>
      <c r="I1011" s="18" t="str">
        <f t="shared" si="80"/>
        <v/>
      </c>
    </row>
    <row r="1012" spans="1:9">
      <c r="A1012" s="18">
        <v>810</v>
      </c>
      <c r="C1012" s="18" t="str">
        <f t="shared" si="81"/>
        <v/>
      </c>
      <c r="D1012" s="18">
        <f>COUNTIF(C$203:C1012,C1012)</f>
        <v>810</v>
      </c>
      <c r="F1012" s="18" t="str">
        <f t="shared" si="77"/>
        <v/>
      </c>
      <c r="G1012" s="18" t="str">
        <f t="shared" si="82"/>
        <v/>
      </c>
      <c r="H1012" s="18" t="str">
        <f t="shared" si="80"/>
        <v/>
      </c>
      <c r="I1012" s="18" t="str">
        <f t="shared" si="80"/>
        <v/>
      </c>
    </row>
    <row r="1013" spans="1:9">
      <c r="A1013" s="18">
        <v>811</v>
      </c>
      <c r="C1013" s="18" t="str">
        <f t="shared" si="81"/>
        <v/>
      </c>
      <c r="D1013" s="18">
        <f>COUNTIF(C$203:C1013,C1013)</f>
        <v>811</v>
      </c>
      <c r="F1013" s="18" t="str">
        <f t="shared" si="77"/>
        <v/>
      </c>
      <c r="G1013" s="18" t="str">
        <f t="shared" si="82"/>
        <v/>
      </c>
      <c r="H1013" s="18" t="str">
        <f t="shared" si="80"/>
        <v/>
      </c>
      <c r="I1013" s="18" t="str">
        <f t="shared" si="80"/>
        <v/>
      </c>
    </row>
    <row r="1014" spans="1:9">
      <c r="A1014" s="18">
        <v>812</v>
      </c>
      <c r="C1014" s="18" t="str">
        <f t="shared" si="81"/>
        <v/>
      </c>
      <c r="D1014" s="18">
        <f>COUNTIF(C$203:C1014,C1014)</f>
        <v>812</v>
      </c>
      <c r="F1014" s="18" t="str">
        <f t="shared" si="77"/>
        <v/>
      </c>
      <c r="G1014" s="18" t="str">
        <f t="shared" si="82"/>
        <v/>
      </c>
      <c r="H1014" s="18" t="str">
        <f t="shared" si="80"/>
        <v/>
      </c>
      <c r="I1014" s="18" t="str">
        <f t="shared" si="80"/>
        <v/>
      </c>
    </row>
    <row r="1015" spans="1:9">
      <c r="A1015" s="18">
        <v>813</v>
      </c>
      <c r="C1015" s="18" t="str">
        <f t="shared" si="81"/>
        <v/>
      </c>
      <c r="D1015" s="18">
        <f>COUNTIF(C$203:C1015,C1015)</f>
        <v>813</v>
      </c>
      <c r="F1015" s="18" t="str">
        <f t="shared" si="77"/>
        <v/>
      </c>
      <c r="G1015" s="18" t="str">
        <f t="shared" si="82"/>
        <v/>
      </c>
      <c r="H1015" s="18" t="str">
        <f t="shared" si="80"/>
        <v/>
      </c>
      <c r="I1015" s="18" t="str">
        <f t="shared" si="80"/>
        <v/>
      </c>
    </row>
    <row r="1016" spans="1:9">
      <c r="A1016" s="18">
        <v>814</v>
      </c>
      <c r="C1016" s="18" t="str">
        <f t="shared" si="81"/>
        <v/>
      </c>
      <c r="D1016" s="18">
        <f>COUNTIF(C$203:C1016,C1016)</f>
        <v>814</v>
      </c>
      <c r="F1016" s="18" t="str">
        <f t="shared" si="77"/>
        <v/>
      </c>
      <c r="G1016" s="18" t="str">
        <f t="shared" si="82"/>
        <v/>
      </c>
      <c r="H1016" s="18" t="str">
        <f t="shared" si="80"/>
        <v/>
      </c>
      <c r="I1016" s="18" t="str">
        <f t="shared" si="80"/>
        <v/>
      </c>
    </row>
    <row r="1017" spans="1:9">
      <c r="A1017" s="18">
        <v>815</v>
      </c>
      <c r="C1017" s="18" t="str">
        <f t="shared" si="81"/>
        <v/>
      </c>
      <c r="D1017" s="18">
        <f>COUNTIF(C$203:C1017,C1017)</f>
        <v>815</v>
      </c>
      <c r="F1017" s="18" t="str">
        <f t="shared" si="77"/>
        <v/>
      </c>
      <c r="G1017" s="18" t="str">
        <f t="shared" si="82"/>
        <v/>
      </c>
      <c r="H1017" s="18" t="str">
        <f t="shared" si="80"/>
        <v/>
      </c>
      <c r="I1017" s="18" t="str">
        <f t="shared" si="80"/>
        <v/>
      </c>
    </row>
    <row r="1018" spans="1:9">
      <c r="A1018" s="18">
        <v>816</v>
      </c>
      <c r="C1018" s="18" t="str">
        <f t="shared" si="81"/>
        <v/>
      </c>
      <c r="D1018" s="18">
        <f>COUNTIF(C$203:C1018,C1018)</f>
        <v>816</v>
      </c>
      <c r="F1018" s="18" t="str">
        <f t="shared" si="77"/>
        <v/>
      </c>
      <c r="G1018" s="18" t="str">
        <f t="shared" si="82"/>
        <v/>
      </c>
      <c r="H1018" s="18" t="str">
        <f t="shared" si="80"/>
        <v/>
      </c>
      <c r="I1018" s="18" t="str">
        <f t="shared" si="80"/>
        <v/>
      </c>
    </row>
    <row r="1019" spans="1:9">
      <c r="A1019" s="18">
        <v>817</v>
      </c>
      <c r="C1019" s="18" t="str">
        <f t="shared" si="81"/>
        <v/>
      </c>
      <c r="D1019" s="18">
        <f>COUNTIF(C$203:C1019,C1019)</f>
        <v>817</v>
      </c>
      <c r="F1019" s="18" t="str">
        <f t="shared" si="77"/>
        <v/>
      </c>
      <c r="G1019" s="18" t="str">
        <f t="shared" si="82"/>
        <v/>
      </c>
      <c r="H1019" s="18" t="str">
        <f t="shared" ref="H1019:H1082" si="83">D19</f>
        <v/>
      </c>
      <c r="I1019" s="18" t="str">
        <f t="shared" ref="I1019:I1082" si="84">E19</f>
        <v/>
      </c>
    </row>
    <row r="1020" spans="1:9">
      <c r="A1020" s="18">
        <v>818</v>
      </c>
      <c r="C1020" s="18" t="str">
        <f t="shared" si="81"/>
        <v/>
      </c>
      <c r="D1020" s="18">
        <f>COUNTIF(C$203:C1020,C1020)</f>
        <v>818</v>
      </c>
      <c r="F1020" s="18" t="str">
        <f t="shared" si="77"/>
        <v/>
      </c>
      <c r="G1020" s="18" t="str">
        <f t="shared" si="82"/>
        <v/>
      </c>
      <c r="H1020" s="18" t="str">
        <f t="shared" si="83"/>
        <v/>
      </c>
      <c r="I1020" s="18" t="str">
        <f t="shared" si="84"/>
        <v/>
      </c>
    </row>
    <row r="1021" spans="1:9">
      <c r="A1021" s="18">
        <v>819</v>
      </c>
      <c r="C1021" s="18" t="str">
        <f t="shared" si="81"/>
        <v/>
      </c>
      <c r="D1021" s="18">
        <f>COUNTIF(C$203:C1021,C1021)</f>
        <v>819</v>
      </c>
      <c r="F1021" s="18" t="str">
        <f t="shared" si="77"/>
        <v/>
      </c>
      <c r="G1021" s="18" t="str">
        <f t="shared" si="82"/>
        <v/>
      </c>
      <c r="H1021" s="18" t="str">
        <f t="shared" si="83"/>
        <v/>
      </c>
      <c r="I1021" s="18" t="str">
        <f t="shared" si="84"/>
        <v/>
      </c>
    </row>
    <row r="1022" spans="1:9">
      <c r="A1022" s="18">
        <v>820</v>
      </c>
      <c r="C1022" s="18" t="str">
        <f t="shared" si="81"/>
        <v/>
      </c>
      <c r="D1022" s="18">
        <f>COUNTIF(C$203:C1022,C1022)</f>
        <v>820</v>
      </c>
      <c r="F1022" s="18" t="str">
        <f t="shared" si="77"/>
        <v/>
      </c>
      <c r="G1022" s="18" t="str">
        <f t="shared" si="82"/>
        <v/>
      </c>
      <c r="H1022" s="18" t="str">
        <f t="shared" si="83"/>
        <v/>
      </c>
      <c r="I1022" s="18" t="str">
        <f t="shared" si="84"/>
        <v/>
      </c>
    </row>
    <row r="1023" spans="1:9">
      <c r="A1023" s="18">
        <v>821</v>
      </c>
      <c r="C1023" s="18" t="str">
        <f t="shared" si="81"/>
        <v/>
      </c>
      <c r="D1023" s="18">
        <f>COUNTIF(C$203:C1023,C1023)</f>
        <v>821</v>
      </c>
      <c r="F1023" s="18" t="str">
        <f t="shared" si="77"/>
        <v/>
      </c>
      <c r="G1023" s="18" t="str">
        <f t="shared" si="82"/>
        <v/>
      </c>
      <c r="H1023" s="18" t="str">
        <f t="shared" si="83"/>
        <v/>
      </c>
      <c r="I1023" s="18" t="str">
        <f t="shared" si="84"/>
        <v/>
      </c>
    </row>
    <row r="1024" spans="1:9">
      <c r="A1024" s="18">
        <v>822</v>
      </c>
      <c r="C1024" s="18" t="str">
        <f t="shared" si="81"/>
        <v/>
      </c>
      <c r="D1024" s="18">
        <f>COUNTIF(C$203:C1024,C1024)</f>
        <v>822</v>
      </c>
      <c r="F1024" s="18" t="str">
        <f t="shared" si="77"/>
        <v/>
      </c>
      <c r="G1024" s="18" t="str">
        <f t="shared" si="82"/>
        <v/>
      </c>
      <c r="H1024" s="18" t="str">
        <f t="shared" si="83"/>
        <v/>
      </c>
      <c r="I1024" s="18" t="str">
        <f t="shared" si="84"/>
        <v/>
      </c>
    </row>
    <row r="1025" spans="1:9">
      <c r="A1025" s="18">
        <v>823</v>
      </c>
      <c r="C1025" s="18" t="str">
        <f t="shared" si="81"/>
        <v/>
      </c>
      <c r="D1025" s="18">
        <f>COUNTIF(C$203:C1025,C1025)</f>
        <v>823</v>
      </c>
      <c r="F1025" s="18" t="str">
        <f t="shared" si="77"/>
        <v/>
      </c>
      <c r="G1025" s="18" t="str">
        <f t="shared" si="82"/>
        <v/>
      </c>
      <c r="H1025" s="18" t="str">
        <f t="shared" si="83"/>
        <v/>
      </c>
      <c r="I1025" s="18" t="str">
        <f t="shared" si="84"/>
        <v/>
      </c>
    </row>
    <row r="1026" spans="1:9">
      <c r="A1026" s="18">
        <v>824</v>
      </c>
      <c r="C1026" s="18" t="str">
        <f t="shared" si="81"/>
        <v/>
      </c>
      <c r="D1026" s="18">
        <f>COUNTIF(C$203:C1026,C1026)</f>
        <v>824</v>
      </c>
      <c r="F1026" s="18" t="str">
        <f t="shared" si="77"/>
        <v/>
      </c>
      <c r="G1026" s="18" t="str">
        <f t="shared" si="82"/>
        <v/>
      </c>
      <c r="H1026" s="18" t="str">
        <f t="shared" si="83"/>
        <v/>
      </c>
      <c r="I1026" s="18" t="str">
        <f t="shared" si="84"/>
        <v/>
      </c>
    </row>
    <row r="1027" spans="1:9">
      <c r="A1027" s="18">
        <v>825</v>
      </c>
      <c r="C1027" s="18" t="str">
        <f t="shared" si="81"/>
        <v/>
      </c>
      <c r="D1027" s="18">
        <f>COUNTIF(C$203:C1027,C1027)</f>
        <v>825</v>
      </c>
      <c r="F1027" s="18" t="str">
        <f t="shared" si="77"/>
        <v/>
      </c>
      <c r="G1027" s="18" t="str">
        <f t="shared" si="82"/>
        <v/>
      </c>
      <c r="H1027" s="18" t="str">
        <f t="shared" si="83"/>
        <v/>
      </c>
      <c r="I1027" s="18" t="str">
        <f t="shared" si="84"/>
        <v/>
      </c>
    </row>
    <row r="1028" spans="1:9">
      <c r="A1028" s="18">
        <v>826</v>
      </c>
      <c r="C1028" s="18" t="str">
        <f t="shared" si="81"/>
        <v/>
      </c>
      <c r="D1028" s="18">
        <f>COUNTIF(C$203:C1028,C1028)</f>
        <v>826</v>
      </c>
      <c r="F1028" s="18" t="str">
        <f t="shared" si="77"/>
        <v/>
      </c>
      <c r="G1028" s="18" t="str">
        <f t="shared" si="82"/>
        <v/>
      </c>
      <c r="H1028" s="18" t="str">
        <f t="shared" si="83"/>
        <v/>
      </c>
      <c r="I1028" s="18" t="str">
        <f t="shared" si="84"/>
        <v/>
      </c>
    </row>
    <row r="1029" spans="1:9">
      <c r="A1029" s="18">
        <v>827</v>
      </c>
      <c r="C1029" s="18" t="str">
        <f t="shared" si="81"/>
        <v/>
      </c>
      <c r="D1029" s="18">
        <f>COUNTIF(C$203:C1029,C1029)</f>
        <v>827</v>
      </c>
      <c r="F1029" s="18" t="str">
        <f t="shared" si="77"/>
        <v/>
      </c>
      <c r="G1029" s="18" t="str">
        <f t="shared" si="82"/>
        <v/>
      </c>
      <c r="H1029" s="18" t="str">
        <f t="shared" si="83"/>
        <v/>
      </c>
      <c r="I1029" s="18" t="str">
        <f t="shared" si="84"/>
        <v/>
      </c>
    </row>
    <row r="1030" spans="1:9">
      <c r="A1030" s="18">
        <v>828</v>
      </c>
      <c r="C1030" s="18" t="str">
        <f t="shared" si="81"/>
        <v/>
      </c>
      <c r="D1030" s="18">
        <f>COUNTIF(C$203:C1030,C1030)</f>
        <v>828</v>
      </c>
      <c r="F1030" s="18" t="str">
        <f t="shared" si="77"/>
        <v/>
      </c>
      <c r="G1030" s="18" t="str">
        <f t="shared" si="82"/>
        <v/>
      </c>
      <c r="H1030" s="18" t="str">
        <f t="shared" si="83"/>
        <v/>
      </c>
      <c r="I1030" s="18" t="str">
        <f t="shared" si="84"/>
        <v/>
      </c>
    </row>
    <row r="1031" spans="1:9">
      <c r="A1031" s="18">
        <v>829</v>
      </c>
      <c r="C1031" s="18" t="str">
        <f t="shared" si="81"/>
        <v/>
      </c>
      <c r="D1031" s="18">
        <f>COUNTIF(C$203:C1031,C1031)</f>
        <v>829</v>
      </c>
      <c r="F1031" s="18" t="str">
        <f t="shared" si="77"/>
        <v/>
      </c>
      <c r="G1031" s="18" t="str">
        <f t="shared" si="82"/>
        <v/>
      </c>
      <c r="H1031" s="18" t="str">
        <f t="shared" si="83"/>
        <v/>
      </c>
      <c r="I1031" s="18" t="str">
        <f t="shared" si="84"/>
        <v/>
      </c>
    </row>
    <row r="1032" spans="1:9">
      <c r="A1032" s="18">
        <v>830</v>
      </c>
      <c r="C1032" s="18" t="str">
        <f t="shared" si="81"/>
        <v/>
      </c>
      <c r="D1032" s="18">
        <f>COUNTIF(C$203:C1032,C1032)</f>
        <v>830</v>
      </c>
      <c r="F1032" s="18" t="str">
        <f t="shared" si="77"/>
        <v/>
      </c>
      <c r="G1032" s="18" t="str">
        <f t="shared" si="82"/>
        <v/>
      </c>
      <c r="H1032" s="18" t="str">
        <f t="shared" si="83"/>
        <v/>
      </c>
      <c r="I1032" s="18" t="str">
        <f t="shared" si="84"/>
        <v/>
      </c>
    </row>
    <row r="1033" spans="1:9">
      <c r="A1033" s="18">
        <v>831</v>
      </c>
      <c r="C1033" s="18" t="str">
        <f t="shared" si="81"/>
        <v/>
      </c>
      <c r="D1033" s="18">
        <f>COUNTIF(C$203:C1033,C1033)</f>
        <v>831</v>
      </c>
      <c r="F1033" s="18" t="str">
        <f t="shared" si="77"/>
        <v/>
      </c>
      <c r="G1033" s="18" t="str">
        <f t="shared" si="82"/>
        <v/>
      </c>
      <c r="H1033" s="18" t="str">
        <f t="shared" si="83"/>
        <v/>
      </c>
      <c r="I1033" s="18" t="str">
        <f t="shared" si="84"/>
        <v/>
      </c>
    </row>
    <row r="1034" spans="1:9">
      <c r="A1034" s="18">
        <v>832</v>
      </c>
      <c r="C1034" s="18" t="str">
        <f t="shared" si="81"/>
        <v/>
      </c>
      <c r="D1034" s="18">
        <f>COUNTIF(C$203:C1034,C1034)</f>
        <v>832</v>
      </c>
      <c r="F1034" s="18" t="str">
        <f t="shared" si="77"/>
        <v/>
      </c>
      <c r="G1034" s="18" t="str">
        <f t="shared" si="82"/>
        <v/>
      </c>
      <c r="H1034" s="18" t="str">
        <f t="shared" si="83"/>
        <v/>
      </c>
      <c r="I1034" s="18" t="str">
        <f t="shared" si="84"/>
        <v/>
      </c>
    </row>
    <row r="1035" spans="1:9">
      <c r="A1035" s="18">
        <v>833</v>
      </c>
      <c r="C1035" s="18" t="str">
        <f t="shared" si="81"/>
        <v/>
      </c>
      <c r="D1035" s="18">
        <f>COUNTIF(C$203:C1035,C1035)</f>
        <v>833</v>
      </c>
      <c r="F1035" s="18" t="str">
        <f t="shared" si="77"/>
        <v/>
      </c>
      <c r="G1035" s="18" t="str">
        <f t="shared" si="82"/>
        <v/>
      </c>
      <c r="H1035" s="18" t="str">
        <f t="shared" si="83"/>
        <v/>
      </c>
      <c r="I1035" s="18" t="str">
        <f t="shared" si="84"/>
        <v/>
      </c>
    </row>
    <row r="1036" spans="1:9">
      <c r="A1036" s="18">
        <v>834</v>
      </c>
      <c r="C1036" s="18" t="str">
        <f t="shared" si="81"/>
        <v/>
      </c>
      <c r="D1036" s="18">
        <f>COUNTIF(C$203:C1036,C1036)</f>
        <v>834</v>
      </c>
      <c r="F1036" s="18" t="str">
        <f t="shared" ref="F1036:F1099" si="85">IF(C1036="","",CONCATENATE(C1036,D1036)*1)</f>
        <v/>
      </c>
      <c r="G1036" s="18" t="str">
        <f t="shared" si="82"/>
        <v/>
      </c>
      <c r="H1036" s="18" t="str">
        <f t="shared" si="83"/>
        <v/>
      </c>
      <c r="I1036" s="18" t="str">
        <f t="shared" si="84"/>
        <v/>
      </c>
    </row>
    <row r="1037" spans="1:9">
      <c r="A1037" s="18">
        <v>835</v>
      </c>
      <c r="C1037" s="18" t="str">
        <f t="shared" si="81"/>
        <v/>
      </c>
      <c r="D1037" s="18">
        <f>COUNTIF(C$203:C1037,C1037)</f>
        <v>835</v>
      </c>
      <c r="F1037" s="18" t="str">
        <f t="shared" si="85"/>
        <v/>
      </c>
      <c r="G1037" s="18" t="str">
        <f t="shared" si="82"/>
        <v/>
      </c>
      <c r="H1037" s="18" t="str">
        <f t="shared" si="83"/>
        <v/>
      </c>
      <c r="I1037" s="18" t="str">
        <f t="shared" si="84"/>
        <v/>
      </c>
    </row>
    <row r="1038" spans="1:9">
      <c r="A1038" s="18">
        <v>836</v>
      </c>
      <c r="C1038" s="18" t="str">
        <f t="shared" si="81"/>
        <v/>
      </c>
      <c r="D1038" s="18">
        <f>COUNTIF(C$203:C1038,C1038)</f>
        <v>836</v>
      </c>
      <c r="F1038" s="18" t="str">
        <f t="shared" si="85"/>
        <v/>
      </c>
      <c r="G1038" s="18" t="str">
        <f t="shared" si="82"/>
        <v/>
      </c>
      <c r="H1038" s="18" t="str">
        <f t="shared" si="83"/>
        <v/>
      </c>
      <c r="I1038" s="18" t="str">
        <f t="shared" si="84"/>
        <v/>
      </c>
    </row>
    <row r="1039" spans="1:9">
      <c r="A1039" s="18">
        <v>837</v>
      </c>
      <c r="C1039" s="18" t="str">
        <f t="shared" si="81"/>
        <v/>
      </c>
      <c r="D1039" s="18">
        <f>COUNTIF(C$203:C1039,C1039)</f>
        <v>837</v>
      </c>
      <c r="F1039" s="18" t="str">
        <f t="shared" si="85"/>
        <v/>
      </c>
      <c r="G1039" s="18" t="str">
        <f t="shared" si="82"/>
        <v/>
      </c>
      <c r="H1039" s="18" t="str">
        <f t="shared" si="83"/>
        <v/>
      </c>
      <c r="I1039" s="18" t="str">
        <f t="shared" si="84"/>
        <v/>
      </c>
    </row>
    <row r="1040" spans="1:9">
      <c r="A1040" s="18">
        <v>838</v>
      </c>
      <c r="C1040" s="18" t="str">
        <f t="shared" si="81"/>
        <v/>
      </c>
      <c r="D1040" s="18">
        <f>COUNTIF(C$203:C1040,C1040)</f>
        <v>838</v>
      </c>
      <c r="F1040" s="18" t="str">
        <f t="shared" si="85"/>
        <v/>
      </c>
      <c r="G1040" s="18" t="str">
        <f t="shared" si="82"/>
        <v/>
      </c>
      <c r="H1040" s="18" t="str">
        <f t="shared" si="83"/>
        <v/>
      </c>
      <c r="I1040" s="18" t="str">
        <f t="shared" si="84"/>
        <v/>
      </c>
    </row>
    <row r="1041" spans="1:9">
      <c r="A1041" s="18">
        <v>839</v>
      </c>
      <c r="C1041" s="18" t="str">
        <f t="shared" si="81"/>
        <v/>
      </c>
      <c r="D1041" s="18">
        <f>COUNTIF(C$203:C1041,C1041)</f>
        <v>839</v>
      </c>
      <c r="F1041" s="18" t="str">
        <f t="shared" si="85"/>
        <v/>
      </c>
      <c r="G1041" s="18" t="str">
        <f t="shared" si="82"/>
        <v/>
      </c>
      <c r="H1041" s="18" t="str">
        <f t="shared" si="83"/>
        <v/>
      </c>
      <c r="I1041" s="18" t="str">
        <f t="shared" si="84"/>
        <v/>
      </c>
    </row>
    <row r="1042" spans="1:9">
      <c r="A1042" s="18">
        <v>840</v>
      </c>
      <c r="C1042" s="18" t="str">
        <f t="shared" si="81"/>
        <v/>
      </c>
      <c r="D1042" s="18">
        <f>COUNTIF(C$203:C1042,C1042)</f>
        <v>840</v>
      </c>
      <c r="F1042" s="18" t="str">
        <f t="shared" si="85"/>
        <v/>
      </c>
      <c r="G1042" s="18" t="str">
        <f t="shared" si="82"/>
        <v/>
      </c>
      <c r="H1042" s="18" t="str">
        <f t="shared" si="83"/>
        <v/>
      </c>
      <c r="I1042" s="18" t="str">
        <f t="shared" si="84"/>
        <v/>
      </c>
    </row>
    <row r="1043" spans="1:9">
      <c r="A1043" s="18">
        <v>841</v>
      </c>
      <c r="C1043" s="18" t="str">
        <f t="shared" si="81"/>
        <v/>
      </c>
      <c r="D1043" s="18">
        <f>COUNTIF(C$203:C1043,C1043)</f>
        <v>841</v>
      </c>
      <c r="F1043" s="18" t="str">
        <f t="shared" si="85"/>
        <v/>
      </c>
      <c r="G1043" s="18" t="str">
        <f t="shared" si="82"/>
        <v/>
      </c>
      <c r="H1043" s="18" t="str">
        <f t="shared" si="83"/>
        <v/>
      </c>
      <c r="I1043" s="18" t="str">
        <f t="shared" si="84"/>
        <v/>
      </c>
    </row>
    <row r="1044" spans="1:9">
      <c r="A1044" s="18">
        <v>842</v>
      </c>
      <c r="C1044" s="18" t="str">
        <f t="shared" si="81"/>
        <v/>
      </c>
      <c r="D1044" s="18">
        <f>COUNTIF(C$203:C1044,C1044)</f>
        <v>842</v>
      </c>
      <c r="F1044" s="18" t="str">
        <f t="shared" si="85"/>
        <v/>
      </c>
      <c r="G1044" s="18" t="str">
        <f t="shared" si="82"/>
        <v/>
      </c>
      <c r="H1044" s="18" t="str">
        <f t="shared" si="83"/>
        <v/>
      </c>
      <c r="I1044" s="18" t="str">
        <f t="shared" si="84"/>
        <v/>
      </c>
    </row>
    <row r="1045" spans="1:9">
      <c r="A1045" s="18">
        <v>843</v>
      </c>
      <c r="C1045" s="18" t="str">
        <f t="shared" si="81"/>
        <v/>
      </c>
      <c r="D1045" s="18">
        <f>COUNTIF(C$203:C1045,C1045)</f>
        <v>843</v>
      </c>
      <c r="F1045" s="18" t="str">
        <f t="shared" si="85"/>
        <v/>
      </c>
      <c r="G1045" s="18" t="str">
        <f t="shared" si="82"/>
        <v/>
      </c>
      <c r="H1045" s="18" t="str">
        <f t="shared" si="83"/>
        <v/>
      </c>
      <c r="I1045" s="18" t="str">
        <f t="shared" si="84"/>
        <v/>
      </c>
    </row>
    <row r="1046" spans="1:9">
      <c r="A1046" s="18">
        <v>844</v>
      </c>
      <c r="C1046" s="18" t="str">
        <f t="shared" si="81"/>
        <v/>
      </c>
      <c r="D1046" s="18">
        <f>COUNTIF(C$203:C1046,C1046)</f>
        <v>844</v>
      </c>
      <c r="F1046" s="18" t="str">
        <f t="shared" si="85"/>
        <v/>
      </c>
      <c r="G1046" s="18" t="str">
        <f t="shared" si="82"/>
        <v/>
      </c>
      <c r="H1046" s="18" t="str">
        <f t="shared" si="83"/>
        <v/>
      </c>
      <c r="I1046" s="18" t="str">
        <f t="shared" si="84"/>
        <v/>
      </c>
    </row>
    <row r="1047" spans="1:9">
      <c r="A1047" s="18">
        <v>845</v>
      </c>
      <c r="C1047" s="18" t="str">
        <f t="shared" si="81"/>
        <v/>
      </c>
      <c r="D1047" s="18">
        <f>COUNTIF(C$203:C1047,C1047)</f>
        <v>845</v>
      </c>
      <c r="F1047" s="18" t="str">
        <f t="shared" si="85"/>
        <v/>
      </c>
      <c r="G1047" s="18" t="str">
        <f t="shared" si="82"/>
        <v/>
      </c>
      <c r="H1047" s="18" t="str">
        <f t="shared" si="83"/>
        <v/>
      </c>
      <c r="I1047" s="18" t="str">
        <f t="shared" si="84"/>
        <v/>
      </c>
    </row>
    <row r="1048" spans="1:9">
      <c r="A1048" s="18">
        <v>846</v>
      </c>
      <c r="C1048" s="18" t="str">
        <f t="shared" si="81"/>
        <v/>
      </c>
      <c r="D1048" s="18">
        <f>COUNTIF(C$203:C1048,C1048)</f>
        <v>846</v>
      </c>
      <c r="F1048" s="18" t="str">
        <f t="shared" si="85"/>
        <v/>
      </c>
      <c r="G1048" s="18" t="str">
        <f t="shared" si="82"/>
        <v/>
      </c>
      <c r="H1048" s="18" t="str">
        <f t="shared" si="83"/>
        <v/>
      </c>
      <c r="I1048" s="18" t="str">
        <f t="shared" si="84"/>
        <v/>
      </c>
    </row>
    <row r="1049" spans="1:9">
      <c r="A1049" s="18">
        <v>847</v>
      </c>
      <c r="C1049" s="18" t="str">
        <f t="shared" si="81"/>
        <v/>
      </c>
      <c r="D1049" s="18">
        <f>COUNTIF(C$203:C1049,C1049)</f>
        <v>847</v>
      </c>
      <c r="F1049" s="18" t="str">
        <f t="shared" si="85"/>
        <v/>
      </c>
      <c r="G1049" s="18" t="str">
        <f t="shared" si="82"/>
        <v/>
      </c>
      <c r="H1049" s="18" t="str">
        <f t="shared" si="83"/>
        <v/>
      </c>
      <c r="I1049" s="18" t="str">
        <f t="shared" si="84"/>
        <v/>
      </c>
    </row>
    <row r="1050" spans="1:9">
      <c r="A1050" s="18">
        <v>848</v>
      </c>
      <c r="C1050" s="18" t="str">
        <f t="shared" si="81"/>
        <v/>
      </c>
      <c r="D1050" s="18">
        <f>COUNTIF(C$203:C1050,C1050)</f>
        <v>848</v>
      </c>
      <c r="F1050" s="18" t="str">
        <f t="shared" si="85"/>
        <v/>
      </c>
      <c r="G1050" s="18" t="str">
        <f t="shared" si="82"/>
        <v/>
      </c>
      <c r="H1050" s="18" t="str">
        <f t="shared" si="83"/>
        <v/>
      </c>
      <c r="I1050" s="18" t="str">
        <f t="shared" si="84"/>
        <v/>
      </c>
    </row>
    <row r="1051" spans="1:9">
      <c r="A1051" s="18">
        <v>849</v>
      </c>
      <c r="C1051" s="18" t="str">
        <f t="shared" si="81"/>
        <v/>
      </c>
      <c r="D1051" s="18">
        <f>COUNTIF(C$203:C1051,C1051)</f>
        <v>849</v>
      </c>
      <c r="F1051" s="18" t="str">
        <f t="shared" si="85"/>
        <v/>
      </c>
      <c r="G1051" s="18" t="str">
        <f t="shared" si="82"/>
        <v/>
      </c>
      <c r="H1051" s="18" t="str">
        <f t="shared" si="83"/>
        <v/>
      </c>
      <c r="I1051" s="18" t="str">
        <f t="shared" si="84"/>
        <v/>
      </c>
    </row>
    <row r="1052" spans="1:9">
      <c r="A1052" s="18">
        <v>850</v>
      </c>
      <c r="C1052" s="18" t="str">
        <f t="shared" si="81"/>
        <v/>
      </c>
      <c r="D1052" s="18">
        <f>COUNTIF(C$203:C1052,C1052)</f>
        <v>850</v>
      </c>
      <c r="F1052" s="18" t="str">
        <f t="shared" si="85"/>
        <v/>
      </c>
      <c r="G1052" s="18" t="str">
        <f t="shared" si="82"/>
        <v/>
      </c>
      <c r="H1052" s="18" t="str">
        <f t="shared" si="83"/>
        <v/>
      </c>
      <c r="I1052" s="18" t="str">
        <f t="shared" si="84"/>
        <v/>
      </c>
    </row>
    <row r="1053" spans="1:9">
      <c r="A1053" s="18">
        <v>851</v>
      </c>
      <c r="C1053" s="18" t="str">
        <f t="shared" si="81"/>
        <v/>
      </c>
      <c r="D1053" s="18">
        <f>COUNTIF(C$203:C1053,C1053)</f>
        <v>851</v>
      </c>
      <c r="F1053" s="18" t="str">
        <f t="shared" si="85"/>
        <v/>
      </c>
      <c r="G1053" s="18" t="str">
        <f t="shared" si="82"/>
        <v/>
      </c>
      <c r="H1053" s="18" t="str">
        <f t="shared" si="83"/>
        <v/>
      </c>
      <c r="I1053" s="18" t="str">
        <f t="shared" si="84"/>
        <v/>
      </c>
    </row>
    <row r="1054" spans="1:9">
      <c r="A1054" s="18">
        <v>852</v>
      </c>
      <c r="C1054" s="18" t="str">
        <f t="shared" si="81"/>
        <v/>
      </c>
      <c r="D1054" s="18">
        <f>COUNTIF(C$203:C1054,C1054)</f>
        <v>852</v>
      </c>
      <c r="F1054" s="18" t="str">
        <f t="shared" si="85"/>
        <v/>
      </c>
      <c r="G1054" s="18" t="str">
        <f t="shared" si="82"/>
        <v/>
      </c>
      <c r="H1054" s="18" t="str">
        <f t="shared" si="83"/>
        <v/>
      </c>
      <c r="I1054" s="18" t="str">
        <f t="shared" si="84"/>
        <v/>
      </c>
    </row>
    <row r="1055" spans="1:9">
      <c r="A1055" s="18">
        <v>853</v>
      </c>
      <c r="C1055" s="18" t="str">
        <f t="shared" si="81"/>
        <v/>
      </c>
      <c r="D1055" s="18">
        <f>COUNTIF(C$203:C1055,C1055)</f>
        <v>853</v>
      </c>
      <c r="F1055" s="18" t="str">
        <f t="shared" si="85"/>
        <v/>
      </c>
      <c r="G1055" s="18" t="str">
        <f t="shared" si="82"/>
        <v/>
      </c>
      <c r="H1055" s="18" t="str">
        <f t="shared" si="83"/>
        <v/>
      </c>
      <c r="I1055" s="18" t="str">
        <f t="shared" si="84"/>
        <v/>
      </c>
    </row>
    <row r="1056" spans="1:9">
      <c r="A1056" s="18">
        <v>854</v>
      </c>
      <c r="C1056" s="18" t="str">
        <f t="shared" si="81"/>
        <v/>
      </c>
      <c r="D1056" s="18">
        <f>COUNTIF(C$203:C1056,C1056)</f>
        <v>854</v>
      </c>
      <c r="F1056" s="18" t="str">
        <f t="shared" si="85"/>
        <v/>
      </c>
      <c r="G1056" s="18" t="str">
        <f t="shared" si="82"/>
        <v/>
      </c>
      <c r="H1056" s="18" t="str">
        <f t="shared" si="83"/>
        <v/>
      </c>
      <c r="I1056" s="18" t="str">
        <f t="shared" si="84"/>
        <v/>
      </c>
    </row>
    <row r="1057" spans="1:9">
      <c r="A1057" s="18">
        <v>855</v>
      </c>
      <c r="C1057" s="18" t="str">
        <f t="shared" si="81"/>
        <v/>
      </c>
      <c r="D1057" s="18">
        <f>COUNTIF(C$203:C1057,C1057)</f>
        <v>855</v>
      </c>
      <c r="F1057" s="18" t="str">
        <f t="shared" si="85"/>
        <v/>
      </c>
      <c r="G1057" s="18" t="str">
        <f t="shared" si="82"/>
        <v/>
      </c>
      <c r="H1057" s="18" t="str">
        <f t="shared" si="83"/>
        <v/>
      </c>
      <c r="I1057" s="18" t="str">
        <f t="shared" si="84"/>
        <v/>
      </c>
    </row>
    <row r="1058" spans="1:9">
      <c r="A1058" s="18">
        <v>856</v>
      </c>
      <c r="C1058" s="18" t="str">
        <f t="shared" si="81"/>
        <v/>
      </c>
      <c r="D1058" s="18">
        <f>COUNTIF(C$203:C1058,C1058)</f>
        <v>856</v>
      </c>
      <c r="F1058" s="18" t="str">
        <f t="shared" si="85"/>
        <v/>
      </c>
      <c r="G1058" s="18" t="str">
        <f t="shared" si="82"/>
        <v/>
      </c>
      <c r="H1058" s="18" t="str">
        <f t="shared" si="83"/>
        <v/>
      </c>
      <c r="I1058" s="18" t="str">
        <f t="shared" si="84"/>
        <v/>
      </c>
    </row>
    <row r="1059" spans="1:9">
      <c r="A1059" s="18">
        <v>857</v>
      </c>
      <c r="C1059" s="18" t="str">
        <f t="shared" si="81"/>
        <v/>
      </c>
      <c r="D1059" s="18">
        <f>COUNTIF(C$203:C1059,C1059)</f>
        <v>857</v>
      </c>
      <c r="F1059" s="18" t="str">
        <f t="shared" si="85"/>
        <v/>
      </c>
      <c r="G1059" s="18" t="str">
        <f t="shared" si="82"/>
        <v/>
      </c>
      <c r="H1059" s="18" t="str">
        <f t="shared" si="83"/>
        <v/>
      </c>
      <c r="I1059" s="18" t="str">
        <f t="shared" si="84"/>
        <v/>
      </c>
    </row>
    <row r="1060" spans="1:9">
      <c r="A1060" s="18">
        <v>858</v>
      </c>
      <c r="C1060" s="18" t="str">
        <f t="shared" si="81"/>
        <v/>
      </c>
      <c r="D1060" s="18">
        <f>COUNTIF(C$203:C1060,C1060)</f>
        <v>858</v>
      </c>
      <c r="F1060" s="18" t="str">
        <f t="shared" si="85"/>
        <v/>
      </c>
      <c r="G1060" s="18" t="str">
        <f t="shared" si="82"/>
        <v/>
      </c>
      <c r="H1060" s="18" t="str">
        <f t="shared" si="83"/>
        <v/>
      </c>
      <c r="I1060" s="18" t="str">
        <f t="shared" si="84"/>
        <v/>
      </c>
    </row>
    <row r="1061" spans="1:9">
      <c r="A1061" s="18">
        <v>859</v>
      </c>
      <c r="C1061" s="18" t="str">
        <f t="shared" si="81"/>
        <v/>
      </c>
      <c r="D1061" s="18">
        <f>COUNTIF(C$203:C1061,C1061)</f>
        <v>859</v>
      </c>
      <c r="F1061" s="18" t="str">
        <f t="shared" si="85"/>
        <v/>
      </c>
      <c r="G1061" s="18" t="str">
        <f t="shared" si="82"/>
        <v/>
      </c>
      <c r="H1061" s="18" t="str">
        <f t="shared" si="83"/>
        <v/>
      </c>
      <c r="I1061" s="18" t="str">
        <f t="shared" si="84"/>
        <v/>
      </c>
    </row>
    <row r="1062" spans="1:9">
      <c r="A1062" s="18">
        <v>860</v>
      </c>
      <c r="C1062" s="18" t="str">
        <f t="shared" si="81"/>
        <v/>
      </c>
      <c r="D1062" s="18">
        <f>COUNTIF(C$203:C1062,C1062)</f>
        <v>860</v>
      </c>
      <c r="F1062" s="18" t="str">
        <f t="shared" si="85"/>
        <v/>
      </c>
      <c r="G1062" s="18" t="str">
        <f t="shared" si="82"/>
        <v/>
      </c>
      <c r="H1062" s="18" t="str">
        <f t="shared" si="83"/>
        <v/>
      </c>
      <c r="I1062" s="18" t="str">
        <f t="shared" si="84"/>
        <v/>
      </c>
    </row>
    <row r="1063" spans="1:9">
      <c r="A1063" s="18">
        <v>861</v>
      </c>
      <c r="C1063" s="18" t="str">
        <f t="shared" si="81"/>
        <v/>
      </c>
      <c r="D1063" s="18">
        <f>COUNTIF(C$203:C1063,C1063)</f>
        <v>861</v>
      </c>
      <c r="F1063" s="18" t="str">
        <f t="shared" si="85"/>
        <v/>
      </c>
      <c r="G1063" s="18" t="str">
        <f t="shared" si="82"/>
        <v/>
      </c>
      <c r="H1063" s="18" t="str">
        <f t="shared" si="83"/>
        <v/>
      </c>
      <c r="I1063" s="18" t="str">
        <f t="shared" si="84"/>
        <v/>
      </c>
    </row>
    <row r="1064" spans="1:9">
      <c r="A1064" s="18">
        <v>862</v>
      </c>
      <c r="C1064" s="18" t="str">
        <f t="shared" si="81"/>
        <v/>
      </c>
      <c r="D1064" s="18">
        <f>COUNTIF(C$203:C1064,C1064)</f>
        <v>862</v>
      </c>
      <c r="F1064" s="18" t="str">
        <f t="shared" si="85"/>
        <v/>
      </c>
      <c r="G1064" s="18" t="str">
        <f t="shared" si="82"/>
        <v/>
      </c>
      <c r="H1064" s="18" t="str">
        <f t="shared" si="83"/>
        <v/>
      </c>
      <c r="I1064" s="18" t="str">
        <f t="shared" si="84"/>
        <v/>
      </c>
    </row>
    <row r="1065" spans="1:9">
      <c r="A1065" s="18">
        <v>863</v>
      </c>
      <c r="C1065" s="18" t="str">
        <f t="shared" si="81"/>
        <v/>
      </c>
      <c r="D1065" s="18">
        <f>COUNTIF(C$203:C1065,C1065)</f>
        <v>863</v>
      </c>
      <c r="F1065" s="18" t="str">
        <f t="shared" si="85"/>
        <v/>
      </c>
      <c r="G1065" s="18" t="str">
        <f t="shared" si="82"/>
        <v/>
      </c>
      <c r="H1065" s="18" t="str">
        <f t="shared" si="83"/>
        <v/>
      </c>
      <c r="I1065" s="18" t="str">
        <f t="shared" si="84"/>
        <v/>
      </c>
    </row>
    <row r="1066" spans="1:9">
      <c r="A1066" s="18">
        <v>864</v>
      </c>
      <c r="C1066" s="18" t="str">
        <f t="shared" si="81"/>
        <v/>
      </c>
      <c r="D1066" s="18">
        <f>COUNTIF(C$203:C1066,C1066)</f>
        <v>864</v>
      </c>
      <c r="F1066" s="18" t="str">
        <f t="shared" si="85"/>
        <v/>
      </c>
      <c r="G1066" s="18" t="str">
        <f t="shared" si="82"/>
        <v/>
      </c>
      <c r="H1066" s="18" t="str">
        <f t="shared" si="83"/>
        <v/>
      </c>
      <c r="I1066" s="18" t="str">
        <f t="shared" si="84"/>
        <v/>
      </c>
    </row>
    <row r="1067" spans="1:9">
      <c r="A1067" s="18">
        <v>865</v>
      </c>
      <c r="C1067" s="18" t="str">
        <f t="shared" si="81"/>
        <v/>
      </c>
      <c r="D1067" s="18">
        <f>COUNTIF(C$203:C1067,C1067)</f>
        <v>865</v>
      </c>
      <c r="F1067" s="18" t="str">
        <f t="shared" si="85"/>
        <v/>
      </c>
      <c r="G1067" s="18" t="str">
        <f t="shared" si="82"/>
        <v/>
      </c>
      <c r="H1067" s="18" t="str">
        <f t="shared" si="83"/>
        <v/>
      </c>
      <c r="I1067" s="18" t="str">
        <f t="shared" si="84"/>
        <v/>
      </c>
    </row>
    <row r="1068" spans="1:9">
      <c r="A1068" s="18">
        <v>866</v>
      </c>
      <c r="C1068" s="18" t="str">
        <f t="shared" ref="C1068:C1131" si="86">O68</f>
        <v/>
      </c>
      <c r="D1068" s="18">
        <f>COUNTIF(C$203:C1068,C1068)</f>
        <v>866</v>
      </c>
      <c r="F1068" s="18" t="str">
        <f t="shared" si="85"/>
        <v/>
      </c>
      <c r="G1068" s="18" t="str">
        <f t="shared" ref="G1068:G1131" si="87">C68</f>
        <v/>
      </c>
      <c r="H1068" s="18" t="str">
        <f t="shared" si="83"/>
        <v/>
      </c>
      <c r="I1068" s="18" t="str">
        <f t="shared" si="84"/>
        <v/>
      </c>
    </row>
    <row r="1069" spans="1:9">
      <c r="A1069" s="18">
        <v>867</v>
      </c>
      <c r="C1069" s="18" t="str">
        <f t="shared" si="86"/>
        <v/>
      </c>
      <c r="D1069" s="18">
        <f>COUNTIF(C$203:C1069,C1069)</f>
        <v>867</v>
      </c>
      <c r="F1069" s="18" t="str">
        <f t="shared" si="85"/>
        <v/>
      </c>
      <c r="G1069" s="18" t="str">
        <f t="shared" si="87"/>
        <v/>
      </c>
      <c r="H1069" s="18" t="str">
        <f t="shared" si="83"/>
        <v/>
      </c>
      <c r="I1069" s="18" t="str">
        <f t="shared" si="84"/>
        <v/>
      </c>
    </row>
    <row r="1070" spans="1:9">
      <c r="A1070" s="18">
        <v>868</v>
      </c>
      <c r="C1070" s="18" t="str">
        <f t="shared" si="86"/>
        <v/>
      </c>
      <c r="D1070" s="18">
        <f>COUNTIF(C$203:C1070,C1070)</f>
        <v>868</v>
      </c>
      <c r="F1070" s="18" t="str">
        <f t="shared" si="85"/>
        <v/>
      </c>
      <c r="G1070" s="18" t="str">
        <f t="shared" si="87"/>
        <v/>
      </c>
      <c r="H1070" s="18" t="str">
        <f t="shared" si="83"/>
        <v/>
      </c>
      <c r="I1070" s="18" t="str">
        <f t="shared" si="84"/>
        <v/>
      </c>
    </row>
    <row r="1071" spans="1:9">
      <c r="A1071" s="18">
        <v>869</v>
      </c>
      <c r="C1071" s="18" t="str">
        <f t="shared" si="86"/>
        <v/>
      </c>
      <c r="D1071" s="18">
        <f>COUNTIF(C$203:C1071,C1071)</f>
        <v>869</v>
      </c>
      <c r="F1071" s="18" t="str">
        <f t="shared" si="85"/>
        <v/>
      </c>
      <c r="G1071" s="18" t="str">
        <f t="shared" si="87"/>
        <v/>
      </c>
      <c r="H1071" s="18" t="str">
        <f t="shared" si="83"/>
        <v/>
      </c>
      <c r="I1071" s="18" t="str">
        <f t="shared" si="84"/>
        <v/>
      </c>
    </row>
    <row r="1072" spans="1:9">
      <c r="A1072" s="18">
        <v>870</v>
      </c>
      <c r="C1072" s="18" t="str">
        <f t="shared" si="86"/>
        <v/>
      </c>
      <c r="D1072" s="18">
        <f>COUNTIF(C$203:C1072,C1072)</f>
        <v>870</v>
      </c>
      <c r="F1072" s="18" t="str">
        <f t="shared" si="85"/>
        <v/>
      </c>
      <c r="G1072" s="18" t="str">
        <f t="shared" si="87"/>
        <v/>
      </c>
      <c r="H1072" s="18" t="str">
        <f t="shared" si="83"/>
        <v/>
      </c>
      <c r="I1072" s="18" t="str">
        <f t="shared" si="84"/>
        <v/>
      </c>
    </row>
    <row r="1073" spans="1:9">
      <c r="A1073" s="18">
        <v>871</v>
      </c>
      <c r="C1073" s="18" t="str">
        <f t="shared" si="86"/>
        <v/>
      </c>
      <c r="D1073" s="18">
        <f>COUNTIF(C$203:C1073,C1073)</f>
        <v>871</v>
      </c>
      <c r="F1073" s="18" t="str">
        <f t="shared" si="85"/>
        <v/>
      </c>
      <c r="G1073" s="18" t="str">
        <f t="shared" si="87"/>
        <v/>
      </c>
      <c r="H1073" s="18" t="str">
        <f t="shared" si="83"/>
        <v/>
      </c>
      <c r="I1073" s="18" t="str">
        <f t="shared" si="84"/>
        <v/>
      </c>
    </row>
    <row r="1074" spans="1:9">
      <c r="A1074" s="18">
        <v>872</v>
      </c>
      <c r="C1074" s="18" t="str">
        <f t="shared" si="86"/>
        <v/>
      </c>
      <c r="D1074" s="18">
        <f>COUNTIF(C$203:C1074,C1074)</f>
        <v>872</v>
      </c>
      <c r="F1074" s="18" t="str">
        <f t="shared" si="85"/>
        <v/>
      </c>
      <c r="G1074" s="18" t="str">
        <f t="shared" si="87"/>
        <v/>
      </c>
      <c r="H1074" s="18" t="str">
        <f t="shared" si="83"/>
        <v/>
      </c>
      <c r="I1074" s="18" t="str">
        <f t="shared" si="84"/>
        <v/>
      </c>
    </row>
    <row r="1075" spans="1:9">
      <c r="A1075" s="18">
        <v>873</v>
      </c>
      <c r="C1075" s="18" t="str">
        <f t="shared" si="86"/>
        <v/>
      </c>
      <c r="D1075" s="18">
        <f>COUNTIF(C$203:C1075,C1075)</f>
        <v>873</v>
      </c>
      <c r="F1075" s="18" t="str">
        <f t="shared" si="85"/>
        <v/>
      </c>
      <c r="G1075" s="18" t="str">
        <f t="shared" si="87"/>
        <v/>
      </c>
      <c r="H1075" s="18" t="str">
        <f t="shared" si="83"/>
        <v/>
      </c>
      <c r="I1075" s="18" t="str">
        <f t="shared" si="84"/>
        <v/>
      </c>
    </row>
    <row r="1076" spans="1:9">
      <c r="A1076" s="18">
        <v>874</v>
      </c>
      <c r="C1076" s="18" t="str">
        <f t="shared" si="86"/>
        <v/>
      </c>
      <c r="D1076" s="18">
        <f>COUNTIF(C$203:C1076,C1076)</f>
        <v>874</v>
      </c>
      <c r="F1076" s="18" t="str">
        <f t="shared" si="85"/>
        <v/>
      </c>
      <c r="G1076" s="18" t="str">
        <f t="shared" si="87"/>
        <v/>
      </c>
      <c r="H1076" s="18" t="str">
        <f t="shared" si="83"/>
        <v/>
      </c>
      <c r="I1076" s="18" t="str">
        <f t="shared" si="84"/>
        <v/>
      </c>
    </row>
    <row r="1077" spans="1:9">
      <c r="A1077" s="18">
        <v>875</v>
      </c>
      <c r="C1077" s="18" t="str">
        <f t="shared" si="86"/>
        <v/>
      </c>
      <c r="D1077" s="18">
        <f>COUNTIF(C$203:C1077,C1077)</f>
        <v>875</v>
      </c>
      <c r="F1077" s="18" t="str">
        <f t="shared" si="85"/>
        <v/>
      </c>
      <c r="G1077" s="18" t="str">
        <f t="shared" si="87"/>
        <v/>
      </c>
      <c r="H1077" s="18" t="str">
        <f t="shared" si="83"/>
        <v/>
      </c>
      <c r="I1077" s="18" t="str">
        <f t="shared" si="84"/>
        <v/>
      </c>
    </row>
    <row r="1078" spans="1:9">
      <c r="A1078" s="18">
        <v>876</v>
      </c>
      <c r="C1078" s="18" t="str">
        <f t="shared" si="86"/>
        <v/>
      </c>
      <c r="D1078" s="18">
        <f>COUNTIF(C$203:C1078,C1078)</f>
        <v>876</v>
      </c>
      <c r="F1078" s="18" t="str">
        <f t="shared" si="85"/>
        <v/>
      </c>
      <c r="G1078" s="18" t="str">
        <f t="shared" si="87"/>
        <v/>
      </c>
      <c r="H1078" s="18" t="str">
        <f t="shared" si="83"/>
        <v/>
      </c>
      <c r="I1078" s="18" t="str">
        <f t="shared" si="84"/>
        <v/>
      </c>
    </row>
    <row r="1079" spans="1:9">
      <c r="A1079" s="18">
        <v>877</v>
      </c>
      <c r="C1079" s="18" t="str">
        <f t="shared" si="86"/>
        <v/>
      </c>
      <c r="D1079" s="18">
        <f>COUNTIF(C$203:C1079,C1079)</f>
        <v>877</v>
      </c>
      <c r="F1079" s="18" t="str">
        <f t="shared" si="85"/>
        <v/>
      </c>
      <c r="G1079" s="18" t="str">
        <f t="shared" si="87"/>
        <v/>
      </c>
      <c r="H1079" s="18" t="str">
        <f t="shared" si="83"/>
        <v/>
      </c>
      <c r="I1079" s="18" t="str">
        <f t="shared" si="84"/>
        <v/>
      </c>
    </row>
    <row r="1080" spans="1:9">
      <c r="A1080" s="18">
        <v>878</v>
      </c>
      <c r="C1080" s="18" t="str">
        <f t="shared" si="86"/>
        <v/>
      </c>
      <c r="D1080" s="18">
        <f>COUNTIF(C$203:C1080,C1080)</f>
        <v>878</v>
      </c>
      <c r="F1080" s="18" t="str">
        <f t="shared" si="85"/>
        <v/>
      </c>
      <c r="G1080" s="18" t="str">
        <f t="shared" si="87"/>
        <v/>
      </c>
      <c r="H1080" s="18" t="str">
        <f t="shared" si="83"/>
        <v/>
      </c>
      <c r="I1080" s="18" t="str">
        <f t="shared" si="84"/>
        <v/>
      </c>
    </row>
    <row r="1081" spans="1:9">
      <c r="A1081" s="18">
        <v>879</v>
      </c>
      <c r="C1081" s="18" t="str">
        <f t="shared" si="86"/>
        <v/>
      </c>
      <c r="D1081" s="18">
        <f>COUNTIF(C$203:C1081,C1081)</f>
        <v>879</v>
      </c>
      <c r="F1081" s="18" t="str">
        <f t="shared" si="85"/>
        <v/>
      </c>
      <c r="G1081" s="18" t="str">
        <f t="shared" si="87"/>
        <v/>
      </c>
      <c r="H1081" s="18" t="str">
        <f t="shared" si="83"/>
        <v/>
      </c>
      <c r="I1081" s="18" t="str">
        <f t="shared" si="84"/>
        <v/>
      </c>
    </row>
    <row r="1082" spans="1:9">
      <c r="A1082" s="18">
        <v>880</v>
      </c>
      <c r="C1082" s="18" t="str">
        <f t="shared" si="86"/>
        <v/>
      </c>
      <c r="D1082" s="18">
        <f>COUNTIF(C$203:C1082,C1082)</f>
        <v>880</v>
      </c>
      <c r="F1082" s="18" t="str">
        <f t="shared" si="85"/>
        <v/>
      </c>
      <c r="G1082" s="18" t="str">
        <f t="shared" si="87"/>
        <v/>
      </c>
      <c r="H1082" s="18" t="str">
        <f t="shared" si="83"/>
        <v/>
      </c>
      <c r="I1082" s="18" t="str">
        <f t="shared" si="84"/>
        <v/>
      </c>
    </row>
    <row r="1083" spans="1:9">
      <c r="A1083" s="18">
        <v>881</v>
      </c>
      <c r="C1083" s="18" t="str">
        <f t="shared" si="86"/>
        <v/>
      </c>
      <c r="D1083" s="18">
        <f>COUNTIF(C$203:C1083,C1083)</f>
        <v>881</v>
      </c>
      <c r="F1083" s="18" t="str">
        <f t="shared" si="85"/>
        <v/>
      </c>
      <c r="G1083" s="18" t="str">
        <f t="shared" si="87"/>
        <v/>
      </c>
      <c r="H1083" s="18" t="str">
        <f t="shared" ref="H1083:H1146" si="88">D83</f>
        <v/>
      </c>
      <c r="I1083" s="18" t="str">
        <f t="shared" ref="I1083:I1146" si="89">E83</f>
        <v/>
      </c>
    </row>
    <row r="1084" spans="1:9">
      <c r="A1084" s="18">
        <v>882</v>
      </c>
      <c r="C1084" s="18" t="str">
        <f t="shared" si="86"/>
        <v/>
      </c>
      <c r="D1084" s="18">
        <f>COUNTIF(C$203:C1084,C1084)</f>
        <v>882</v>
      </c>
      <c r="F1084" s="18" t="str">
        <f t="shared" si="85"/>
        <v/>
      </c>
      <c r="G1084" s="18" t="str">
        <f t="shared" si="87"/>
        <v/>
      </c>
      <c r="H1084" s="18" t="str">
        <f t="shared" si="88"/>
        <v/>
      </c>
      <c r="I1084" s="18" t="str">
        <f t="shared" si="89"/>
        <v/>
      </c>
    </row>
    <row r="1085" spans="1:9">
      <c r="A1085" s="18">
        <v>883</v>
      </c>
      <c r="C1085" s="18" t="str">
        <f t="shared" si="86"/>
        <v/>
      </c>
      <c r="D1085" s="18">
        <f>COUNTIF(C$203:C1085,C1085)</f>
        <v>883</v>
      </c>
      <c r="F1085" s="18" t="str">
        <f t="shared" si="85"/>
        <v/>
      </c>
      <c r="G1085" s="18" t="str">
        <f t="shared" si="87"/>
        <v/>
      </c>
      <c r="H1085" s="18" t="str">
        <f t="shared" si="88"/>
        <v/>
      </c>
      <c r="I1085" s="18" t="str">
        <f t="shared" si="89"/>
        <v/>
      </c>
    </row>
    <row r="1086" spans="1:9">
      <c r="A1086" s="18">
        <v>884</v>
      </c>
      <c r="C1086" s="18" t="str">
        <f t="shared" si="86"/>
        <v/>
      </c>
      <c r="D1086" s="18">
        <f>COUNTIF(C$203:C1086,C1086)</f>
        <v>884</v>
      </c>
      <c r="F1086" s="18" t="str">
        <f t="shared" si="85"/>
        <v/>
      </c>
      <c r="G1086" s="18" t="str">
        <f t="shared" si="87"/>
        <v/>
      </c>
      <c r="H1086" s="18" t="str">
        <f t="shared" si="88"/>
        <v/>
      </c>
      <c r="I1086" s="18" t="str">
        <f t="shared" si="89"/>
        <v/>
      </c>
    </row>
    <row r="1087" spans="1:9">
      <c r="A1087" s="18">
        <v>885</v>
      </c>
      <c r="C1087" s="18" t="str">
        <f t="shared" si="86"/>
        <v/>
      </c>
      <c r="D1087" s="18">
        <f>COUNTIF(C$203:C1087,C1087)</f>
        <v>885</v>
      </c>
      <c r="F1087" s="18" t="str">
        <f t="shared" si="85"/>
        <v/>
      </c>
      <c r="G1087" s="18" t="str">
        <f t="shared" si="87"/>
        <v/>
      </c>
      <c r="H1087" s="18" t="str">
        <f t="shared" si="88"/>
        <v/>
      </c>
      <c r="I1087" s="18" t="str">
        <f t="shared" si="89"/>
        <v/>
      </c>
    </row>
    <row r="1088" spans="1:9">
      <c r="A1088" s="18">
        <v>886</v>
      </c>
      <c r="C1088" s="18" t="str">
        <f t="shared" si="86"/>
        <v/>
      </c>
      <c r="D1088" s="18">
        <f>COUNTIF(C$203:C1088,C1088)</f>
        <v>886</v>
      </c>
      <c r="F1088" s="18" t="str">
        <f t="shared" si="85"/>
        <v/>
      </c>
      <c r="G1088" s="18" t="str">
        <f t="shared" si="87"/>
        <v/>
      </c>
      <c r="H1088" s="18" t="str">
        <f t="shared" si="88"/>
        <v/>
      </c>
      <c r="I1088" s="18" t="str">
        <f t="shared" si="89"/>
        <v/>
      </c>
    </row>
    <row r="1089" spans="1:9">
      <c r="A1089" s="18">
        <v>887</v>
      </c>
      <c r="C1089" s="18" t="str">
        <f t="shared" si="86"/>
        <v/>
      </c>
      <c r="D1089" s="18">
        <f>COUNTIF(C$203:C1089,C1089)</f>
        <v>887</v>
      </c>
      <c r="F1089" s="18" t="str">
        <f t="shared" si="85"/>
        <v/>
      </c>
      <c r="G1089" s="18" t="str">
        <f t="shared" si="87"/>
        <v/>
      </c>
      <c r="H1089" s="18" t="str">
        <f t="shared" si="88"/>
        <v/>
      </c>
      <c r="I1089" s="18" t="str">
        <f t="shared" si="89"/>
        <v/>
      </c>
    </row>
    <row r="1090" spans="1:9">
      <c r="A1090" s="18">
        <v>888</v>
      </c>
      <c r="C1090" s="18" t="str">
        <f t="shared" si="86"/>
        <v/>
      </c>
      <c r="D1090" s="18">
        <f>COUNTIF(C$203:C1090,C1090)</f>
        <v>888</v>
      </c>
      <c r="F1090" s="18" t="str">
        <f t="shared" si="85"/>
        <v/>
      </c>
      <c r="G1090" s="18" t="str">
        <f t="shared" si="87"/>
        <v/>
      </c>
      <c r="H1090" s="18" t="str">
        <f t="shared" si="88"/>
        <v/>
      </c>
      <c r="I1090" s="18" t="str">
        <f t="shared" si="89"/>
        <v/>
      </c>
    </row>
    <row r="1091" spans="1:9">
      <c r="A1091" s="18">
        <v>889</v>
      </c>
      <c r="C1091" s="18" t="str">
        <f t="shared" si="86"/>
        <v/>
      </c>
      <c r="D1091" s="18">
        <f>COUNTIF(C$203:C1091,C1091)</f>
        <v>889</v>
      </c>
      <c r="F1091" s="18" t="str">
        <f t="shared" si="85"/>
        <v/>
      </c>
      <c r="G1091" s="18" t="str">
        <f t="shared" si="87"/>
        <v/>
      </c>
      <c r="H1091" s="18" t="str">
        <f t="shared" si="88"/>
        <v/>
      </c>
      <c r="I1091" s="18" t="str">
        <f t="shared" si="89"/>
        <v/>
      </c>
    </row>
    <row r="1092" spans="1:9">
      <c r="A1092" s="18">
        <v>890</v>
      </c>
      <c r="C1092" s="18" t="str">
        <f t="shared" si="86"/>
        <v/>
      </c>
      <c r="D1092" s="18">
        <f>COUNTIF(C$203:C1092,C1092)</f>
        <v>890</v>
      </c>
      <c r="F1092" s="18" t="str">
        <f t="shared" si="85"/>
        <v/>
      </c>
      <c r="G1092" s="18" t="str">
        <f t="shared" si="87"/>
        <v/>
      </c>
      <c r="H1092" s="18" t="str">
        <f t="shared" si="88"/>
        <v/>
      </c>
      <c r="I1092" s="18" t="str">
        <f t="shared" si="89"/>
        <v/>
      </c>
    </row>
    <row r="1093" spans="1:9">
      <c r="A1093" s="18">
        <v>891</v>
      </c>
      <c r="C1093" s="18" t="str">
        <f t="shared" si="86"/>
        <v/>
      </c>
      <c r="D1093" s="18">
        <f>COUNTIF(C$203:C1093,C1093)</f>
        <v>891</v>
      </c>
      <c r="F1093" s="18" t="str">
        <f t="shared" si="85"/>
        <v/>
      </c>
      <c r="G1093" s="18" t="str">
        <f t="shared" si="87"/>
        <v/>
      </c>
      <c r="H1093" s="18" t="str">
        <f t="shared" si="88"/>
        <v/>
      </c>
      <c r="I1093" s="18" t="str">
        <f t="shared" si="89"/>
        <v/>
      </c>
    </row>
    <row r="1094" spans="1:9">
      <c r="A1094" s="18">
        <v>892</v>
      </c>
      <c r="C1094" s="18" t="str">
        <f t="shared" si="86"/>
        <v/>
      </c>
      <c r="D1094" s="18">
        <f>COUNTIF(C$203:C1094,C1094)</f>
        <v>892</v>
      </c>
      <c r="F1094" s="18" t="str">
        <f t="shared" si="85"/>
        <v/>
      </c>
      <c r="G1094" s="18" t="str">
        <f t="shared" si="87"/>
        <v/>
      </c>
      <c r="H1094" s="18" t="str">
        <f t="shared" si="88"/>
        <v/>
      </c>
      <c r="I1094" s="18" t="str">
        <f t="shared" si="89"/>
        <v/>
      </c>
    </row>
    <row r="1095" spans="1:9">
      <c r="A1095" s="18">
        <v>893</v>
      </c>
      <c r="C1095" s="18" t="str">
        <f t="shared" si="86"/>
        <v/>
      </c>
      <c r="D1095" s="18">
        <f>COUNTIF(C$203:C1095,C1095)</f>
        <v>893</v>
      </c>
      <c r="F1095" s="18" t="str">
        <f t="shared" si="85"/>
        <v/>
      </c>
      <c r="G1095" s="18" t="str">
        <f t="shared" si="87"/>
        <v/>
      </c>
      <c r="H1095" s="18" t="str">
        <f t="shared" si="88"/>
        <v/>
      </c>
      <c r="I1095" s="18" t="str">
        <f t="shared" si="89"/>
        <v/>
      </c>
    </row>
    <row r="1096" spans="1:9">
      <c r="A1096" s="18">
        <v>894</v>
      </c>
      <c r="C1096" s="18" t="str">
        <f t="shared" si="86"/>
        <v/>
      </c>
      <c r="D1096" s="18">
        <f>COUNTIF(C$203:C1096,C1096)</f>
        <v>894</v>
      </c>
      <c r="F1096" s="18" t="str">
        <f t="shared" si="85"/>
        <v/>
      </c>
      <c r="G1096" s="18" t="str">
        <f t="shared" si="87"/>
        <v/>
      </c>
      <c r="H1096" s="18" t="str">
        <f t="shared" si="88"/>
        <v/>
      </c>
      <c r="I1096" s="18" t="str">
        <f t="shared" si="89"/>
        <v/>
      </c>
    </row>
    <row r="1097" spans="1:9">
      <c r="A1097" s="18">
        <v>895</v>
      </c>
      <c r="C1097" s="18" t="str">
        <f t="shared" si="86"/>
        <v/>
      </c>
      <c r="D1097" s="18">
        <f>COUNTIF(C$203:C1097,C1097)</f>
        <v>895</v>
      </c>
      <c r="F1097" s="18" t="str">
        <f t="shared" si="85"/>
        <v/>
      </c>
      <c r="G1097" s="18" t="str">
        <f t="shared" si="87"/>
        <v/>
      </c>
      <c r="H1097" s="18" t="str">
        <f t="shared" si="88"/>
        <v/>
      </c>
      <c r="I1097" s="18" t="str">
        <f t="shared" si="89"/>
        <v/>
      </c>
    </row>
    <row r="1098" spans="1:9">
      <c r="A1098" s="18">
        <v>896</v>
      </c>
      <c r="C1098" s="18" t="str">
        <f t="shared" si="86"/>
        <v/>
      </c>
      <c r="D1098" s="18">
        <f>COUNTIF(C$203:C1098,C1098)</f>
        <v>896</v>
      </c>
      <c r="F1098" s="18" t="str">
        <f t="shared" si="85"/>
        <v/>
      </c>
      <c r="G1098" s="18" t="str">
        <f t="shared" si="87"/>
        <v/>
      </c>
      <c r="H1098" s="18" t="str">
        <f t="shared" si="88"/>
        <v/>
      </c>
      <c r="I1098" s="18" t="str">
        <f t="shared" si="89"/>
        <v/>
      </c>
    </row>
    <row r="1099" spans="1:9">
      <c r="A1099" s="18">
        <v>897</v>
      </c>
      <c r="C1099" s="18" t="str">
        <f t="shared" si="86"/>
        <v/>
      </c>
      <c r="D1099" s="18">
        <f>COUNTIF(C$203:C1099,C1099)</f>
        <v>897</v>
      </c>
      <c r="F1099" s="18" t="str">
        <f t="shared" si="85"/>
        <v/>
      </c>
      <c r="G1099" s="18" t="str">
        <f t="shared" si="87"/>
        <v/>
      </c>
      <c r="H1099" s="18" t="str">
        <f t="shared" si="88"/>
        <v/>
      </c>
      <c r="I1099" s="18" t="str">
        <f t="shared" si="89"/>
        <v/>
      </c>
    </row>
    <row r="1100" spans="1:9">
      <c r="A1100" s="18">
        <v>898</v>
      </c>
      <c r="C1100" s="18" t="str">
        <f t="shared" si="86"/>
        <v/>
      </c>
      <c r="D1100" s="18">
        <f>COUNTIF(C$203:C1100,C1100)</f>
        <v>898</v>
      </c>
      <c r="F1100" s="18" t="str">
        <f t="shared" ref="F1100:F1163" si="90">IF(C1100="","",CONCATENATE(C1100,D1100)*1)</f>
        <v/>
      </c>
      <c r="G1100" s="18" t="str">
        <f t="shared" si="87"/>
        <v/>
      </c>
      <c r="H1100" s="18" t="str">
        <f t="shared" si="88"/>
        <v/>
      </c>
      <c r="I1100" s="18" t="str">
        <f t="shared" si="89"/>
        <v/>
      </c>
    </row>
    <row r="1101" spans="1:9">
      <c r="A1101" s="18">
        <v>899</v>
      </c>
      <c r="C1101" s="18" t="str">
        <f t="shared" si="86"/>
        <v/>
      </c>
      <c r="D1101" s="18">
        <f>COUNTIF(C$203:C1101,C1101)</f>
        <v>899</v>
      </c>
      <c r="F1101" s="18" t="str">
        <f t="shared" si="90"/>
        <v/>
      </c>
      <c r="G1101" s="18" t="str">
        <f t="shared" si="87"/>
        <v/>
      </c>
      <c r="H1101" s="18" t="str">
        <f t="shared" si="88"/>
        <v/>
      </c>
      <c r="I1101" s="18" t="str">
        <f t="shared" si="89"/>
        <v/>
      </c>
    </row>
    <row r="1102" spans="1:9">
      <c r="A1102" s="18">
        <v>900</v>
      </c>
      <c r="C1102" s="18" t="str">
        <f t="shared" si="86"/>
        <v/>
      </c>
      <c r="D1102" s="18">
        <f>COUNTIF(C$203:C1102,C1102)</f>
        <v>900</v>
      </c>
      <c r="F1102" s="18" t="str">
        <f t="shared" si="90"/>
        <v/>
      </c>
      <c r="G1102" s="18" t="str">
        <f t="shared" si="87"/>
        <v/>
      </c>
      <c r="H1102" s="18" t="str">
        <f t="shared" si="88"/>
        <v/>
      </c>
      <c r="I1102" s="18" t="str">
        <f t="shared" si="89"/>
        <v/>
      </c>
    </row>
    <row r="1103" spans="1:9">
      <c r="A1103" s="18">
        <v>901</v>
      </c>
      <c r="C1103" s="18" t="str">
        <f t="shared" si="86"/>
        <v/>
      </c>
      <c r="D1103" s="18">
        <f>COUNTIF(C$203:C1103,C1103)</f>
        <v>901</v>
      </c>
      <c r="F1103" s="18" t="str">
        <f t="shared" si="90"/>
        <v/>
      </c>
      <c r="G1103" s="18" t="str">
        <f t="shared" si="87"/>
        <v/>
      </c>
      <c r="H1103" s="18" t="str">
        <f t="shared" si="88"/>
        <v/>
      </c>
      <c r="I1103" s="18" t="str">
        <f t="shared" si="89"/>
        <v/>
      </c>
    </row>
    <row r="1104" spans="1:9">
      <c r="A1104" s="18">
        <v>902</v>
      </c>
      <c r="C1104" s="18" t="str">
        <f t="shared" si="86"/>
        <v/>
      </c>
      <c r="D1104" s="18">
        <f>COUNTIF(C$203:C1104,C1104)</f>
        <v>902</v>
      </c>
      <c r="F1104" s="18" t="str">
        <f t="shared" si="90"/>
        <v/>
      </c>
      <c r="G1104" s="18" t="str">
        <f t="shared" si="87"/>
        <v/>
      </c>
      <c r="H1104" s="18" t="str">
        <f t="shared" si="88"/>
        <v/>
      </c>
      <c r="I1104" s="18" t="str">
        <f t="shared" si="89"/>
        <v/>
      </c>
    </row>
    <row r="1105" spans="1:9">
      <c r="A1105" s="18">
        <v>903</v>
      </c>
      <c r="C1105" s="18" t="str">
        <f t="shared" si="86"/>
        <v/>
      </c>
      <c r="D1105" s="18">
        <f>COUNTIF(C$203:C1105,C1105)</f>
        <v>903</v>
      </c>
      <c r="F1105" s="18" t="str">
        <f t="shared" si="90"/>
        <v/>
      </c>
      <c r="G1105" s="18" t="str">
        <f t="shared" si="87"/>
        <v/>
      </c>
      <c r="H1105" s="18" t="str">
        <f t="shared" si="88"/>
        <v/>
      </c>
      <c r="I1105" s="18" t="str">
        <f t="shared" si="89"/>
        <v/>
      </c>
    </row>
    <row r="1106" spans="1:9">
      <c r="A1106" s="18">
        <v>904</v>
      </c>
      <c r="C1106" s="18" t="str">
        <f t="shared" si="86"/>
        <v/>
      </c>
      <c r="D1106" s="18">
        <f>COUNTIF(C$203:C1106,C1106)</f>
        <v>904</v>
      </c>
      <c r="F1106" s="18" t="str">
        <f t="shared" si="90"/>
        <v/>
      </c>
      <c r="G1106" s="18" t="str">
        <f t="shared" si="87"/>
        <v/>
      </c>
      <c r="H1106" s="18" t="str">
        <f t="shared" si="88"/>
        <v/>
      </c>
      <c r="I1106" s="18" t="str">
        <f t="shared" si="89"/>
        <v/>
      </c>
    </row>
    <row r="1107" spans="1:9">
      <c r="A1107" s="18">
        <v>905</v>
      </c>
      <c r="C1107" s="18" t="str">
        <f t="shared" si="86"/>
        <v/>
      </c>
      <c r="D1107" s="18">
        <f>COUNTIF(C$203:C1107,C1107)</f>
        <v>905</v>
      </c>
      <c r="F1107" s="18" t="str">
        <f t="shared" si="90"/>
        <v/>
      </c>
      <c r="G1107" s="18" t="str">
        <f t="shared" si="87"/>
        <v/>
      </c>
      <c r="H1107" s="18" t="str">
        <f t="shared" si="88"/>
        <v/>
      </c>
      <c r="I1107" s="18" t="str">
        <f t="shared" si="89"/>
        <v/>
      </c>
    </row>
    <row r="1108" spans="1:9">
      <c r="A1108" s="18">
        <v>906</v>
      </c>
      <c r="C1108" s="18" t="str">
        <f t="shared" si="86"/>
        <v/>
      </c>
      <c r="D1108" s="18">
        <f>COUNTIF(C$203:C1108,C1108)</f>
        <v>906</v>
      </c>
      <c r="F1108" s="18" t="str">
        <f t="shared" si="90"/>
        <v/>
      </c>
      <c r="G1108" s="18" t="str">
        <f t="shared" si="87"/>
        <v/>
      </c>
      <c r="H1108" s="18" t="str">
        <f t="shared" si="88"/>
        <v/>
      </c>
      <c r="I1108" s="18" t="str">
        <f t="shared" si="89"/>
        <v/>
      </c>
    </row>
    <row r="1109" spans="1:9">
      <c r="A1109" s="18">
        <v>907</v>
      </c>
      <c r="C1109" s="18" t="str">
        <f t="shared" si="86"/>
        <v/>
      </c>
      <c r="D1109" s="18">
        <f>COUNTIF(C$203:C1109,C1109)</f>
        <v>907</v>
      </c>
      <c r="F1109" s="18" t="str">
        <f t="shared" si="90"/>
        <v/>
      </c>
      <c r="G1109" s="18" t="str">
        <f t="shared" si="87"/>
        <v/>
      </c>
      <c r="H1109" s="18" t="str">
        <f t="shared" si="88"/>
        <v/>
      </c>
      <c r="I1109" s="18" t="str">
        <f t="shared" si="89"/>
        <v/>
      </c>
    </row>
    <row r="1110" spans="1:9">
      <c r="A1110" s="18">
        <v>908</v>
      </c>
      <c r="C1110" s="18" t="str">
        <f t="shared" si="86"/>
        <v/>
      </c>
      <c r="D1110" s="18">
        <f>COUNTIF(C$203:C1110,C1110)</f>
        <v>908</v>
      </c>
      <c r="F1110" s="18" t="str">
        <f t="shared" si="90"/>
        <v/>
      </c>
      <c r="G1110" s="18" t="str">
        <f t="shared" si="87"/>
        <v/>
      </c>
      <c r="H1110" s="18" t="str">
        <f t="shared" si="88"/>
        <v/>
      </c>
      <c r="I1110" s="18" t="str">
        <f t="shared" si="89"/>
        <v/>
      </c>
    </row>
    <row r="1111" spans="1:9">
      <c r="A1111" s="18">
        <v>909</v>
      </c>
      <c r="C1111" s="18" t="str">
        <f t="shared" si="86"/>
        <v/>
      </c>
      <c r="D1111" s="18">
        <f>COUNTIF(C$203:C1111,C1111)</f>
        <v>909</v>
      </c>
      <c r="F1111" s="18" t="str">
        <f t="shared" si="90"/>
        <v/>
      </c>
      <c r="G1111" s="18" t="str">
        <f t="shared" si="87"/>
        <v/>
      </c>
      <c r="H1111" s="18" t="str">
        <f t="shared" si="88"/>
        <v/>
      </c>
      <c r="I1111" s="18" t="str">
        <f t="shared" si="89"/>
        <v/>
      </c>
    </row>
    <row r="1112" spans="1:9">
      <c r="A1112" s="18">
        <v>910</v>
      </c>
      <c r="C1112" s="18" t="str">
        <f t="shared" si="86"/>
        <v/>
      </c>
      <c r="D1112" s="18">
        <f>COUNTIF(C$203:C1112,C1112)</f>
        <v>910</v>
      </c>
      <c r="F1112" s="18" t="str">
        <f t="shared" si="90"/>
        <v/>
      </c>
      <c r="G1112" s="18" t="str">
        <f t="shared" si="87"/>
        <v/>
      </c>
      <c r="H1112" s="18" t="str">
        <f t="shared" si="88"/>
        <v/>
      </c>
      <c r="I1112" s="18" t="str">
        <f t="shared" si="89"/>
        <v/>
      </c>
    </row>
    <row r="1113" spans="1:9">
      <c r="A1113" s="18">
        <v>911</v>
      </c>
      <c r="C1113" s="18" t="str">
        <f t="shared" si="86"/>
        <v/>
      </c>
      <c r="D1113" s="18">
        <f>COUNTIF(C$203:C1113,C1113)</f>
        <v>911</v>
      </c>
      <c r="F1113" s="18" t="str">
        <f t="shared" si="90"/>
        <v/>
      </c>
      <c r="G1113" s="18" t="str">
        <f t="shared" si="87"/>
        <v/>
      </c>
      <c r="H1113" s="18" t="str">
        <f t="shared" si="88"/>
        <v/>
      </c>
      <c r="I1113" s="18" t="str">
        <f t="shared" si="89"/>
        <v/>
      </c>
    </row>
    <row r="1114" spans="1:9">
      <c r="A1114" s="18">
        <v>912</v>
      </c>
      <c r="C1114" s="18" t="str">
        <f t="shared" si="86"/>
        <v/>
      </c>
      <c r="D1114" s="18">
        <f>COUNTIF(C$203:C1114,C1114)</f>
        <v>912</v>
      </c>
      <c r="F1114" s="18" t="str">
        <f t="shared" si="90"/>
        <v/>
      </c>
      <c r="G1114" s="18" t="str">
        <f t="shared" si="87"/>
        <v/>
      </c>
      <c r="H1114" s="18" t="str">
        <f t="shared" si="88"/>
        <v/>
      </c>
      <c r="I1114" s="18" t="str">
        <f t="shared" si="89"/>
        <v/>
      </c>
    </row>
    <row r="1115" spans="1:9">
      <c r="A1115" s="18">
        <v>913</v>
      </c>
      <c r="C1115" s="18" t="str">
        <f t="shared" si="86"/>
        <v/>
      </c>
      <c r="D1115" s="18">
        <f>COUNTIF(C$203:C1115,C1115)</f>
        <v>913</v>
      </c>
      <c r="F1115" s="18" t="str">
        <f t="shared" si="90"/>
        <v/>
      </c>
      <c r="G1115" s="18" t="str">
        <f t="shared" si="87"/>
        <v/>
      </c>
      <c r="H1115" s="18" t="str">
        <f t="shared" si="88"/>
        <v/>
      </c>
      <c r="I1115" s="18" t="str">
        <f t="shared" si="89"/>
        <v/>
      </c>
    </row>
    <row r="1116" spans="1:9">
      <c r="A1116" s="18">
        <v>914</v>
      </c>
      <c r="C1116" s="18" t="str">
        <f t="shared" si="86"/>
        <v/>
      </c>
      <c r="D1116" s="18">
        <f>COUNTIF(C$203:C1116,C1116)</f>
        <v>914</v>
      </c>
      <c r="F1116" s="18" t="str">
        <f t="shared" si="90"/>
        <v/>
      </c>
      <c r="G1116" s="18" t="str">
        <f t="shared" si="87"/>
        <v/>
      </c>
      <c r="H1116" s="18" t="str">
        <f t="shared" si="88"/>
        <v/>
      </c>
      <c r="I1116" s="18" t="str">
        <f t="shared" si="89"/>
        <v/>
      </c>
    </row>
    <row r="1117" spans="1:9">
      <c r="A1117" s="18">
        <v>915</v>
      </c>
      <c r="C1117" s="18" t="str">
        <f t="shared" si="86"/>
        <v/>
      </c>
      <c r="D1117" s="18">
        <f>COUNTIF(C$203:C1117,C1117)</f>
        <v>915</v>
      </c>
      <c r="F1117" s="18" t="str">
        <f t="shared" si="90"/>
        <v/>
      </c>
      <c r="G1117" s="18" t="str">
        <f t="shared" si="87"/>
        <v/>
      </c>
      <c r="H1117" s="18" t="str">
        <f t="shared" si="88"/>
        <v/>
      </c>
      <c r="I1117" s="18" t="str">
        <f t="shared" si="89"/>
        <v/>
      </c>
    </row>
    <row r="1118" spans="1:9">
      <c r="A1118" s="18">
        <v>916</v>
      </c>
      <c r="C1118" s="18" t="str">
        <f t="shared" si="86"/>
        <v/>
      </c>
      <c r="D1118" s="18">
        <f>COUNTIF(C$203:C1118,C1118)</f>
        <v>916</v>
      </c>
      <c r="F1118" s="18" t="str">
        <f t="shared" si="90"/>
        <v/>
      </c>
      <c r="G1118" s="18" t="str">
        <f t="shared" si="87"/>
        <v/>
      </c>
      <c r="H1118" s="18" t="str">
        <f t="shared" si="88"/>
        <v/>
      </c>
      <c r="I1118" s="18" t="str">
        <f t="shared" si="89"/>
        <v/>
      </c>
    </row>
    <row r="1119" spans="1:9">
      <c r="A1119" s="18">
        <v>917</v>
      </c>
      <c r="C1119" s="18" t="str">
        <f t="shared" si="86"/>
        <v/>
      </c>
      <c r="D1119" s="18">
        <f>COUNTIF(C$203:C1119,C1119)</f>
        <v>917</v>
      </c>
      <c r="F1119" s="18" t="str">
        <f t="shared" si="90"/>
        <v/>
      </c>
      <c r="G1119" s="18" t="str">
        <f t="shared" si="87"/>
        <v/>
      </c>
      <c r="H1119" s="18" t="str">
        <f t="shared" si="88"/>
        <v/>
      </c>
      <c r="I1119" s="18" t="str">
        <f t="shared" si="89"/>
        <v/>
      </c>
    </row>
    <row r="1120" spans="1:9">
      <c r="A1120" s="18">
        <v>918</v>
      </c>
      <c r="C1120" s="18" t="str">
        <f t="shared" si="86"/>
        <v/>
      </c>
      <c r="D1120" s="18">
        <f>COUNTIF(C$203:C1120,C1120)</f>
        <v>918</v>
      </c>
      <c r="F1120" s="18" t="str">
        <f t="shared" si="90"/>
        <v/>
      </c>
      <c r="G1120" s="18" t="str">
        <f t="shared" si="87"/>
        <v/>
      </c>
      <c r="H1120" s="18" t="str">
        <f t="shared" si="88"/>
        <v/>
      </c>
      <c r="I1120" s="18" t="str">
        <f t="shared" si="89"/>
        <v/>
      </c>
    </row>
    <row r="1121" spans="1:9">
      <c r="A1121" s="18">
        <v>919</v>
      </c>
      <c r="C1121" s="18" t="str">
        <f t="shared" si="86"/>
        <v/>
      </c>
      <c r="D1121" s="18">
        <f>COUNTIF(C$203:C1121,C1121)</f>
        <v>919</v>
      </c>
      <c r="F1121" s="18" t="str">
        <f t="shared" si="90"/>
        <v/>
      </c>
      <c r="G1121" s="18" t="str">
        <f t="shared" si="87"/>
        <v/>
      </c>
      <c r="H1121" s="18" t="str">
        <f t="shared" si="88"/>
        <v/>
      </c>
      <c r="I1121" s="18" t="str">
        <f t="shared" si="89"/>
        <v/>
      </c>
    </row>
    <row r="1122" spans="1:9">
      <c r="A1122" s="18">
        <v>920</v>
      </c>
      <c r="C1122" s="18" t="str">
        <f t="shared" si="86"/>
        <v/>
      </c>
      <c r="D1122" s="18">
        <f>COUNTIF(C$203:C1122,C1122)</f>
        <v>920</v>
      </c>
      <c r="F1122" s="18" t="str">
        <f t="shared" si="90"/>
        <v/>
      </c>
      <c r="G1122" s="18" t="str">
        <f t="shared" si="87"/>
        <v/>
      </c>
      <c r="H1122" s="18" t="str">
        <f t="shared" si="88"/>
        <v/>
      </c>
      <c r="I1122" s="18" t="str">
        <f t="shared" si="89"/>
        <v/>
      </c>
    </row>
    <row r="1123" spans="1:9">
      <c r="A1123" s="18">
        <v>921</v>
      </c>
      <c r="C1123" s="18" t="str">
        <f t="shared" si="86"/>
        <v/>
      </c>
      <c r="D1123" s="18">
        <f>COUNTIF(C$203:C1123,C1123)</f>
        <v>921</v>
      </c>
      <c r="F1123" s="18" t="str">
        <f t="shared" si="90"/>
        <v/>
      </c>
      <c r="G1123" s="18" t="str">
        <f t="shared" si="87"/>
        <v/>
      </c>
      <c r="H1123" s="18" t="str">
        <f t="shared" si="88"/>
        <v/>
      </c>
      <c r="I1123" s="18" t="str">
        <f t="shared" si="89"/>
        <v/>
      </c>
    </row>
    <row r="1124" spans="1:9">
      <c r="A1124" s="18">
        <v>922</v>
      </c>
      <c r="C1124" s="18" t="str">
        <f t="shared" si="86"/>
        <v/>
      </c>
      <c r="D1124" s="18">
        <f>COUNTIF(C$203:C1124,C1124)</f>
        <v>922</v>
      </c>
      <c r="F1124" s="18" t="str">
        <f t="shared" si="90"/>
        <v/>
      </c>
      <c r="G1124" s="18" t="str">
        <f t="shared" si="87"/>
        <v/>
      </c>
      <c r="H1124" s="18" t="str">
        <f t="shared" si="88"/>
        <v/>
      </c>
      <c r="I1124" s="18" t="str">
        <f t="shared" si="89"/>
        <v/>
      </c>
    </row>
    <row r="1125" spans="1:9">
      <c r="A1125" s="18">
        <v>923</v>
      </c>
      <c r="C1125" s="18" t="str">
        <f t="shared" si="86"/>
        <v/>
      </c>
      <c r="D1125" s="18">
        <f>COUNTIF(C$203:C1125,C1125)</f>
        <v>923</v>
      </c>
      <c r="F1125" s="18" t="str">
        <f t="shared" si="90"/>
        <v/>
      </c>
      <c r="G1125" s="18" t="str">
        <f t="shared" si="87"/>
        <v/>
      </c>
      <c r="H1125" s="18" t="str">
        <f t="shared" si="88"/>
        <v/>
      </c>
      <c r="I1125" s="18" t="str">
        <f t="shared" si="89"/>
        <v/>
      </c>
    </row>
    <row r="1126" spans="1:9">
      <c r="A1126" s="18">
        <v>924</v>
      </c>
      <c r="C1126" s="18" t="str">
        <f t="shared" si="86"/>
        <v/>
      </c>
      <c r="D1126" s="18">
        <f>COUNTIF(C$203:C1126,C1126)</f>
        <v>924</v>
      </c>
      <c r="F1126" s="18" t="str">
        <f t="shared" si="90"/>
        <v/>
      </c>
      <c r="G1126" s="18" t="str">
        <f t="shared" si="87"/>
        <v/>
      </c>
      <c r="H1126" s="18" t="str">
        <f t="shared" si="88"/>
        <v/>
      </c>
      <c r="I1126" s="18" t="str">
        <f t="shared" si="89"/>
        <v/>
      </c>
    </row>
    <row r="1127" spans="1:9">
      <c r="A1127" s="18">
        <v>925</v>
      </c>
      <c r="C1127" s="18" t="str">
        <f t="shared" si="86"/>
        <v/>
      </c>
      <c r="D1127" s="18">
        <f>COUNTIF(C$203:C1127,C1127)</f>
        <v>925</v>
      </c>
      <c r="F1127" s="18" t="str">
        <f t="shared" si="90"/>
        <v/>
      </c>
      <c r="G1127" s="18" t="str">
        <f t="shared" si="87"/>
        <v/>
      </c>
      <c r="H1127" s="18" t="str">
        <f t="shared" si="88"/>
        <v/>
      </c>
      <c r="I1127" s="18" t="str">
        <f t="shared" si="89"/>
        <v/>
      </c>
    </row>
    <row r="1128" spans="1:9">
      <c r="A1128" s="18">
        <v>926</v>
      </c>
      <c r="C1128" s="18" t="str">
        <f t="shared" si="86"/>
        <v/>
      </c>
      <c r="D1128" s="18">
        <f>COUNTIF(C$203:C1128,C1128)</f>
        <v>926</v>
      </c>
      <c r="F1128" s="18" t="str">
        <f t="shared" si="90"/>
        <v/>
      </c>
      <c r="G1128" s="18" t="str">
        <f t="shared" si="87"/>
        <v/>
      </c>
      <c r="H1128" s="18" t="str">
        <f t="shared" si="88"/>
        <v/>
      </c>
      <c r="I1128" s="18" t="str">
        <f t="shared" si="89"/>
        <v/>
      </c>
    </row>
    <row r="1129" spans="1:9">
      <c r="A1129" s="18">
        <v>927</v>
      </c>
      <c r="C1129" s="18" t="str">
        <f t="shared" si="86"/>
        <v/>
      </c>
      <c r="D1129" s="18">
        <f>COUNTIF(C$203:C1129,C1129)</f>
        <v>927</v>
      </c>
      <c r="F1129" s="18" t="str">
        <f t="shared" si="90"/>
        <v/>
      </c>
      <c r="G1129" s="18" t="str">
        <f t="shared" si="87"/>
        <v/>
      </c>
      <c r="H1129" s="18" t="str">
        <f t="shared" si="88"/>
        <v/>
      </c>
      <c r="I1129" s="18" t="str">
        <f t="shared" si="89"/>
        <v/>
      </c>
    </row>
    <row r="1130" spans="1:9">
      <c r="A1130" s="18">
        <v>928</v>
      </c>
      <c r="C1130" s="18" t="str">
        <f t="shared" si="86"/>
        <v/>
      </c>
      <c r="D1130" s="18">
        <f>COUNTIF(C$203:C1130,C1130)</f>
        <v>928</v>
      </c>
      <c r="F1130" s="18" t="str">
        <f t="shared" si="90"/>
        <v/>
      </c>
      <c r="G1130" s="18" t="str">
        <f t="shared" si="87"/>
        <v/>
      </c>
      <c r="H1130" s="18" t="str">
        <f t="shared" si="88"/>
        <v/>
      </c>
      <c r="I1130" s="18" t="str">
        <f t="shared" si="89"/>
        <v/>
      </c>
    </row>
    <row r="1131" spans="1:9">
      <c r="A1131" s="18">
        <v>929</v>
      </c>
      <c r="C1131" s="18" t="str">
        <f t="shared" si="86"/>
        <v/>
      </c>
      <c r="D1131" s="18">
        <f>COUNTIF(C$203:C1131,C1131)</f>
        <v>929</v>
      </c>
      <c r="F1131" s="18" t="str">
        <f t="shared" si="90"/>
        <v/>
      </c>
      <c r="G1131" s="18" t="str">
        <f t="shared" si="87"/>
        <v/>
      </c>
      <c r="H1131" s="18" t="str">
        <f t="shared" si="88"/>
        <v/>
      </c>
      <c r="I1131" s="18" t="str">
        <f t="shared" si="89"/>
        <v/>
      </c>
    </row>
    <row r="1132" spans="1:9">
      <c r="A1132" s="18">
        <v>930</v>
      </c>
      <c r="C1132" s="18" t="str">
        <f t="shared" ref="C1132:C1195" si="91">O132</f>
        <v/>
      </c>
      <c r="D1132" s="18">
        <f>COUNTIF(C$203:C1132,C1132)</f>
        <v>930</v>
      </c>
      <c r="F1132" s="18" t="str">
        <f t="shared" si="90"/>
        <v/>
      </c>
      <c r="G1132" s="18" t="str">
        <f t="shared" ref="G1132:G1195" si="92">C132</f>
        <v/>
      </c>
      <c r="H1132" s="18" t="str">
        <f t="shared" si="88"/>
        <v/>
      </c>
      <c r="I1132" s="18" t="str">
        <f t="shared" si="89"/>
        <v/>
      </c>
    </row>
    <row r="1133" spans="1:9">
      <c r="A1133" s="18">
        <v>931</v>
      </c>
      <c r="C1133" s="18" t="str">
        <f t="shared" si="91"/>
        <v/>
      </c>
      <c r="D1133" s="18">
        <f>COUNTIF(C$203:C1133,C1133)</f>
        <v>931</v>
      </c>
      <c r="F1133" s="18" t="str">
        <f t="shared" si="90"/>
        <v/>
      </c>
      <c r="G1133" s="18" t="str">
        <f t="shared" si="92"/>
        <v/>
      </c>
      <c r="H1133" s="18" t="str">
        <f t="shared" si="88"/>
        <v/>
      </c>
      <c r="I1133" s="18" t="str">
        <f t="shared" si="89"/>
        <v/>
      </c>
    </row>
    <row r="1134" spans="1:9">
      <c r="A1134" s="18">
        <v>932</v>
      </c>
      <c r="C1134" s="18" t="str">
        <f t="shared" si="91"/>
        <v/>
      </c>
      <c r="D1134" s="18">
        <f>COUNTIF(C$203:C1134,C1134)</f>
        <v>932</v>
      </c>
      <c r="F1134" s="18" t="str">
        <f t="shared" si="90"/>
        <v/>
      </c>
      <c r="G1134" s="18" t="str">
        <f t="shared" si="92"/>
        <v/>
      </c>
      <c r="H1134" s="18" t="str">
        <f t="shared" si="88"/>
        <v/>
      </c>
      <c r="I1134" s="18" t="str">
        <f t="shared" si="89"/>
        <v/>
      </c>
    </row>
    <row r="1135" spans="1:9">
      <c r="A1135" s="18">
        <v>933</v>
      </c>
      <c r="C1135" s="18" t="str">
        <f t="shared" si="91"/>
        <v/>
      </c>
      <c r="D1135" s="18">
        <f>COUNTIF(C$203:C1135,C1135)</f>
        <v>933</v>
      </c>
      <c r="F1135" s="18" t="str">
        <f t="shared" si="90"/>
        <v/>
      </c>
      <c r="G1135" s="18" t="str">
        <f t="shared" si="92"/>
        <v/>
      </c>
      <c r="H1135" s="18" t="str">
        <f t="shared" si="88"/>
        <v/>
      </c>
      <c r="I1135" s="18" t="str">
        <f t="shared" si="89"/>
        <v/>
      </c>
    </row>
    <row r="1136" spans="1:9">
      <c r="A1136" s="18">
        <v>934</v>
      </c>
      <c r="C1136" s="18" t="str">
        <f t="shared" si="91"/>
        <v/>
      </c>
      <c r="D1136" s="18">
        <f>COUNTIF(C$203:C1136,C1136)</f>
        <v>934</v>
      </c>
      <c r="F1136" s="18" t="str">
        <f t="shared" si="90"/>
        <v/>
      </c>
      <c r="G1136" s="18" t="str">
        <f t="shared" si="92"/>
        <v/>
      </c>
      <c r="H1136" s="18" t="str">
        <f t="shared" si="88"/>
        <v/>
      </c>
      <c r="I1136" s="18" t="str">
        <f t="shared" si="89"/>
        <v/>
      </c>
    </row>
    <row r="1137" spans="1:9">
      <c r="A1137" s="18">
        <v>935</v>
      </c>
      <c r="C1137" s="18" t="str">
        <f t="shared" si="91"/>
        <v/>
      </c>
      <c r="D1137" s="18">
        <f>COUNTIF(C$203:C1137,C1137)</f>
        <v>935</v>
      </c>
      <c r="F1137" s="18" t="str">
        <f t="shared" si="90"/>
        <v/>
      </c>
      <c r="G1137" s="18" t="str">
        <f t="shared" si="92"/>
        <v/>
      </c>
      <c r="H1137" s="18" t="str">
        <f t="shared" si="88"/>
        <v/>
      </c>
      <c r="I1137" s="18" t="str">
        <f t="shared" si="89"/>
        <v/>
      </c>
    </row>
    <row r="1138" spans="1:9">
      <c r="A1138" s="18">
        <v>936</v>
      </c>
      <c r="C1138" s="18" t="str">
        <f t="shared" si="91"/>
        <v/>
      </c>
      <c r="D1138" s="18">
        <f>COUNTIF(C$203:C1138,C1138)</f>
        <v>936</v>
      </c>
      <c r="F1138" s="18" t="str">
        <f t="shared" si="90"/>
        <v/>
      </c>
      <c r="G1138" s="18" t="str">
        <f t="shared" si="92"/>
        <v/>
      </c>
      <c r="H1138" s="18" t="str">
        <f t="shared" si="88"/>
        <v/>
      </c>
      <c r="I1138" s="18" t="str">
        <f t="shared" si="89"/>
        <v/>
      </c>
    </row>
    <row r="1139" spans="1:9">
      <c r="A1139" s="18">
        <v>937</v>
      </c>
      <c r="C1139" s="18" t="str">
        <f t="shared" si="91"/>
        <v/>
      </c>
      <c r="D1139" s="18">
        <f>COUNTIF(C$203:C1139,C1139)</f>
        <v>937</v>
      </c>
      <c r="F1139" s="18" t="str">
        <f t="shared" si="90"/>
        <v/>
      </c>
      <c r="G1139" s="18" t="str">
        <f t="shared" si="92"/>
        <v/>
      </c>
      <c r="H1139" s="18" t="str">
        <f t="shared" si="88"/>
        <v/>
      </c>
      <c r="I1139" s="18" t="str">
        <f t="shared" si="89"/>
        <v/>
      </c>
    </row>
    <row r="1140" spans="1:9">
      <c r="A1140" s="18">
        <v>938</v>
      </c>
      <c r="C1140" s="18" t="str">
        <f t="shared" si="91"/>
        <v/>
      </c>
      <c r="D1140" s="18">
        <f>COUNTIF(C$203:C1140,C1140)</f>
        <v>938</v>
      </c>
      <c r="F1140" s="18" t="str">
        <f t="shared" si="90"/>
        <v/>
      </c>
      <c r="G1140" s="18" t="str">
        <f t="shared" si="92"/>
        <v/>
      </c>
      <c r="H1140" s="18" t="str">
        <f t="shared" si="88"/>
        <v/>
      </c>
      <c r="I1140" s="18" t="str">
        <f t="shared" si="89"/>
        <v/>
      </c>
    </row>
    <row r="1141" spans="1:9">
      <c r="A1141" s="18">
        <v>939</v>
      </c>
      <c r="C1141" s="18" t="str">
        <f t="shared" si="91"/>
        <v/>
      </c>
      <c r="D1141" s="18">
        <f>COUNTIF(C$203:C1141,C1141)</f>
        <v>939</v>
      </c>
      <c r="F1141" s="18" t="str">
        <f t="shared" si="90"/>
        <v/>
      </c>
      <c r="G1141" s="18" t="str">
        <f t="shared" si="92"/>
        <v/>
      </c>
      <c r="H1141" s="18" t="str">
        <f t="shared" si="88"/>
        <v/>
      </c>
      <c r="I1141" s="18" t="str">
        <f t="shared" si="89"/>
        <v/>
      </c>
    </row>
    <row r="1142" spans="1:9">
      <c r="A1142" s="18">
        <v>940</v>
      </c>
      <c r="C1142" s="18" t="str">
        <f t="shared" si="91"/>
        <v/>
      </c>
      <c r="D1142" s="18">
        <f>COUNTIF(C$203:C1142,C1142)</f>
        <v>940</v>
      </c>
      <c r="F1142" s="18" t="str">
        <f t="shared" si="90"/>
        <v/>
      </c>
      <c r="G1142" s="18" t="str">
        <f t="shared" si="92"/>
        <v/>
      </c>
      <c r="H1142" s="18" t="str">
        <f t="shared" si="88"/>
        <v/>
      </c>
      <c r="I1142" s="18" t="str">
        <f t="shared" si="89"/>
        <v/>
      </c>
    </row>
    <row r="1143" spans="1:9">
      <c r="A1143" s="18">
        <v>941</v>
      </c>
      <c r="C1143" s="18" t="str">
        <f t="shared" si="91"/>
        <v/>
      </c>
      <c r="D1143" s="18">
        <f>COUNTIF(C$203:C1143,C1143)</f>
        <v>941</v>
      </c>
      <c r="F1143" s="18" t="str">
        <f t="shared" si="90"/>
        <v/>
      </c>
      <c r="G1143" s="18" t="str">
        <f t="shared" si="92"/>
        <v/>
      </c>
      <c r="H1143" s="18" t="str">
        <f t="shared" si="88"/>
        <v/>
      </c>
      <c r="I1143" s="18" t="str">
        <f t="shared" si="89"/>
        <v/>
      </c>
    </row>
    <row r="1144" spans="1:9">
      <c r="A1144" s="18">
        <v>942</v>
      </c>
      <c r="C1144" s="18" t="str">
        <f t="shared" si="91"/>
        <v/>
      </c>
      <c r="D1144" s="18">
        <f>COUNTIF(C$203:C1144,C1144)</f>
        <v>942</v>
      </c>
      <c r="F1144" s="18" t="str">
        <f t="shared" si="90"/>
        <v/>
      </c>
      <c r="G1144" s="18" t="str">
        <f t="shared" si="92"/>
        <v/>
      </c>
      <c r="H1144" s="18" t="str">
        <f t="shared" si="88"/>
        <v/>
      </c>
      <c r="I1144" s="18" t="str">
        <f t="shared" si="89"/>
        <v/>
      </c>
    </row>
    <row r="1145" spans="1:9">
      <c r="A1145" s="18">
        <v>943</v>
      </c>
      <c r="C1145" s="18" t="str">
        <f t="shared" si="91"/>
        <v/>
      </c>
      <c r="D1145" s="18">
        <f>COUNTIF(C$203:C1145,C1145)</f>
        <v>943</v>
      </c>
      <c r="F1145" s="18" t="str">
        <f t="shared" si="90"/>
        <v/>
      </c>
      <c r="G1145" s="18" t="str">
        <f t="shared" si="92"/>
        <v/>
      </c>
      <c r="H1145" s="18" t="str">
        <f t="shared" si="88"/>
        <v/>
      </c>
      <c r="I1145" s="18" t="str">
        <f t="shared" si="89"/>
        <v/>
      </c>
    </row>
    <row r="1146" spans="1:9">
      <c r="A1146" s="18">
        <v>944</v>
      </c>
      <c r="C1146" s="18" t="str">
        <f t="shared" si="91"/>
        <v/>
      </c>
      <c r="D1146" s="18">
        <f>COUNTIF(C$203:C1146,C1146)</f>
        <v>944</v>
      </c>
      <c r="F1146" s="18" t="str">
        <f t="shared" si="90"/>
        <v/>
      </c>
      <c r="G1146" s="18" t="str">
        <f t="shared" si="92"/>
        <v/>
      </c>
      <c r="H1146" s="18" t="str">
        <f t="shared" si="88"/>
        <v/>
      </c>
      <c r="I1146" s="18" t="str">
        <f t="shared" si="89"/>
        <v/>
      </c>
    </row>
    <row r="1147" spans="1:9">
      <c r="A1147" s="18">
        <v>945</v>
      </c>
      <c r="C1147" s="18" t="str">
        <f t="shared" si="91"/>
        <v/>
      </c>
      <c r="D1147" s="18">
        <f>COUNTIF(C$203:C1147,C1147)</f>
        <v>945</v>
      </c>
      <c r="F1147" s="18" t="str">
        <f t="shared" si="90"/>
        <v/>
      </c>
      <c r="G1147" s="18" t="str">
        <f t="shared" si="92"/>
        <v/>
      </c>
      <c r="H1147" s="18" t="str">
        <f t="shared" ref="H1147:H1202" si="93">D147</f>
        <v/>
      </c>
      <c r="I1147" s="18" t="str">
        <f t="shared" ref="I1147:I1202" si="94">E147</f>
        <v/>
      </c>
    </row>
    <row r="1148" spans="1:9">
      <c r="A1148" s="18">
        <v>946</v>
      </c>
      <c r="C1148" s="18" t="str">
        <f t="shared" si="91"/>
        <v/>
      </c>
      <c r="D1148" s="18">
        <f>COUNTIF(C$203:C1148,C1148)</f>
        <v>946</v>
      </c>
      <c r="F1148" s="18" t="str">
        <f t="shared" si="90"/>
        <v/>
      </c>
      <c r="G1148" s="18" t="str">
        <f t="shared" si="92"/>
        <v/>
      </c>
      <c r="H1148" s="18" t="str">
        <f t="shared" si="93"/>
        <v/>
      </c>
      <c r="I1148" s="18" t="str">
        <f t="shared" si="94"/>
        <v/>
      </c>
    </row>
    <row r="1149" spans="1:9">
      <c r="A1149" s="18">
        <v>947</v>
      </c>
      <c r="C1149" s="18" t="str">
        <f t="shared" si="91"/>
        <v/>
      </c>
      <c r="D1149" s="18">
        <f>COUNTIF(C$203:C1149,C1149)</f>
        <v>947</v>
      </c>
      <c r="F1149" s="18" t="str">
        <f t="shared" si="90"/>
        <v/>
      </c>
      <c r="G1149" s="18" t="str">
        <f t="shared" si="92"/>
        <v/>
      </c>
      <c r="H1149" s="18" t="str">
        <f t="shared" si="93"/>
        <v/>
      </c>
      <c r="I1149" s="18" t="str">
        <f t="shared" si="94"/>
        <v/>
      </c>
    </row>
    <row r="1150" spans="1:9">
      <c r="A1150" s="18">
        <v>948</v>
      </c>
      <c r="C1150" s="18" t="str">
        <f t="shared" si="91"/>
        <v/>
      </c>
      <c r="D1150" s="18">
        <f>COUNTIF(C$203:C1150,C1150)</f>
        <v>948</v>
      </c>
      <c r="F1150" s="18" t="str">
        <f t="shared" si="90"/>
        <v/>
      </c>
      <c r="G1150" s="18" t="str">
        <f t="shared" si="92"/>
        <v/>
      </c>
      <c r="H1150" s="18" t="str">
        <f t="shared" si="93"/>
        <v/>
      </c>
      <c r="I1150" s="18" t="str">
        <f t="shared" si="94"/>
        <v/>
      </c>
    </row>
    <row r="1151" spans="1:9">
      <c r="A1151" s="18">
        <v>949</v>
      </c>
      <c r="C1151" s="18" t="str">
        <f t="shared" si="91"/>
        <v/>
      </c>
      <c r="D1151" s="18">
        <f>COUNTIF(C$203:C1151,C1151)</f>
        <v>949</v>
      </c>
      <c r="F1151" s="18" t="str">
        <f t="shared" si="90"/>
        <v/>
      </c>
      <c r="G1151" s="18" t="str">
        <f t="shared" si="92"/>
        <v/>
      </c>
      <c r="H1151" s="18" t="str">
        <f t="shared" si="93"/>
        <v/>
      </c>
      <c r="I1151" s="18" t="str">
        <f t="shared" si="94"/>
        <v/>
      </c>
    </row>
    <row r="1152" spans="1:9">
      <c r="A1152" s="18">
        <v>950</v>
      </c>
      <c r="C1152" s="18" t="str">
        <f t="shared" si="91"/>
        <v/>
      </c>
      <c r="D1152" s="18">
        <f>COUNTIF(C$203:C1152,C1152)</f>
        <v>950</v>
      </c>
      <c r="F1152" s="18" t="str">
        <f t="shared" si="90"/>
        <v/>
      </c>
      <c r="G1152" s="18" t="str">
        <f t="shared" si="92"/>
        <v/>
      </c>
      <c r="H1152" s="18" t="str">
        <f t="shared" si="93"/>
        <v/>
      </c>
      <c r="I1152" s="18" t="str">
        <f t="shared" si="94"/>
        <v/>
      </c>
    </row>
    <row r="1153" spans="1:9">
      <c r="A1153" s="18">
        <v>951</v>
      </c>
      <c r="C1153" s="18" t="str">
        <f t="shared" si="91"/>
        <v/>
      </c>
      <c r="D1153" s="18">
        <f>COUNTIF(C$203:C1153,C1153)</f>
        <v>951</v>
      </c>
      <c r="F1153" s="18" t="str">
        <f t="shared" si="90"/>
        <v/>
      </c>
      <c r="G1153" s="18" t="str">
        <f t="shared" si="92"/>
        <v/>
      </c>
      <c r="H1153" s="18" t="str">
        <f t="shared" si="93"/>
        <v/>
      </c>
      <c r="I1153" s="18" t="str">
        <f t="shared" si="94"/>
        <v/>
      </c>
    </row>
    <row r="1154" spans="1:9">
      <c r="A1154" s="18">
        <v>952</v>
      </c>
      <c r="C1154" s="18" t="str">
        <f t="shared" si="91"/>
        <v/>
      </c>
      <c r="D1154" s="18">
        <f>COUNTIF(C$203:C1154,C1154)</f>
        <v>952</v>
      </c>
      <c r="F1154" s="18" t="str">
        <f t="shared" si="90"/>
        <v/>
      </c>
      <c r="G1154" s="18" t="str">
        <f t="shared" si="92"/>
        <v/>
      </c>
      <c r="H1154" s="18" t="str">
        <f t="shared" si="93"/>
        <v/>
      </c>
      <c r="I1154" s="18" t="str">
        <f t="shared" si="94"/>
        <v/>
      </c>
    </row>
    <row r="1155" spans="1:9">
      <c r="A1155" s="18">
        <v>953</v>
      </c>
      <c r="C1155" s="18" t="str">
        <f t="shared" si="91"/>
        <v/>
      </c>
      <c r="D1155" s="18">
        <f>COUNTIF(C$203:C1155,C1155)</f>
        <v>953</v>
      </c>
      <c r="F1155" s="18" t="str">
        <f t="shared" si="90"/>
        <v/>
      </c>
      <c r="G1155" s="18" t="str">
        <f t="shared" si="92"/>
        <v/>
      </c>
      <c r="H1155" s="18" t="str">
        <f t="shared" si="93"/>
        <v/>
      </c>
      <c r="I1155" s="18" t="str">
        <f t="shared" si="94"/>
        <v/>
      </c>
    </row>
    <row r="1156" spans="1:9">
      <c r="A1156" s="18">
        <v>954</v>
      </c>
      <c r="C1156" s="18" t="str">
        <f t="shared" si="91"/>
        <v/>
      </c>
      <c r="D1156" s="18">
        <f>COUNTIF(C$203:C1156,C1156)</f>
        <v>954</v>
      </c>
      <c r="F1156" s="18" t="str">
        <f t="shared" si="90"/>
        <v/>
      </c>
      <c r="G1156" s="18" t="str">
        <f t="shared" si="92"/>
        <v/>
      </c>
      <c r="H1156" s="18" t="str">
        <f t="shared" si="93"/>
        <v/>
      </c>
      <c r="I1156" s="18" t="str">
        <f t="shared" si="94"/>
        <v/>
      </c>
    </row>
    <row r="1157" spans="1:9">
      <c r="A1157" s="18">
        <v>955</v>
      </c>
      <c r="C1157" s="18" t="str">
        <f t="shared" si="91"/>
        <v/>
      </c>
      <c r="D1157" s="18">
        <f>COUNTIF(C$203:C1157,C1157)</f>
        <v>955</v>
      </c>
      <c r="F1157" s="18" t="str">
        <f t="shared" si="90"/>
        <v/>
      </c>
      <c r="G1157" s="18" t="str">
        <f t="shared" si="92"/>
        <v/>
      </c>
      <c r="H1157" s="18" t="str">
        <f t="shared" si="93"/>
        <v/>
      </c>
      <c r="I1157" s="18" t="str">
        <f t="shared" si="94"/>
        <v/>
      </c>
    </row>
    <row r="1158" spans="1:9">
      <c r="A1158" s="18">
        <v>956</v>
      </c>
      <c r="C1158" s="18" t="str">
        <f t="shared" si="91"/>
        <v/>
      </c>
      <c r="D1158" s="18">
        <f>COUNTIF(C$203:C1158,C1158)</f>
        <v>956</v>
      </c>
      <c r="F1158" s="18" t="str">
        <f t="shared" si="90"/>
        <v/>
      </c>
      <c r="G1158" s="18" t="str">
        <f t="shared" si="92"/>
        <v/>
      </c>
      <c r="H1158" s="18" t="str">
        <f t="shared" si="93"/>
        <v/>
      </c>
      <c r="I1158" s="18" t="str">
        <f t="shared" si="94"/>
        <v/>
      </c>
    </row>
    <row r="1159" spans="1:9">
      <c r="A1159" s="18">
        <v>957</v>
      </c>
      <c r="C1159" s="18" t="str">
        <f t="shared" si="91"/>
        <v/>
      </c>
      <c r="D1159" s="18">
        <f>COUNTIF(C$203:C1159,C1159)</f>
        <v>957</v>
      </c>
      <c r="F1159" s="18" t="str">
        <f t="shared" si="90"/>
        <v/>
      </c>
      <c r="G1159" s="18" t="str">
        <f t="shared" si="92"/>
        <v/>
      </c>
      <c r="H1159" s="18" t="str">
        <f t="shared" si="93"/>
        <v/>
      </c>
      <c r="I1159" s="18" t="str">
        <f t="shared" si="94"/>
        <v/>
      </c>
    </row>
    <row r="1160" spans="1:9">
      <c r="A1160" s="18">
        <v>958</v>
      </c>
      <c r="C1160" s="18" t="str">
        <f t="shared" si="91"/>
        <v/>
      </c>
      <c r="D1160" s="18">
        <f>COUNTIF(C$203:C1160,C1160)</f>
        <v>958</v>
      </c>
      <c r="F1160" s="18" t="str">
        <f t="shared" si="90"/>
        <v/>
      </c>
      <c r="G1160" s="18" t="str">
        <f t="shared" si="92"/>
        <v/>
      </c>
      <c r="H1160" s="18" t="str">
        <f t="shared" si="93"/>
        <v/>
      </c>
      <c r="I1160" s="18" t="str">
        <f t="shared" si="94"/>
        <v/>
      </c>
    </row>
    <row r="1161" spans="1:9">
      <c r="A1161" s="18">
        <v>959</v>
      </c>
      <c r="C1161" s="18" t="str">
        <f t="shared" si="91"/>
        <v/>
      </c>
      <c r="D1161" s="18">
        <f>COUNTIF(C$203:C1161,C1161)</f>
        <v>959</v>
      </c>
      <c r="F1161" s="18" t="str">
        <f t="shared" si="90"/>
        <v/>
      </c>
      <c r="G1161" s="18" t="str">
        <f t="shared" si="92"/>
        <v/>
      </c>
      <c r="H1161" s="18" t="str">
        <f t="shared" si="93"/>
        <v/>
      </c>
      <c r="I1161" s="18" t="str">
        <f t="shared" si="94"/>
        <v/>
      </c>
    </row>
    <row r="1162" spans="1:9">
      <c r="A1162" s="18">
        <v>960</v>
      </c>
      <c r="C1162" s="18" t="str">
        <f t="shared" si="91"/>
        <v/>
      </c>
      <c r="D1162" s="18">
        <f>COUNTIF(C$203:C1162,C1162)</f>
        <v>960</v>
      </c>
      <c r="F1162" s="18" t="str">
        <f t="shared" si="90"/>
        <v/>
      </c>
      <c r="G1162" s="18" t="str">
        <f t="shared" si="92"/>
        <v/>
      </c>
      <c r="H1162" s="18" t="str">
        <f t="shared" si="93"/>
        <v/>
      </c>
      <c r="I1162" s="18" t="str">
        <f t="shared" si="94"/>
        <v/>
      </c>
    </row>
    <row r="1163" spans="1:9">
      <c r="A1163" s="18">
        <v>961</v>
      </c>
      <c r="C1163" s="18" t="str">
        <f t="shared" si="91"/>
        <v/>
      </c>
      <c r="D1163" s="18">
        <f>COUNTIF(C$203:C1163,C1163)</f>
        <v>961</v>
      </c>
      <c r="F1163" s="18" t="str">
        <f t="shared" si="90"/>
        <v/>
      </c>
      <c r="G1163" s="18" t="str">
        <f t="shared" si="92"/>
        <v/>
      </c>
      <c r="H1163" s="18" t="str">
        <f t="shared" si="93"/>
        <v/>
      </c>
      <c r="I1163" s="18" t="str">
        <f t="shared" si="94"/>
        <v/>
      </c>
    </row>
    <row r="1164" spans="1:9">
      <c r="A1164" s="18">
        <v>962</v>
      </c>
      <c r="C1164" s="18" t="str">
        <f t="shared" si="91"/>
        <v/>
      </c>
      <c r="D1164" s="18">
        <f>COUNTIF(C$203:C1164,C1164)</f>
        <v>962</v>
      </c>
      <c r="F1164" s="18" t="str">
        <f t="shared" ref="F1164:F1202" si="95">IF(C1164="","",CONCATENATE(C1164,D1164)*1)</f>
        <v/>
      </c>
      <c r="G1164" s="18" t="str">
        <f t="shared" si="92"/>
        <v/>
      </c>
      <c r="H1164" s="18" t="str">
        <f t="shared" si="93"/>
        <v/>
      </c>
      <c r="I1164" s="18" t="str">
        <f t="shared" si="94"/>
        <v/>
      </c>
    </row>
    <row r="1165" spans="1:9">
      <c r="A1165" s="18">
        <v>963</v>
      </c>
      <c r="C1165" s="18" t="str">
        <f t="shared" si="91"/>
        <v/>
      </c>
      <c r="D1165" s="18">
        <f>COUNTIF(C$203:C1165,C1165)</f>
        <v>963</v>
      </c>
      <c r="F1165" s="18" t="str">
        <f t="shared" si="95"/>
        <v/>
      </c>
      <c r="G1165" s="18" t="str">
        <f t="shared" si="92"/>
        <v/>
      </c>
      <c r="H1165" s="18" t="str">
        <f t="shared" si="93"/>
        <v/>
      </c>
      <c r="I1165" s="18" t="str">
        <f t="shared" si="94"/>
        <v/>
      </c>
    </row>
    <row r="1166" spans="1:9">
      <c r="A1166" s="18">
        <v>964</v>
      </c>
      <c r="C1166" s="18" t="str">
        <f t="shared" si="91"/>
        <v/>
      </c>
      <c r="D1166" s="18">
        <f>COUNTIF(C$203:C1166,C1166)</f>
        <v>964</v>
      </c>
      <c r="F1166" s="18" t="str">
        <f t="shared" si="95"/>
        <v/>
      </c>
      <c r="G1166" s="18" t="str">
        <f t="shared" si="92"/>
        <v/>
      </c>
      <c r="H1166" s="18" t="str">
        <f t="shared" si="93"/>
        <v/>
      </c>
      <c r="I1166" s="18" t="str">
        <f t="shared" si="94"/>
        <v/>
      </c>
    </row>
    <row r="1167" spans="1:9">
      <c r="A1167" s="18">
        <v>965</v>
      </c>
      <c r="C1167" s="18" t="str">
        <f t="shared" si="91"/>
        <v/>
      </c>
      <c r="D1167" s="18">
        <f>COUNTIF(C$203:C1167,C1167)</f>
        <v>965</v>
      </c>
      <c r="F1167" s="18" t="str">
        <f t="shared" si="95"/>
        <v/>
      </c>
      <c r="G1167" s="18" t="str">
        <f t="shared" si="92"/>
        <v/>
      </c>
      <c r="H1167" s="18" t="str">
        <f t="shared" si="93"/>
        <v/>
      </c>
      <c r="I1167" s="18" t="str">
        <f t="shared" si="94"/>
        <v/>
      </c>
    </row>
    <row r="1168" spans="1:9">
      <c r="A1168" s="18">
        <v>966</v>
      </c>
      <c r="C1168" s="18" t="str">
        <f t="shared" si="91"/>
        <v/>
      </c>
      <c r="D1168" s="18">
        <f>COUNTIF(C$203:C1168,C1168)</f>
        <v>966</v>
      </c>
      <c r="F1168" s="18" t="str">
        <f t="shared" si="95"/>
        <v/>
      </c>
      <c r="G1168" s="18" t="str">
        <f t="shared" si="92"/>
        <v/>
      </c>
      <c r="H1168" s="18" t="str">
        <f t="shared" si="93"/>
        <v/>
      </c>
      <c r="I1168" s="18" t="str">
        <f t="shared" si="94"/>
        <v/>
      </c>
    </row>
    <row r="1169" spans="1:9">
      <c r="A1169" s="18">
        <v>967</v>
      </c>
      <c r="C1169" s="18" t="str">
        <f t="shared" si="91"/>
        <v/>
      </c>
      <c r="D1169" s="18">
        <f>COUNTIF(C$203:C1169,C1169)</f>
        <v>967</v>
      </c>
      <c r="F1169" s="18" t="str">
        <f t="shared" si="95"/>
        <v/>
      </c>
      <c r="G1169" s="18" t="str">
        <f t="shared" si="92"/>
        <v/>
      </c>
      <c r="H1169" s="18" t="str">
        <f t="shared" si="93"/>
        <v/>
      </c>
      <c r="I1169" s="18" t="str">
        <f t="shared" si="94"/>
        <v/>
      </c>
    </row>
    <row r="1170" spans="1:9">
      <c r="A1170" s="18">
        <v>968</v>
      </c>
      <c r="C1170" s="18" t="str">
        <f t="shared" si="91"/>
        <v/>
      </c>
      <c r="D1170" s="18">
        <f>COUNTIF(C$203:C1170,C1170)</f>
        <v>968</v>
      </c>
      <c r="F1170" s="18" t="str">
        <f t="shared" si="95"/>
        <v/>
      </c>
      <c r="G1170" s="18" t="str">
        <f t="shared" si="92"/>
        <v/>
      </c>
      <c r="H1170" s="18" t="str">
        <f t="shared" si="93"/>
        <v/>
      </c>
      <c r="I1170" s="18" t="str">
        <f t="shared" si="94"/>
        <v/>
      </c>
    </row>
    <row r="1171" spans="1:9">
      <c r="A1171" s="18">
        <v>969</v>
      </c>
      <c r="C1171" s="18" t="str">
        <f t="shared" si="91"/>
        <v/>
      </c>
      <c r="D1171" s="18">
        <f>COUNTIF(C$203:C1171,C1171)</f>
        <v>969</v>
      </c>
      <c r="F1171" s="18" t="str">
        <f t="shared" si="95"/>
        <v/>
      </c>
      <c r="G1171" s="18" t="str">
        <f t="shared" si="92"/>
        <v/>
      </c>
      <c r="H1171" s="18" t="str">
        <f t="shared" si="93"/>
        <v/>
      </c>
      <c r="I1171" s="18" t="str">
        <f t="shared" si="94"/>
        <v/>
      </c>
    </row>
    <row r="1172" spans="1:9">
      <c r="A1172" s="18">
        <v>970</v>
      </c>
      <c r="C1172" s="18" t="str">
        <f t="shared" si="91"/>
        <v/>
      </c>
      <c r="D1172" s="18">
        <f>COUNTIF(C$203:C1172,C1172)</f>
        <v>970</v>
      </c>
      <c r="F1172" s="18" t="str">
        <f t="shared" si="95"/>
        <v/>
      </c>
      <c r="G1172" s="18" t="str">
        <f t="shared" si="92"/>
        <v/>
      </c>
      <c r="H1172" s="18" t="str">
        <f t="shared" si="93"/>
        <v/>
      </c>
      <c r="I1172" s="18" t="str">
        <f t="shared" si="94"/>
        <v/>
      </c>
    </row>
    <row r="1173" spans="1:9">
      <c r="A1173" s="18">
        <v>971</v>
      </c>
      <c r="C1173" s="18" t="str">
        <f t="shared" si="91"/>
        <v/>
      </c>
      <c r="D1173" s="18">
        <f>COUNTIF(C$203:C1173,C1173)</f>
        <v>971</v>
      </c>
      <c r="F1173" s="18" t="str">
        <f t="shared" si="95"/>
        <v/>
      </c>
      <c r="G1173" s="18" t="str">
        <f t="shared" si="92"/>
        <v/>
      </c>
      <c r="H1173" s="18" t="str">
        <f t="shared" si="93"/>
        <v/>
      </c>
      <c r="I1173" s="18" t="str">
        <f t="shared" si="94"/>
        <v/>
      </c>
    </row>
    <row r="1174" spans="1:9">
      <c r="A1174" s="18">
        <v>972</v>
      </c>
      <c r="C1174" s="18" t="str">
        <f t="shared" si="91"/>
        <v/>
      </c>
      <c r="D1174" s="18">
        <f>COUNTIF(C$203:C1174,C1174)</f>
        <v>972</v>
      </c>
      <c r="F1174" s="18" t="str">
        <f t="shared" si="95"/>
        <v/>
      </c>
      <c r="G1174" s="18" t="str">
        <f t="shared" si="92"/>
        <v/>
      </c>
      <c r="H1174" s="18" t="str">
        <f t="shared" si="93"/>
        <v/>
      </c>
      <c r="I1174" s="18" t="str">
        <f t="shared" si="94"/>
        <v/>
      </c>
    </row>
    <row r="1175" spans="1:9">
      <c r="A1175" s="18">
        <v>973</v>
      </c>
      <c r="C1175" s="18" t="str">
        <f t="shared" si="91"/>
        <v/>
      </c>
      <c r="D1175" s="18">
        <f>COUNTIF(C$203:C1175,C1175)</f>
        <v>973</v>
      </c>
      <c r="F1175" s="18" t="str">
        <f t="shared" si="95"/>
        <v/>
      </c>
      <c r="G1175" s="18" t="str">
        <f t="shared" si="92"/>
        <v/>
      </c>
      <c r="H1175" s="18" t="str">
        <f t="shared" si="93"/>
        <v/>
      </c>
      <c r="I1175" s="18" t="str">
        <f t="shared" si="94"/>
        <v/>
      </c>
    </row>
    <row r="1176" spans="1:9">
      <c r="A1176" s="18">
        <v>974</v>
      </c>
      <c r="C1176" s="18" t="str">
        <f t="shared" si="91"/>
        <v/>
      </c>
      <c r="D1176" s="18">
        <f>COUNTIF(C$203:C1176,C1176)</f>
        <v>974</v>
      </c>
      <c r="F1176" s="18" t="str">
        <f t="shared" si="95"/>
        <v/>
      </c>
      <c r="G1176" s="18" t="str">
        <f t="shared" si="92"/>
        <v/>
      </c>
      <c r="H1176" s="18" t="str">
        <f t="shared" si="93"/>
        <v/>
      </c>
      <c r="I1176" s="18" t="str">
        <f t="shared" si="94"/>
        <v/>
      </c>
    </row>
    <row r="1177" spans="1:9">
      <c r="A1177" s="18">
        <v>975</v>
      </c>
      <c r="C1177" s="18" t="str">
        <f t="shared" si="91"/>
        <v/>
      </c>
      <c r="D1177" s="18">
        <f>COUNTIF(C$203:C1177,C1177)</f>
        <v>975</v>
      </c>
      <c r="F1177" s="18" t="str">
        <f t="shared" si="95"/>
        <v/>
      </c>
      <c r="G1177" s="18" t="str">
        <f t="shared" si="92"/>
        <v/>
      </c>
      <c r="H1177" s="18" t="str">
        <f t="shared" si="93"/>
        <v/>
      </c>
      <c r="I1177" s="18" t="str">
        <f t="shared" si="94"/>
        <v/>
      </c>
    </row>
    <row r="1178" spans="1:9">
      <c r="A1178" s="18">
        <v>976</v>
      </c>
      <c r="C1178" s="18" t="str">
        <f t="shared" si="91"/>
        <v/>
      </c>
      <c r="D1178" s="18">
        <f>COUNTIF(C$203:C1178,C1178)</f>
        <v>976</v>
      </c>
      <c r="F1178" s="18" t="str">
        <f t="shared" si="95"/>
        <v/>
      </c>
      <c r="G1178" s="18" t="str">
        <f t="shared" si="92"/>
        <v/>
      </c>
      <c r="H1178" s="18" t="str">
        <f t="shared" si="93"/>
        <v/>
      </c>
      <c r="I1178" s="18" t="str">
        <f t="shared" si="94"/>
        <v/>
      </c>
    </row>
    <row r="1179" spans="1:9">
      <c r="A1179" s="18">
        <v>977</v>
      </c>
      <c r="C1179" s="18" t="str">
        <f t="shared" si="91"/>
        <v/>
      </c>
      <c r="D1179" s="18">
        <f>COUNTIF(C$203:C1179,C1179)</f>
        <v>977</v>
      </c>
      <c r="F1179" s="18" t="str">
        <f t="shared" si="95"/>
        <v/>
      </c>
      <c r="G1179" s="18" t="str">
        <f t="shared" si="92"/>
        <v/>
      </c>
      <c r="H1179" s="18" t="str">
        <f t="shared" si="93"/>
        <v/>
      </c>
      <c r="I1179" s="18" t="str">
        <f t="shared" si="94"/>
        <v/>
      </c>
    </row>
    <row r="1180" spans="1:9">
      <c r="A1180" s="18">
        <v>978</v>
      </c>
      <c r="C1180" s="18" t="str">
        <f t="shared" si="91"/>
        <v/>
      </c>
      <c r="D1180" s="18">
        <f>COUNTIF(C$203:C1180,C1180)</f>
        <v>978</v>
      </c>
      <c r="F1180" s="18" t="str">
        <f t="shared" si="95"/>
        <v/>
      </c>
      <c r="G1180" s="18" t="str">
        <f t="shared" si="92"/>
        <v/>
      </c>
      <c r="H1180" s="18" t="str">
        <f t="shared" si="93"/>
        <v/>
      </c>
      <c r="I1180" s="18" t="str">
        <f t="shared" si="94"/>
        <v/>
      </c>
    </row>
    <row r="1181" spans="1:9">
      <c r="A1181" s="18">
        <v>979</v>
      </c>
      <c r="C1181" s="18" t="str">
        <f t="shared" si="91"/>
        <v/>
      </c>
      <c r="D1181" s="18">
        <f>COUNTIF(C$203:C1181,C1181)</f>
        <v>979</v>
      </c>
      <c r="F1181" s="18" t="str">
        <f t="shared" si="95"/>
        <v/>
      </c>
      <c r="G1181" s="18" t="str">
        <f t="shared" si="92"/>
        <v/>
      </c>
      <c r="H1181" s="18" t="str">
        <f t="shared" si="93"/>
        <v/>
      </c>
      <c r="I1181" s="18" t="str">
        <f t="shared" si="94"/>
        <v/>
      </c>
    </row>
    <row r="1182" spans="1:9">
      <c r="A1182" s="18">
        <v>980</v>
      </c>
      <c r="C1182" s="18" t="str">
        <f t="shared" si="91"/>
        <v/>
      </c>
      <c r="D1182" s="18">
        <f>COUNTIF(C$203:C1182,C1182)</f>
        <v>980</v>
      </c>
      <c r="F1182" s="18" t="str">
        <f t="shared" si="95"/>
        <v/>
      </c>
      <c r="G1182" s="18" t="str">
        <f t="shared" si="92"/>
        <v/>
      </c>
      <c r="H1182" s="18" t="str">
        <f t="shared" si="93"/>
        <v/>
      </c>
      <c r="I1182" s="18" t="str">
        <f t="shared" si="94"/>
        <v/>
      </c>
    </row>
    <row r="1183" spans="1:9">
      <c r="A1183" s="18">
        <v>981</v>
      </c>
      <c r="C1183" s="18" t="str">
        <f t="shared" si="91"/>
        <v/>
      </c>
      <c r="D1183" s="18">
        <f>COUNTIF(C$203:C1183,C1183)</f>
        <v>981</v>
      </c>
      <c r="F1183" s="18" t="str">
        <f t="shared" si="95"/>
        <v/>
      </c>
      <c r="G1183" s="18" t="str">
        <f t="shared" si="92"/>
        <v/>
      </c>
      <c r="H1183" s="18" t="str">
        <f t="shared" si="93"/>
        <v/>
      </c>
      <c r="I1183" s="18" t="str">
        <f t="shared" si="94"/>
        <v/>
      </c>
    </row>
    <row r="1184" spans="1:9">
      <c r="A1184" s="18">
        <v>982</v>
      </c>
      <c r="C1184" s="18" t="str">
        <f t="shared" si="91"/>
        <v/>
      </c>
      <c r="D1184" s="18">
        <f>COUNTIF(C$203:C1184,C1184)</f>
        <v>982</v>
      </c>
      <c r="F1184" s="18" t="str">
        <f t="shared" si="95"/>
        <v/>
      </c>
      <c r="G1184" s="18" t="str">
        <f t="shared" si="92"/>
        <v/>
      </c>
      <c r="H1184" s="18" t="str">
        <f t="shared" si="93"/>
        <v/>
      </c>
      <c r="I1184" s="18" t="str">
        <f t="shared" si="94"/>
        <v/>
      </c>
    </row>
    <row r="1185" spans="1:9">
      <c r="A1185" s="18">
        <v>983</v>
      </c>
      <c r="C1185" s="18" t="str">
        <f t="shared" si="91"/>
        <v/>
      </c>
      <c r="D1185" s="18">
        <f>COUNTIF(C$203:C1185,C1185)</f>
        <v>983</v>
      </c>
      <c r="F1185" s="18" t="str">
        <f t="shared" si="95"/>
        <v/>
      </c>
      <c r="G1185" s="18" t="str">
        <f t="shared" si="92"/>
        <v/>
      </c>
      <c r="H1185" s="18" t="str">
        <f t="shared" si="93"/>
        <v/>
      </c>
      <c r="I1185" s="18" t="str">
        <f t="shared" si="94"/>
        <v/>
      </c>
    </row>
    <row r="1186" spans="1:9">
      <c r="A1186" s="18">
        <v>984</v>
      </c>
      <c r="C1186" s="18" t="str">
        <f t="shared" si="91"/>
        <v/>
      </c>
      <c r="D1186" s="18">
        <f>COUNTIF(C$203:C1186,C1186)</f>
        <v>984</v>
      </c>
      <c r="F1186" s="18" t="str">
        <f t="shared" si="95"/>
        <v/>
      </c>
      <c r="G1186" s="18" t="str">
        <f t="shared" si="92"/>
        <v/>
      </c>
      <c r="H1186" s="18" t="str">
        <f t="shared" si="93"/>
        <v/>
      </c>
      <c r="I1186" s="18" t="str">
        <f t="shared" si="94"/>
        <v/>
      </c>
    </row>
    <row r="1187" spans="1:9">
      <c r="A1187" s="18">
        <v>985</v>
      </c>
      <c r="C1187" s="18" t="str">
        <f t="shared" si="91"/>
        <v/>
      </c>
      <c r="D1187" s="18">
        <f>COUNTIF(C$203:C1187,C1187)</f>
        <v>985</v>
      </c>
      <c r="F1187" s="18" t="str">
        <f t="shared" si="95"/>
        <v/>
      </c>
      <c r="G1187" s="18" t="str">
        <f t="shared" si="92"/>
        <v/>
      </c>
      <c r="H1187" s="18" t="str">
        <f t="shared" si="93"/>
        <v/>
      </c>
      <c r="I1187" s="18" t="str">
        <f t="shared" si="94"/>
        <v/>
      </c>
    </row>
    <row r="1188" spans="1:9">
      <c r="A1188" s="18">
        <v>986</v>
      </c>
      <c r="C1188" s="18" t="str">
        <f t="shared" si="91"/>
        <v/>
      </c>
      <c r="D1188" s="18">
        <f>COUNTIF(C$203:C1188,C1188)</f>
        <v>986</v>
      </c>
      <c r="F1188" s="18" t="str">
        <f t="shared" si="95"/>
        <v/>
      </c>
      <c r="G1188" s="18" t="str">
        <f t="shared" si="92"/>
        <v/>
      </c>
      <c r="H1188" s="18" t="str">
        <f t="shared" si="93"/>
        <v/>
      </c>
      <c r="I1188" s="18" t="str">
        <f t="shared" si="94"/>
        <v/>
      </c>
    </row>
    <row r="1189" spans="1:9">
      <c r="A1189" s="18">
        <v>987</v>
      </c>
      <c r="C1189" s="18" t="str">
        <f t="shared" si="91"/>
        <v/>
      </c>
      <c r="D1189" s="18">
        <f>COUNTIF(C$203:C1189,C1189)</f>
        <v>987</v>
      </c>
      <c r="F1189" s="18" t="str">
        <f t="shared" si="95"/>
        <v/>
      </c>
      <c r="G1189" s="18" t="str">
        <f t="shared" si="92"/>
        <v/>
      </c>
      <c r="H1189" s="18" t="str">
        <f t="shared" si="93"/>
        <v/>
      </c>
      <c r="I1189" s="18" t="str">
        <f t="shared" si="94"/>
        <v/>
      </c>
    </row>
    <row r="1190" spans="1:9">
      <c r="A1190" s="18">
        <v>988</v>
      </c>
      <c r="C1190" s="18" t="str">
        <f t="shared" si="91"/>
        <v/>
      </c>
      <c r="D1190" s="18">
        <f>COUNTIF(C$203:C1190,C1190)</f>
        <v>988</v>
      </c>
      <c r="F1190" s="18" t="str">
        <f t="shared" si="95"/>
        <v/>
      </c>
      <c r="G1190" s="18" t="str">
        <f t="shared" si="92"/>
        <v/>
      </c>
      <c r="H1190" s="18" t="str">
        <f t="shared" si="93"/>
        <v/>
      </c>
      <c r="I1190" s="18" t="str">
        <f t="shared" si="94"/>
        <v/>
      </c>
    </row>
    <row r="1191" spans="1:9">
      <c r="A1191" s="18">
        <v>989</v>
      </c>
      <c r="C1191" s="18" t="str">
        <f t="shared" si="91"/>
        <v/>
      </c>
      <c r="D1191" s="18">
        <f>COUNTIF(C$203:C1191,C1191)</f>
        <v>989</v>
      </c>
      <c r="F1191" s="18" t="str">
        <f t="shared" si="95"/>
        <v/>
      </c>
      <c r="G1191" s="18" t="str">
        <f t="shared" si="92"/>
        <v/>
      </c>
      <c r="H1191" s="18" t="str">
        <f t="shared" si="93"/>
        <v/>
      </c>
      <c r="I1191" s="18" t="str">
        <f t="shared" si="94"/>
        <v/>
      </c>
    </row>
    <row r="1192" spans="1:9">
      <c r="A1192" s="18">
        <v>990</v>
      </c>
      <c r="C1192" s="18" t="str">
        <f t="shared" si="91"/>
        <v/>
      </c>
      <c r="D1192" s="18">
        <f>COUNTIF(C$203:C1192,C1192)</f>
        <v>990</v>
      </c>
      <c r="F1192" s="18" t="str">
        <f t="shared" si="95"/>
        <v/>
      </c>
      <c r="G1192" s="18" t="str">
        <f t="shared" si="92"/>
        <v/>
      </c>
      <c r="H1192" s="18" t="str">
        <f t="shared" si="93"/>
        <v/>
      </c>
      <c r="I1192" s="18" t="str">
        <f t="shared" si="94"/>
        <v/>
      </c>
    </row>
    <row r="1193" spans="1:9">
      <c r="A1193" s="18">
        <v>991</v>
      </c>
      <c r="C1193" s="18" t="str">
        <f t="shared" si="91"/>
        <v/>
      </c>
      <c r="D1193" s="18">
        <f>COUNTIF(C$203:C1193,C1193)</f>
        <v>991</v>
      </c>
      <c r="F1193" s="18" t="str">
        <f t="shared" si="95"/>
        <v/>
      </c>
      <c r="G1193" s="18" t="str">
        <f t="shared" si="92"/>
        <v/>
      </c>
      <c r="H1193" s="18" t="str">
        <f t="shared" si="93"/>
        <v/>
      </c>
      <c r="I1193" s="18" t="str">
        <f t="shared" si="94"/>
        <v/>
      </c>
    </row>
    <row r="1194" spans="1:9">
      <c r="A1194" s="18">
        <v>992</v>
      </c>
      <c r="C1194" s="18" t="str">
        <f t="shared" si="91"/>
        <v/>
      </c>
      <c r="D1194" s="18">
        <f>COUNTIF(C$203:C1194,C1194)</f>
        <v>992</v>
      </c>
      <c r="F1194" s="18" t="str">
        <f t="shared" si="95"/>
        <v/>
      </c>
      <c r="G1194" s="18" t="str">
        <f t="shared" si="92"/>
        <v/>
      </c>
      <c r="H1194" s="18" t="str">
        <f t="shared" si="93"/>
        <v/>
      </c>
      <c r="I1194" s="18" t="str">
        <f t="shared" si="94"/>
        <v/>
      </c>
    </row>
    <row r="1195" spans="1:9">
      <c r="A1195" s="18">
        <v>993</v>
      </c>
      <c r="C1195" s="18" t="str">
        <f t="shared" si="91"/>
        <v/>
      </c>
      <c r="D1195" s="18">
        <f>COUNTIF(C$203:C1195,C1195)</f>
        <v>993</v>
      </c>
      <c r="F1195" s="18" t="str">
        <f t="shared" si="95"/>
        <v/>
      </c>
      <c r="G1195" s="18" t="str">
        <f t="shared" si="92"/>
        <v/>
      </c>
      <c r="H1195" s="18" t="str">
        <f t="shared" si="93"/>
        <v/>
      </c>
      <c r="I1195" s="18" t="str">
        <f t="shared" si="94"/>
        <v/>
      </c>
    </row>
    <row r="1196" spans="1:9">
      <c r="A1196" s="18">
        <v>994</v>
      </c>
      <c r="C1196" s="18" t="str">
        <f t="shared" ref="C1196:C1202" si="96">O196</f>
        <v/>
      </c>
      <c r="D1196" s="18">
        <f>COUNTIF(C$203:C1196,C1196)</f>
        <v>994</v>
      </c>
      <c r="F1196" s="18" t="str">
        <f t="shared" si="95"/>
        <v/>
      </c>
      <c r="G1196" s="18" t="str">
        <f t="shared" ref="G1196:G1202" si="97">C196</f>
        <v/>
      </c>
      <c r="H1196" s="18" t="str">
        <f t="shared" si="93"/>
        <v/>
      </c>
      <c r="I1196" s="18" t="str">
        <f t="shared" si="94"/>
        <v/>
      </c>
    </row>
    <row r="1197" spans="1:9">
      <c r="A1197" s="18">
        <v>995</v>
      </c>
      <c r="C1197" s="18" t="str">
        <f t="shared" si="96"/>
        <v/>
      </c>
      <c r="D1197" s="18">
        <f>COUNTIF(C$203:C1197,C1197)</f>
        <v>995</v>
      </c>
      <c r="F1197" s="18" t="str">
        <f t="shared" si="95"/>
        <v/>
      </c>
      <c r="G1197" s="18" t="str">
        <f t="shared" si="97"/>
        <v/>
      </c>
      <c r="H1197" s="18" t="str">
        <f t="shared" si="93"/>
        <v/>
      </c>
      <c r="I1197" s="18" t="str">
        <f t="shared" si="94"/>
        <v/>
      </c>
    </row>
    <row r="1198" spans="1:9">
      <c r="A1198" s="18">
        <v>996</v>
      </c>
      <c r="C1198" s="18" t="str">
        <f t="shared" si="96"/>
        <v/>
      </c>
      <c r="D1198" s="18">
        <f>COUNTIF(C$203:C1198,C1198)</f>
        <v>996</v>
      </c>
      <c r="F1198" s="18" t="str">
        <f t="shared" si="95"/>
        <v/>
      </c>
      <c r="G1198" s="18" t="str">
        <f t="shared" si="97"/>
        <v/>
      </c>
      <c r="H1198" s="18" t="str">
        <f t="shared" si="93"/>
        <v/>
      </c>
      <c r="I1198" s="18" t="str">
        <f t="shared" si="94"/>
        <v/>
      </c>
    </row>
    <row r="1199" spans="1:9">
      <c r="A1199" s="18">
        <v>997</v>
      </c>
      <c r="C1199" s="18" t="str">
        <f t="shared" si="96"/>
        <v/>
      </c>
      <c r="D1199" s="18">
        <f>COUNTIF(C$203:C1199,C1199)</f>
        <v>997</v>
      </c>
      <c r="F1199" s="18" t="str">
        <f t="shared" si="95"/>
        <v/>
      </c>
      <c r="G1199" s="18" t="str">
        <f t="shared" si="97"/>
        <v/>
      </c>
      <c r="H1199" s="18" t="str">
        <f t="shared" si="93"/>
        <v/>
      </c>
      <c r="I1199" s="18" t="str">
        <f t="shared" si="94"/>
        <v/>
      </c>
    </row>
    <row r="1200" spans="1:9">
      <c r="A1200" s="18">
        <v>998</v>
      </c>
      <c r="C1200" s="18" t="str">
        <f t="shared" si="96"/>
        <v/>
      </c>
      <c r="D1200" s="18">
        <f>COUNTIF(C$203:C1200,C1200)</f>
        <v>998</v>
      </c>
      <c r="F1200" s="18" t="str">
        <f t="shared" si="95"/>
        <v/>
      </c>
      <c r="G1200" s="18" t="str">
        <f t="shared" si="97"/>
        <v/>
      </c>
      <c r="H1200" s="18" t="str">
        <f t="shared" si="93"/>
        <v/>
      </c>
      <c r="I1200" s="18" t="str">
        <f t="shared" si="94"/>
        <v/>
      </c>
    </row>
    <row r="1201" spans="1:9">
      <c r="A1201" s="18">
        <v>999</v>
      </c>
      <c r="C1201" s="18" t="str">
        <f t="shared" si="96"/>
        <v/>
      </c>
      <c r="D1201" s="18">
        <f>COUNTIF(C$203:C1201,C1201)</f>
        <v>999</v>
      </c>
      <c r="F1201" s="18" t="str">
        <f t="shared" si="95"/>
        <v/>
      </c>
      <c r="G1201" s="18" t="str">
        <f t="shared" si="97"/>
        <v/>
      </c>
      <c r="H1201" s="18" t="str">
        <f t="shared" si="93"/>
        <v/>
      </c>
      <c r="I1201" s="18" t="str">
        <f t="shared" si="94"/>
        <v/>
      </c>
    </row>
    <row r="1202" spans="1:9">
      <c r="A1202" s="18">
        <v>1000</v>
      </c>
      <c r="C1202" s="18" t="str">
        <f t="shared" si="96"/>
        <v/>
      </c>
      <c r="D1202" s="18">
        <f>COUNTIF(C$203:C1202,C1202)</f>
        <v>1000</v>
      </c>
      <c r="F1202" s="18" t="str">
        <f t="shared" si="95"/>
        <v/>
      </c>
      <c r="G1202" s="18" t="str">
        <f t="shared" si="97"/>
        <v/>
      </c>
      <c r="H1202" s="18" t="str">
        <f t="shared" si="93"/>
        <v/>
      </c>
      <c r="I1202" s="18" t="str">
        <f t="shared" si="94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P402"/>
  <sheetViews>
    <sheetView topLeftCell="A367" workbookViewId="0">
      <selection activeCell="A402" sqref="A40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 t="str">
        <f>'tmp２'!B3</f>
        <v/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12</v>
      </c>
      <c r="Q2" s="18">
        <v>0</v>
      </c>
      <c r="R2" s="18">
        <f>IF(P2=0,0,2)</f>
        <v>2</v>
      </c>
      <c r="S2" s="18" t="str">
        <f>IF('tmp２'!L3="","",'tmp２'!L3)</f>
        <v/>
      </c>
      <c r="T2" s="18">
        <f>IF('tmp２'!Q3="","",'tmp２'!Q3)</f>
        <v>5221</v>
      </c>
      <c r="U2" s="18">
        <v>0</v>
      </c>
      <c r="V2" s="18">
        <f>IF(T2=0,0,2)</f>
        <v>2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 t="str">
        <f>'tmp２'!B4</f>
        <v/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 t="str">
        <f>'tmp２'!B5</f>
        <v/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 t="str">
        <f>'tmp２'!B6</f>
        <v/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 t="str">
        <f>'tmp２'!B7</f>
        <v/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 t="str">
        <f>'tmp２'!B8</f>
        <v/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 t="str">
        <f>'tmp２'!B9</f>
        <v/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 t="str">
        <f>'tmp２'!B10</f>
        <v/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 t="str">
        <f>'tmp２'!B11</f>
        <v/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 t="str">
        <f>'tmp２'!B12</f>
        <v/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 t="str">
        <f>'tmp２'!B13</f>
        <v/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 t="str">
        <f>'tmp２'!B14</f>
        <v/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 t="str">
        <f>'tmp２'!B15</f>
        <v/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 t="str">
        <f>'tmp２'!B16</f>
        <v/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 t="str">
        <f>'tmp２'!B17</f>
        <v/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 t="str">
        <f>'tmp２'!B18</f>
        <v/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 t="str">
        <f>'tmp２'!B19</f>
        <v/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 t="str">
        <f>'tmp２'!B20</f>
        <v/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 t="str">
        <f>'tmp２'!B21</f>
        <v/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 t="str">
        <f>'tmp２'!B22</f>
        <v/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 t="str">
        <f>'tmp２'!B23</f>
        <v/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 t="str">
        <f>'tmp２'!B24</f>
        <v/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 t="str">
        <f>'tmp２'!B25</f>
        <v/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 t="str">
        <f>'tmp２'!B26</f>
        <v/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 t="str">
        <f>'tmp２'!B27</f>
        <v/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 t="str">
        <f>'tmp２'!B28</f>
        <v/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 t="str">
        <f>'tmp２'!B29</f>
        <v/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 t="str">
        <f>'tmp２'!B30</f>
        <v/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 t="str">
        <f>'tmp２'!B31</f>
        <v/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 t="str">
        <f>'tmp２'!B32</f>
        <v/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 t="str">
        <f>'tmp２'!B33</f>
        <v/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 t="str">
        <f>'tmp２'!B34</f>
        <v/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 t="str">
        <f>'tmp２'!B35</f>
        <v/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 t="str">
        <f>'tmp２'!B36</f>
        <v/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 t="str">
        <f>'tmp２'!B37</f>
        <v/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 t="str">
        <f>'tmp２'!B38</f>
        <v/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 t="str">
        <f>'tmp２'!B39</f>
        <v/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 t="str">
        <f>'tmp２'!B40</f>
        <v/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63" t="str">
        <f>'tmp２'!B41</f>
        <v/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63" t="str">
        <f>'tmp２'!B42</f>
        <v/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63" t="str">
        <f>'tmp２'!B43</f>
        <v/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63" t="str">
        <f>'tmp２'!B44</f>
        <v/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63" t="str">
        <f>'tmp２'!B45</f>
        <v/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63" t="str">
        <f>'tmp２'!B46</f>
        <v/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63" t="str">
        <f>'tmp２'!B47</f>
        <v/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63" t="str">
        <f>'tmp２'!B48</f>
        <v/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63" t="str">
        <f>'tmp２'!B49</f>
        <v/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63" t="str">
        <f>'tmp２'!B50</f>
        <v/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63" t="str">
        <f>'tmp２'!B51</f>
        <v/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63" t="str">
        <f>'tmp２'!B52</f>
        <v/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63" t="str">
        <f>'tmp２'!B53</f>
        <v/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63" t="str">
        <f>'tmp２'!B54</f>
        <v/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63" t="str">
        <f>'tmp２'!B55</f>
        <v/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63" t="str">
        <f>'tmp２'!B56</f>
        <v/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63" t="str">
        <f>'tmp２'!B57</f>
        <v/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63" t="str">
        <f>'tmp２'!B58</f>
        <v/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63" t="str">
        <f>'tmp２'!B59</f>
        <v/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63" t="str">
        <f>'tmp２'!B60</f>
        <v/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63" t="str">
        <f>'tmp２'!B61</f>
        <v/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63" t="str">
        <f>'tmp２'!B62</f>
        <v/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63" t="str">
        <f>'tmp２'!B63</f>
        <v/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63" t="str">
        <f>'tmp２'!B64</f>
        <v/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63" t="str">
        <f>'tmp２'!B65</f>
        <v/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63" t="str">
        <f>'tmp２'!B66</f>
        <v/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63" t="str">
        <f>'tmp２'!B67</f>
        <v/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63" t="str">
        <f>'tmp２'!B68</f>
        <v/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63" t="str">
        <f>'tmp２'!B69</f>
        <v/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63" t="str">
        <f>'tmp２'!B70</f>
        <v/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63" t="str">
        <f>'tmp２'!B71</f>
        <v/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63" t="str">
        <f>'tmp２'!B72</f>
        <v/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63" t="str">
        <f>'tmp２'!B73</f>
        <v/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63" t="str">
        <f>'tmp２'!B74</f>
        <v/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63" t="str">
        <f>'tmp２'!B75</f>
        <v/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63" t="str">
        <f>'tmp２'!B76</f>
        <v/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63" t="str">
        <f>'tmp２'!B77</f>
        <v/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63" t="str">
        <f>'tmp２'!B78</f>
        <v/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63" t="str">
        <f>'tmp２'!B79</f>
        <v/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63" t="str">
        <f>'tmp２'!B80</f>
        <v/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63" t="str">
        <f>'tmp２'!B81</f>
        <v/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63" t="str">
        <f>'tmp２'!B82</f>
        <v/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63" t="str">
        <f>'tmp２'!B83</f>
        <v/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63" t="str">
        <f>'tmp２'!B84</f>
        <v/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63" t="str">
        <f>'tmp２'!B85</f>
        <v/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63" t="str">
        <f>'tmp２'!B86</f>
        <v/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63" t="str">
        <f>'tmp２'!B87</f>
        <v/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63" t="str">
        <f>'tmp２'!B88</f>
        <v/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63" t="str">
        <f>'tmp２'!B89</f>
        <v/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63" t="str">
        <f>'tmp２'!B90</f>
        <v/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63" t="str">
        <f>'tmp２'!B91</f>
        <v/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63" t="str">
        <f>'tmp２'!B92</f>
        <v/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63" t="str">
        <f>'tmp２'!B93</f>
        <v/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63" t="str">
        <f>'tmp２'!B94</f>
        <v/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63" t="str">
        <f>'tmp２'!B95</f>
        <v/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63" t="str">
        <f>'tmp２'!B96</f>
        <v/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63" t="str">
        <f>'tmp２'!B97</f>
        <v/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63" t="str">
        <f>'tmp２'!B98</f>
        <v/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63" t="str">
        <f>'tmp２'!B99</f>
        <v/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63" t="str">
        <f>'tmp２'!B100</f>
        <v/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63" t="str">
        <f>'tmp２'!B101</f>
        <v/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63" t="str">
        <f>'tmp２'!B102</f>
        <v/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63" t="str">
        <f>'tmp２'!B103</f>
        <v/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63" t="str">
        <f>'tmp２'!B104</f>
        <v/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63" t="str">
        <f>'tmp２'!B105</f>
        <v/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63" t="str">
        <f>'tmp２'!B106</f>
        <v/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63" t="str">
        <f>'tmp２'!B107</f>
        <v/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63" t="str">
        <f>'tmp２'!B108</f>
        <v/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63" t="str">
        <f>'tmp２'!B109</f>
        <v/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63" t="str">
        <f>'tmp２'!B110</f>
        <v/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63" t="str">
        <f>'tmp２'!B111</f>
        <v/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63" t="str">
        <f>'tmp２'!B112</f>
        <v/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63" t="str">
        <f>'tmp２'!B113</f>
        <v/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63" t="str">
        <f>'tmp２'!B114</f>
        <v/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63" t="str">
        <f>'tmp２'!B115</f>
        <v/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63" t="str">
        <f>'tmp２'!B116</f>
        <v/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63" t="str">
        <f>'tmp２'!B117</f>
        <v/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63" t="str">
        <f>'tmp２'!B118</f>
        <v/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63" t="str">
        <f>'tmp２'!B119</f>
        <v/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63" t="str">
        <f>'tmp２'!B120</f>
        <v/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63" t="str">
        <f>'tmp２'!B121</f>
        <v/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63" t="str">
        <f>'tmp２'!B122</f>
        <v/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63" t="str">
        <f>'tmp２'!B123</f>
        <v/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63" t="str">
        <f>'tmp２'!B124</f>
        <v/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63" t="str">
        <f>'tmp２'!B125</f>
        <v/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63" t="str">
        <f>'tmp２'!B126</f>
        <v/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63" t="str">
        <f>'tmp２'!B127</f>
        <v/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63" t="str">
        <f>'tmp２'!B128</f>
        <v/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63" t="str">
        <f>'tmp２'!B129</f>
        <v/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63" t="str">
        <f>'tmp２'!B130</f>
        <v/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63" t="str">
        <f>'tmp２'!B131</f>
        <v/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63" t="str">
        <f>'tmp２'!B132</f>
        <v/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63" t="str">
        <f>'tmp２'!B133</f>
        <v/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63" t="str">
        <f>'tmp２'!B134</f>
        <v/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63" t="str">
        <f>'tmp２'!B135</f>
        <v/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63" t="str">
        <f>'tmp２'!B136</f>
        <v/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63" t="str">
        <f>'tmp２'!B137</f>
        <v/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63" t="str">
        <f>'tmp２'!B138</f>
        <v/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63" t="str">
        <f>'tmp２'!B139</f>
        <v/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63" t="str">
        <f>'tmp２'!B140</f>
        <v/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63" t="str">
        <f>'tmp２'!B141</f>
        <v/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63" t="str">
        <f>'tmp２'!B142</f>
        <v/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63" t="str">
        <f>'tmp２'!B143</f>
        <v/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63" t="str">
        <f>'tmp２'!B144</f>
        <v/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63" t="str">
        <f>'tmp２'!B145</f>
        <v/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63" t="str">
        <f>'tmp２'!B146</f>
        <v/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63" t="str">
        <f>'tmp２'!B147</f>
        <v/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63" t="str">
        <f>'tmp２'!B148</f>
        <v/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63" t="str">
        <f>'tmp２'!B149</f>
        <v/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63" t="str">
        <f>'tmp２'!B150</f>
        <v/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63" t="str">
        <f>'tmp２'!B151</f>
        <v/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63" t="str">
        <f>'tmp２'!B152</f>
        <v/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63" t="str">
        <f>'tmp２'!B153</f>
        <v/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63" t="str">
        <f>'tmp２'!B154</f>
        <v/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63" t="str">
        <f>'tmp２'!B155</f>
        <v/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63" t="str">
        <f>'tmp２'!B156</f>
        <v/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63" t="str">
        <f>'tmp２'!B157</f>
        <v/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63" t="str">
        <f>'tmp２'!B158</f>
        <v/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63" t="str">
        <f>'tmp２'!B159</f>
        <v/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63" t="str">
        <f>'tmp２'!B160</f>
        <v/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63" t="str">
        <f>'tmp２'!B161</f>
        <v/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63" t="str">
        <f>'tmp２'!B162</f>
        <v/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63" t="str">
        <f>'tmp２'!B163</f>
        <v/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63" t="str">
        <f>'tmp２'!B164</f>
        <v/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63" t="str">
        <f>'tmp２'!B165</f>
        <v/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63" t="str">
        <f>'tmp２'!B166</f>
        <v/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63" t="str">
        <f>'tmp２'!B167</f>
        <v/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63" t="str">
        <f>'tmp２'!B168</f>
        <v/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63" t="str">
        <f>'tmp２'!B169</f>
        <v/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63" t="str">
        <f>'tmp２'!B170</f>
        <v/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63" t="str">
        <f>'tmp２'!B171</f>
        <v/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63" t="str">
        <f>'tmp２'!B172</f>
        <v/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63" t="str">
        <f>'tmp２'!B173</f>
        <v/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63" t="str">
        <f>'tmp２'!B174</f>
        <v/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63" t="str">
        <f>'tmp２'!B175</f>
        <v/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63" t="str">
        <f>'tmp２'!B176</f>
        <v/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63" t="str">
        <f>'tmp２'!B177</f>
        <v/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63" t="str">
        <f>'tmp２'!B178</f>
        <v/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63" t="str">
        <f>'tmp２'!B179</f>
        <v/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63" t="str">
        <f>'tmp２'!B180</f>
        <v/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63" t="str">
        <f>'tmp２'!B181</f>
        <v/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63" t="str">
        <f>'tmp２'!B182</f>
        <v/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63" t="str">
        <f>'tmp２'!B183</f>
        <v/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63" t="str">
        <f>'tmp２'!B184</f>
        <v/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63" t="str">
        <f>'tmp２'!B185</f>
        <v/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63" t="str">
        <f>'tmp２'!B186</f>
        <v/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63" t="str">
        <f>'tmp２'!B187</f>
        <v/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63" t="str">
        <f>'tmp２'!B188</f>
        <v/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63" t="str">
        <f>'tmp２'!B189</f>
        <v/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63" t="str">
        <f>'tmp２'!B190</f>
        <v/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63" t="str">
        <f>'tmp２'!B191</f>
        <v/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63" t="str">
        <f>'tmp２'!B192</f>
        <v/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63" t="str">
        <f>'tmp２'!B193</f>
        <v/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63" t="str">
        <f>'tmp２'!B194</f>
        <v/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63" t="str">
        <f>'tmp２'!B195</f>
        <v/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63" t="str">
        <f>'tmp２'!B196</f>
        <v/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63" t="str">
        <f>'tmp２'!B197</f>
        <v/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63" t="str">
        <f>'tmp２'!B198</f>
        <v/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63" t="str">
        <f>'tmp２'!B199</f>
        <v/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63" t="str">
        <f>'tmp２'!B200</f>
        <v/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63" t="str">
        <f>'tmp２'!B201</f>
        <v/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63" t="str">
        <f>'tmp２'!B202</f>
        <v/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 t="str">
        <f>IF('csv２'!B2="","",'csv２'!B2)</f>
        <v/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 t="str">
        <f>IF('csv２'!B3="","",'csv２'!B3)</f>
        <v/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 t="str">
        <f>IF('csv２'!B4="","",'csv２'!B4)</f>
        <v/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 t="str">
        <f>IF('csv２'!B5="","",'csv２'!B5)</f>
        <v/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 t="str">
        <f>IF('csv２'!B6="","",'csv２'!B6)</f>
        <v/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 t="str">
        <f>IF('csv２'!B7="","",'csv２'!B7)</f>
        <v/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 t="str">
        <f>IF('csv２'!B8="","",'csv２'!B8)</f>
        <v/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 t="str">
        <f>IF('csv２'!B9="","",'csv２'!B9)</f>
        <v/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 t="str">
        <f>IF('csv２'!B10="","",'csv２'!B10)</f>
        <v/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 t="str">
        <f>IF('csv２'!B11="","",'csv２'!B11)</f>
        <v/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 t="str">
        <f>IF('csv２'!B12="","",'csv２'!B12)</f>
        <v/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 t="str">
        <f>IF('csv２'!B13="","",'csv２'!B13)</f>
        <v/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 t="str">
        <f>IF('csv２'!B14="","",'csv２'!B14)</f>
        <v/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 t="str">
        <f>IF('csv２'!B15="","",'csv２'!B15)</f>
        <v/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 t="str">
        <f>IF('csv２'!B16="","",'csv２'!B16)</f>
        <v/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 t="str">
        <f>IF('csv２'!B17="","",'csv２'!B17)</f>
        <v/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 t="str">
        <f>IF('csv２'!B18="","",'csv２'!B18)</f>
        <v/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 t="str">
        <f>IF('csv２'!B19="","",'csv２'!B19)</f>
        <v/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 t="str">
        <f>IF('csv２'!B20="","",'csv２'!B20)</f>
        <v/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 t="str">
        <f>IF('csv２'!B21="","",'csv２'!B21)</f>
        <v/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 t="str">
        <f>IF('csv２'!B22="","",'csv２'!B22)</f>
        <v/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 t="str">
        <f>IF('csv２'!B23="","",'csv２'!B23)</f>
        <v/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 t="str">
        <f>IF('csv２'!B24="","",'csv２'!B24)</f>
        <v/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 t="str">
        <f>IF('csv２'!B25="","",'csv２'!B25)</f>
        <v/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 t="str">
        <f>IF('csv２'!B26="","",'csv２'!B26)</f>
        <v/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 t="str">
        <f>IF('csv２'!B27="","",'csv２'!B27)</f>
        <v/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 t="str">
        <f>IF('csv２'!B28="","",'csv２'!B28)</f>
        <v/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 t="str">
        <f>IF('csv２'!B29="","",'csv２'!B29)</f>
        <v/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 t="str">
        <f>IF('csv２'!B30="","",'csv２'!B30)</f>
        <v/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 t="str">
        <f>IF('csv２'!B31="","",'csv２'!B31)</f>
        <v/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 t="str">
        <f>IF('csv２'!B32="","",'csv２'!B32)</f>
        <v/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 t="str">
        <f>IF('csv２'!B33="","",'csv２'!B33)</f>
        <v/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 t="str">
        <f>IF('csv２'!B34="","",'csv２'!B34)</f>
        <v/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 t="str">
        <f>IF('csv２'!B35="","",'csv２'!B35)</f>
        <v/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 t="str">
        <f>IF('csv２'!B36="","",'csv２'!B36)</f>
        <v/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 t="str">
        <f>IF('csv２'!B37="","",'csv２'!B37)</f>
        <v/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 t="str">
        <f>IF('csv２'!B38="","",'csv２'!B38)</f>
        <v/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 t="str">
        <f>IF('csv２'!B39="","",'csv２'!B39)</f>
        <v/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 t="str">
        <f>IF('csv２'!B40="","",'csv２'!B40)</f>
        <v/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 t="str">
        <f>IF('csv２'!B41="","",'csv２'!B41)</f>
        <v/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 t="str">
        <f>IF('csv２'!B42="","",'csv２'!B42)</f>
        <v/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 t="str">
        <f>IF('csv２'!B43="","",'csv２'!B43)</f>
        <v/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 t="str">
        <f>IF('csv２'!B44="","",'csv２'!B44)</f>
        <v/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 t="str">
        <f>IF('csv２'!B45="","",'csv２'!B45)</f>
        <v/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 t="str">
        <f>IF('csv２'!B46="","",'csv２'!B46)</f>
        <v/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 t="str">
        <f>IF('csv２'!B47="","",'csv２'!B47)</f>
        <v/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 t="str">
        <f>IF('csv２'!B48="","",'csv２'!B48)</f>
        <v/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 t="str">
        <f>IF('csv２'!B49="","",'csv２'!B49)</f>
        <v/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 t="str">
        <f>IF('csv２'!B50="","",'csv２'!B50)</f>
        <v/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 t="str">
        <f>IF('csv２'!B51="","",'csv２'!B51)</f>
        <v/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 t="str">
        <f>IF('csv２'!B52="","",'csv２'!B52)</f>
        <v/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 t="str">
        <f>IF('csv２'!B53="","",'csv２'!B53)</f>
        <v/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 t="str">
        <f>IF('csv２'!B54="","",'csv２'!B54)</f>
        <v/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 t="str">
        <f>IF('csv２'!B55="","",'csv２'!B55)</f>
        <v/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 t="str">
        <f>IF('csv２'!B56="","",'csv２'!B56)</f>
        <v/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 t="str">
        <f>IF('csv２'!B57="","",'csv２'!B57)</f>
        <v/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 t="str">
        <f>IF('csv２'!B58="","",'csv２'!B58)</f>
        <v/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 t="str">
        <f>IF('csv２'!B59="","",'csv２'!B59)</f>
        <v/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 t="str">
        <f>IF('csv２'!B60="","",'csv２'!B60)</f>
        <v/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 t="str">
        <f>IF('csv２'!B61="","",'csv２'!B61)</f>
        <v/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 t="str">
        <f>IF('csv２'!B62="","",'csv２'!B62)</f>
        <v/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 t="str">
        <f>IF('csv２'!B63="","",'csv２'!B63)</f>
        <v/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 t="str">
        <f>IF('csv２'!B64="","",'csv２'!B64)</f>
        <v/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 t="str">
        <f>IF('csv２'!B65="","",'csv２'!B65)</f>
        <v/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 t="str">
        <f>IF('csv２'!B66="","",'csv２'!B66)</f>
        <v/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 t="str">
        <f>IF('csv２'!B67="","",'csv２'!B67)</f>
        <v/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 t="str">
        <f>IF('csv２'!B68="","",'csv２'!B68)</f>
        <v/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 t="str">
        <f>IF('csv２'!B69="","",'csv２'!B69)</f>
        <v/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 t="str">
        <f>IF('csv２'!B70="","",'csv２'!B70)</f>
        <v/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 t="str">
        <f>IF('csv２'!B71="","",'csv２'!B71)</f>
        <v/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 t="str">
        <f>IF('csv２'!B72="","",'csv２'!B72)</f>
        <v/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 t="str">
        <f>IF('csv２'!B73="","",'csv２'!B73)</f>
        <v/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 t="str">
        <f>IF('csv２'!B74="","",'csv２'!B74)</f>
        <v/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 t="str">
        <f>IF('csv２'!B75="","",'csv２'!B75)</f>
        <v/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 t="str">
        <f>IF('csv２'!B76="","",'csv２'!B76)</f>
        <v/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 t="str">
        <f>IF('csv２'!B77="","",'csv２'!B77)</f>
        <v/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 t="str">
        <f>IF('csv２'!B78="","",'csv２'!B78)</f>
        <v/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 t="str">
        <f>IF('csv２'!B79="","",'csv２'!B79)</f>
        <v/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 t="str">
        <f>IF('csv２'!B80="","",'csv２'!B80)</f>
        <v/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 t="str">
        <f>IF('csv２'!B81="","",'csv２'!B81)</f>
        <v/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 t="str">
        <f>IF('csv２'!B82="","",'csv２'!B82)</f>
        <v/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 t="str">
        <f>IF('csv２'!B83="","",'csv２'!B83)</f>
        <v/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 t="str">
        <f>IF('csv２'!B84="","",'csv２'!B84)</f>
        <v/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 t="str">
        <f>IF('csv２'!B85="","",'csv２'!B85)</f>
        <v/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 t="str">
        <f>IF('csv２'!B86="","",'csv２'!B86)</f>
        <v/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 t="str">
        <f>IF('csv２'!B87="","",'csv２'!B87)</f>
        <v/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 t="str">
        <f>IF('csv２'!B88="","",'csv２'!B88)</f>
        <v/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 t="str">
        <f>IF('csv２'!B89="","",'csv２'!B89)</f>
        <v/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 t="str">
        <f>IF('csv２'!B90="","",'csv２'!B90)</f>
        <v/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 t="str">
        <f>IF('csv２'!B91="","",'csv２'!B91)</f>
        <v/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 t="str">
        <f>IF('csv２'!B92="","",'csv２'!B92)</f>
        <v/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 t="str">
        <f>IF('csv２'!B93="","",'csv２'!B93)</f>
        <v/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 t="str">
        <f>IF('csv２'!B94="","",'csv２'!B94)</f>
        <v/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 t="str">
        <f>IF('csv２'!B95="","",'csv２'!B95)</f>
        <v/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 t="str">
        <f>IF('csv２'!B96="","",'csv２'!B96)</f>
        <v/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 t="str">
        <f>IF('csv２'!B97="","",'csv２'!B97)</f>
        <v/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 t="str">
        <f>IF('csv２'!B98="","",'csv２'!B98)</f>
        <v/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 t="str">
        <f>IF('csv２'!B99="","",'csv２'!B99)</f>
        <v/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 t="str">
        <f>IF('csv２'!B100="","",'csv２'!B100)</f>
        <v/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 t="str">
        <f>IF('csv２'!B101="","",'csv２'!B101)</f>
        <v/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 t="str">
        <f>IF('csv２'!B102="","",'csv２'!B102)</f>
        <v/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 t="str">
        <f>IF('csv２'!B103="","",'csv２'!B103)</f>
        <v/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 t="str">
        <f>IF('csv２'!B104="","",'csv２'!B104)</f>
        <v/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 t="str">
        <f>IF('csv２'!B105="","",'csv２'!B105)</f>
        <v/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 t="str">
        <f>IF('csv２'!B106="","",'csv２'!B106)</f>
        <v/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 t="str">
        <f>IF('csv２'!B107="","",'csv２'!B107)</f>
        <v/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 t="str">
        <f>IF('csv２'!B108="","",'csv２'!B108)</f>
        <v/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 t="str">
        <f>IF('csv２'!B109="","",'csv２'!B109)</f>
        <v/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 t="str">
        <f>IF('csv２'!B110="","",'csv２'!B110)</f>
        <v/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 t="str">
        <f>IF('csv２'!B111="","",'csv２'!B111)</f>
        <v/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 t="str">
        <f>IF('csv２'!B112="","",'csv２'!B112)</f>
        <v/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 t="str">
        <f>IF('csv２'!B113="","",'csv２'!B113)</f>
        <v/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 t="str">
        <f>IF('csv２'!B114="","",'csv２'!B114)</f>
        <v/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 t="str">
        <f>IF('csv２'!B115="","",'csv２'!B115)</f>
        <v/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 t="str">
        <f>IF('csv２'!B116="","",'csv２'!B116)</f>
        <v/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 t="str">
        <f>IF('csv２'!B117="","",'csv２'!B117)</f>
        <v/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 t="str">
        <f>IF('csv２'!B118="","",'csv２'!B118)</f>
        <v/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 t="str">
        <f>IF('csv２'!B119="","",'csv２'!B119)</f>
        <v/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 t="str">
        <f>IF('csv２'!B120="","",'csv２'!B120)</f>
        <v/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 t="str">
        <f>IF('csv２'!B121="","",'csv２'!B121)</f>
        <v/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 t="str">
        <f>IF('csv２'!B122="","",'csv２'!B122)</f>
        <v/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 t="str">
        <f>IF('csv２'!B123="","",'csv２'!B123)</f>
        <v/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 t="str">
        <f>IF('csv２'!B124="","",'csv２'!B124)</f>
        <v/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 t="str">
        <f>IF('csv２'!B125="","",'csv２'!B125)</f>
        <v/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 t="str">
        <f>IF('csv２'!B126="","",'csv２'!B126)</f>
        <v/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 t="str">
        <f>IF('csv２'!B127="","",'csv２'!B127)</f>
        <v/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 t="str">
        <f>IF('csv２'!B128="","",'csv２'!B128)</f>
        <v/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 t="str">
        <f>IF('csv２'!B129="","",'csv２'!B129)</f>
        <v/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 t="str">
        <f>IF('csv２'!B130="","",'csv２'!B130)</f>
        <v/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 t="str">
        <f>IF('csv２'!B131="","",'csv２'!B131)</f>
        <v/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 t="str">
        <f>IF('csv２'!B132="","",'csv２'!B132)</f>
        <v/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 t="str">
        <f>IF('csv２'!B133="","",'csv２'!B133)</f>
        <v/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 t="str">
        <f>IF('csv２'!B134="","",'csv２'!B134)</f>
        <v/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 t="str">
        <f>IF('csv２'!B135="","",'csv２'!B135)</f>
        <v/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 t="str">
        <f>IF('csv２'!B136="","",'csv２'!B136)</f>
        <v/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 t="str">
        <f>IF('csv２'!B137="","",'csv２'!B137)</f>
        <v/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 t="str">
        <f>IF('csv２'!B138="","",'csv２'!B138)</f>
        <v/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 t="str">
        <f>IF('csv２'!B139="","",'csv２'!B139)</f>
        <v/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 t="str">
        <f>IF('csv２'!B140="","",'csv２'!B140)</f>
        <v/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 t="str">
        <f>IF('csv２'!B141="","",'csv２'!B141)</f>
        <v/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 t="str">
        <f>IF('csv２'!B142="","",'csv２'!B142)</f>
        <v/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 t="str">
        <f>IF('csv２'!B143="","",'csv２'!B143)</f>
        <v/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 t="str">
        <f>IF('csv２'!B144="","",'csv２'!B144)</f>
        <v/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 t="str">
        <f>IF('csv２'!B145="","",'csv２'!B145)</f>
        <v/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 t="str">
        <f>IF('csv２'!B146="","",'csv２'!B146)</f>
        <v/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 t="str">
        <f>IF('csv２'!B147="","",'csv２'!B147)</f>
        <v/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 t="str">
        <f>IF('csv２'!B148="","",'csv２'!B148)</f>
        <v/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 t="str">
        <f>IF('csv２'!B149="","",'csv２'!B149)</f>
        <v/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 t="str">
        <f>IF('csv２'!B150="","",'csv２'!B150)</f>
        <v/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 t="str">
        <f>IF('csv２'!B151="","",'csv２'!B151)</f>
        <v/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 t="str">
        <f>IF('csv２'!B152="","",'csv２'!B152)</f>
        <v/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 t="str">
        <f>IF('csv２'!B153="","",'csv２'!B153)</f>
        <v/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 t="str">
        <f>IF('csv２'!B154="","",'csv２'!B154)</f>
        <v/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 t="str">
        <f>IF('csv２'!B155="","",'csv２'!B155)</f>
        <v/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 t="str">
        <f>IF('csv２'!B156="","",'csv２'!B156)</f>
        <v/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 t="str">
        <f>IF('csv２'!B157="","",'csv２'!B157)</f>
        <v/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 t="str">
        <f>IF('csv２'!B158="","",'csv２'!B158)</f>
        <v/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 t="str">
        <f>IF('csv２'!B159="","",'csv２'!B159)</f>
        <v/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 t="str">
        <f>IF('csv２'!B160="","",'csv２'!B160)</f>
        <v/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 t="str">
        <f>IF('csv２'!B161="","",'csv２'!B161)</f>
        <v/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 t="str">
        <f>IF('csv２'!B162="","",'csv２'!B162)</f>
        <v/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 t="str">
        <f>IF('csv２'!B163="","",'csv２'!B163)</f>
        <v/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 t="str">
        <f>IF('csv２'!B164="","",'csv２'!B164)</f>
        <v/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 t="str">
        <f>IF('csv２'!B165="","",'csv２'!B165)</f>
        <v/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 t="str">
        <f>IF('csv２'!B166="","",'csv２'!B166)</f>
        <v/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 t="str">
        <f>IF('csv２'!B167="","",'csv２'!B167)</f>
        <v/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 t="str">
        <f>IF('csv２'!B168="","",'csv２'!B168)</f>
        <v/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 t="str">
        <f>IF('csv２'!B169="","",'csv２'!B169)</f>
        <v/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 t="str">
        <f>IF('csv２'!B170="","",'csv２'!B170)</f>
        <v/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 t="str">
        <f>IF('csv２'!B171="","",'csv２'!B171)</f>
        <v/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 t="str">
        <f>IF('csv２'!B172="","",'csv２'!B172)</f>
        <v/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 t="str">
        <f>IF('csv２'!B173="","",'csv２'!B173)</f>
        <v/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 t="str">
        <f>IF('csv２'!B174="","",'csv２'!B174)</f>
        <v/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 t="str">
        <f>IF('csv２'!B175="","",'csv２'!B175)</f>
        <v/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 t="str">
        <f>IF('csv２'!B176="","",'csv２'!B176)</f>
        <v/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 t="str">
        <f>IF('csv２'!B177="","",'csv２'!B177)</f>
        <v/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 t="str">
        <f>IF('csv２'!B178="","",'csv２'!B178)</f>
        <v/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 t="str">
        <f>IF('csv２'!B179="","",'csv２'!B179)</f>
        <v/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 t="str">
        <f>IF('csv２'!B180="","",'csv２'!B180)</f>
        <v/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 t="str">
        <f>IF('csv２'!B181="","",'csv２'!B181)</f>
        <v/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 t="str">
        <f>IF('csv２'!B182="","",'csv２'!B182)</f>
        <v/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 t="str">
        <f>IF('csv２'!B183="","",'csv２'!B183)</f>
        <v/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 t="str">
        <f>IF('csv２'!B184="","",'csv２'!B184)</f>
        <v/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 t="str">
        <f>IF('csv２'!B185="","",'csv２'!B185)</f>
        <v/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 t="str">
        <f>IF('csv２'!B186="","",'csv２'!B186)</f>
        <v/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 t="str">
        <f>IF('csv２'!B187="","",'csv２'!B187)</f>
        <v/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 t="str">
        <f>IF('csv２'!B188="","",'csv２'!B188)</f>
        <v/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 t="str">
        <f>IF('csv２'!B189="","",'csv２'!B189)</f>
        <v/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 t="str">
        <f>IF('csv２'!B190="","",'csv２'!B190)</f>
        <v/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 t="str">
        <f>IF('csv２'!B191="","",'csv２'!B191)</f>
        <v/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 t="str">
        <f>IF('csv２'!B192="","",'csv２'!B192)</f>
        <v/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 t="str">
        <f>IF('csv２'!B193="","",'csv２'!B193)</f>
        <v/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 t="str">
        <f>IF('csv２'!B194="","",'csv２'!B194)</f>
        <v/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 t="str">
        <f>IF('csv２'!B195="","",'csv２'!B195)</f>
        <v/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 t="str">
        <f>IF('csv２'!B196="","",'csv２'!B196)</f>
        <v/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 t="str">
        <f>IF('csv２'!B197="","",'csv２'!B197)</f>
        <v/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 t="str">
        <f>IF('csv２'!B198="","",'csv２'!B198)</f>
        <v/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 t="str">
        <f>IF('csv２'!B199="","",'csv２'!B199)</f>
        <v/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 t="str">
        <f>IF('csv２'!B200="","",'csv２'!B200)</f>
        <v/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 t="str">
        <f>IF('csv２'!B201="","",'csv２'!B201)</f>
        <v/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>
        <f>'tmp４'!B203</f>
        <v>0</v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22"/>
  <sheetViews>
    <sheetView workbookViewId="0">
      <selection activeCell="C2" sqref="C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IF(K2="","",'tmp２'!B$3)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IF(K3="","",'tmp２'!B$3)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IF(K4="","",'tmp２'!B$3)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IF(K5="","",'tmp２'!B$3)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IF(K6="","",'tmp２'!B$3)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IF(K7="","",'tmp２'!B$3)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1"/>
  <sheetViews>
    <sheetView workbookViewId="0">
      <selection activeCell="H51" sqref="H51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IF(K2="","",'tmp４'!B$3)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IF(K3="","",'tmp４'!B$3)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IF(K4="","",'tmp４'!B$3)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IF(K5="","",'tmp４'!B$3)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IF(K6="","",'tmp４'!B$3)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IF(K7="","",'tmp４'!B$3)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00B0F0"/>
    <pageSetUpPr fitToPage="1"/>
  </sheetPr>
  <dimension ref="A1:AC111"/>
  <sheetViews>
    <sheetView topLeftCell="A10" workbookViewId="0">
      <selection activeCell="L35" sqref="L35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220">
        <v>1</v>
      </c>
      <c r="B2" s="252">
        <v>11</v>
      </c>
      <c r="C2" s="252">
        <v>7</v>
      </c>
      <c r="D2" s="252" t="s">
        <v>371</v>
      </c>
      <c r="E2" s="252"/>
      <c r="F2" s="252"/>
      <c r="G2" s="252" t="s">
        <v>372</v>
      </c>
      <c r="H2" s="253"/>
      <c r="I2" s="220">
        <f t="shared" ref="I2:I47" si="0">B2</f>
        <v>11</v>
      </c>
      <c r="J2" s="220">
        <f t="shared" ref="J2:J47" si="1">C2</f>
        <v>7</v>
      </c>
      <c r="K2" s="221" t="str">
        <f>IF(H2="","",H2)</f>
        <v/>
      </c>
    </row>
    <row r="3" spans="1:11">
      <c r="A3" s="220">
        <v>2</v>
      </c>
      <c r="B3" s="252">
        <v>12</v>
      </c>
      <c r="C3" s="252">
        <v>7</v>
      </c>
      <c r="D3" s="252" t="s">
        <v>373</v>
      </c>
      <c r="E3" s="252"/>
      <c r="F3" s="252"/>
      <c r="G3" s="252" t="s">
        <v>374</v>
      </c>
      <c r="H3" s="253"/>
      <c r="I3" s="220">
        <f t="shared" si="0"/>
        <v>12</v>
      </c>
      <c r="J3" s="220">
        <f t="shared" si="1"/>
        <v>7</v>
      </c>
      <c r="K3" s="221" t="str">
        <f t="shared" ref="K3:K66" si="2">IF(H3="","",H3)</f>
        <v/>
      </c>
    </row>
    <row r="4" spans="1:11">
      <c r="A4" s="220">
        <v>3</v>
      </c>
      <c r="B4" s="252">
        <v>13</v>
      </c>
      <c r="C4" s="252">
        <v>7</v>
      </c>
      <c r="D4" s="252" t="s">
        <v>375</v>
      </c>
      <c r="E4" s="252"/>
      <c r="F4" s="252"/>
      <c r="G4" s="252" t="s">
        <v>376</v>
      </c>
      <c r="H4" s="253"/>
      <c r="I4" s="220">
        <f t="shared" si="0"/>
        <v>13</v>
      </c>
      <c r="J4" s="220">
        <f t="shared" si="1"/>
        <v>7</v>
      </c>
      <c r="K4" s="221" t="str">
        <f t="shared" si="2"/>
        <v/>
      </c>
    </row>
    <row r="5" spans="1:11">
      <c r="A5" s="220">
        <v>4</v>
      </c>
      <c r="B5" s="252">
        <v>14</v>
      </c>
      <c r="C5" s="252">
        <v>7</v>
      </c>
      <c r="D5" s="252" t="s">
        <v>377</v>
      </c>
      <c r="E5" s="252"/>
      <c r="F5" s="252"/>
      <c r="G5" s="252" t="s">
        <v>378</v>
      </c>
      <c r="H5" s="253"/>
      <c r="I5" s="220">
        <f t="shared" si="0"/>
        <v>14</v>
      </c>
      <c r="J5" s="220">
        <f t="shared" si="1"/>
        <v>7</v>
      </c>
      <c r="K5" s="221" t="str">
        <f t="shared" si="2"/>
        <v/>
      </c>
    </row>
    <row r="6" spans="1:11">
      <c r="A6" s="220">
        <v>5</v>
      </c>
      <c r="B6" s="252">
        <v>15</v>
      </c>
      <c r="C6" s="252">
        <v>7</v>
      </c>
      <c r="D6" s="252" t="s">
        <v>379</v>
      </c>
      <c r="E6" s="252"/>
      <c r="F6" s="252"/>
      <c r="G6" s="252" t="s">
        <v>380</v>
      </c>
      <c r="H6" s="253"/>
      <c r="I6" s="220">
        <f t="shared" si="0"/>
        <v>15</v>
      </c>
      <c r="J6" s="220">
        <f t="shared" si="1"/>
        <v>7</v>
      </c>
      <c r="K6" s="221" t="str">
        <f t="shared" si="2"/>
        <v/>
      </c>
    </row>
    <row r="7" spans="1:11">
      <c r="A7" s="220">
        <v>6</v>
      </c>
      <c r="B7" s="252">
        <v>16</v>
      </c>
      <c r="C7" s="252">
        <v>7</v>
      </c>
      <c r="D7" s="252" t="s">
        <v>381</v>
      </c>
      <c r="E7" s="252"/>
      <c r="F7" s="252"/>
      <c r="G7" s="252" t="s">
        <v>382</v>
      </c>
      <c r="H7" s="253"/>
      <c r="I7" s="220">
        <f t="shared" si="0"/>
        <v>16</v>
      </c>
      <c r="J7" s="220">
        <f t="shared" si="1"/>
        <v>7</v>
      </c>
      <c r="K7" s="221" t="str">
        <f t="shared" si="2"/>
        <v/>
      </c>
    </row>
    <row r="8" spans="1:11">
      <c r="A8" s="220">
        <v>7</v>
      </c>
      <c r="B8" s="252">
        <v>17</v>
      </c>
      <c r="C8" s="252">
        <v>7</v>
      </c>
      <c r="D8" s="252" t="s">
        <v>383</v>
      </c>
      <c r="E8" s="252"/>
      <c r="F8" s="252"/>
      <c r="G8" s="252" t="s">
        <v>384</v>
      </c>
      <c r="H8" s="253"/>
      <c r="I8" s="220">
        <f t="shared" si="0"/>
        <v>17</v>
      </c>
      <c r="J8" s="220">
        <f t="shared" si="1"/>
        <v>7</v>
      </c>
      <c r="K8" s="221" t="str">
        <f t="shared" si="2"/>
        <v/>
      </c>
    </row>
    <row r="9" spans="1:11">
      <c r="A9" s="220">
        <v>8</v>
      </c>
      <c r="B9" s="252">
        <v>18</v>
      </c>
      <c r="C9" s="252">
        <v>7</v>
      </c>
      <c r="D9" s="252" t="s">
        <v>385</v>
      </c>
      <c r="E9" s="252"/>
      <c r="F9" s="252"/>
      <c r="G9" s="252" t="s">
        <v>386</v>
      </c>
      <c r="H9" s="253"/>
      <c r="I9" s="220">
        <f t="shared" si="0"/>
        <v>18</v>
      </c>
      <c r="J9" s="220">
        <f t="shared" si="1"/>
        <v>7</v>
      </c>
      <c r="K9" s="221" t="str">
        <f t="shared" si="2"/>
        <v/>
      </c>
    </row>
    <row r="10" spans="1:11">
      <c r="A10" s="220">
        <v>9</v>
      </c>
      <c r="B10" s="252">
        <v>19</v>
      </c>
      <c r="C10" s="252">
        <v>7</v>
      </c>
      <c r="D10" s="252" t="s">
        <v>387</v>
      </c>
      <c r="E10" s="252"/>
      <c r="F10" s="252"/>
      <c r="G10" s="252" t="s">
        <v>388</v>
      </c>
      <c r="H10" s="253"/>
      <c r="I10" s="220">
        <f t="shared" si="0"/>
        <v>19</v>
      </c>
      <c r="J10" s="220">
        <f t="shared" si="1"/>
        <v>7</v>
      </c>
      <c r="K10" s="221" t="str">
        <f t="shared" si="2"/>
        <v/>
      </c>
    </row>
    <row r="11" spans="1:11">
      <c r="A11" s="220">
        <v>10</v>
      </c>
      <c r="B11" s="252">
        <v>20</v>
      </c>
      <c r="C11" s="252">
        <v>7</v>
      </c>
      <c r="D11" s="252" t="s">
        <v>389</v>
      </c>
      <c r="E11" s="252"/>
      <c r="F11" s="252"/>
      <c r="G11" s="252" t="s">
        <v>390</v>
      </c>
      <c r="H11" s="253"/>
      <c r="I11" s="220">
        <f t="shared" si="0"/>
        <v>20</v>
      </c>
      <c r="J11" s="220">
        <f t="shared" si="1"/>
        <v>7</v>
      </c>
      <c r="K11" s="221" t="str">
        <f t="shared" si="2"/>
        <v/>
      </c>
    </row>
    <row r="12" spans="1:11">
      <c r="A12" s="220">
        <v>11</v>
      </c>
      <c r="B12" s="252">
        <v>21</v>
      </c>
      <c r="C12" s="252">
        <v>7</v>
      </c>
      <c r="D12" s="252" t="s">
        <v>391</v>
      </c>
      <c r="E12" s="252"/>
      <c r="F12" s="252"/>
      <c r="G12" s="252" t="s">
        <v>392</v>
      </c>
      <c r="H12" s="253"/>
      <c r="I12" s="220">
        <f t="shared" si="0"/>
        <v>21</v>
      </c>
      <c r="J12" s="220">
        <f t="shared" si="1"/>
        <v>7</v>
      </c>
      <c r="K12" s="221" t="str">
        <f t="shared" si="2"/>
        <v/>
      </c>
    </row>
    <row r="13" spans="1:11">
      <c r="A13" s="220">
        <v>12</v>
      </c>
      <c r="B13" s="252">
        <v>22</v>
      </c>
      <c r="C13" s="252">
        <v>7</v>
      </c>
      <c r="D13" s="252" t="s">
        <v>393</v>
      </c>
      <c r="E13" s="252"/>
      <c r="F13" s="252"/>
      <c r="G13" s="252" t="s">
        <v>394</v>
      </c>
      <c r="H13" s="253"/>
      <c r="I13" s="220">
        <f t="shared" si="0"/>
        <v>22</v>
      </c>
      <c r="J13" s="220">
        <f t="shared" si="1"/>
        <v>7</v>
      </c>
      <c r="K13" s="221" t="str">
        <f t="shared" si="2"/>
        <v/>
      </c>
    </row>
    <row r="14" spans="1:11">
      <c r="A14" s="220">
        <v>13</v>
      </c>
      <c r="B14" s="252">
        <v>23</v>
      </c>
      <c r="C14" s="252">
        <v>7</v>
      </c>
      <c r="D14" s="252" t="s">
        <v>395</v>
      </c>
      <c r="E14" s="252"/>
      <c r="F14" s="252"/>
      <c r="G14" s="252" t="s">
        <v>396</v>
      </c>
      <c r="H14" s="253"/>
      <c r="I14" s="220">
        <f t="shared" si="0"/>
        <v>23</v>
      </c>
      <c r="J14" s="220">
        <f t="shared" si="1"/>
        <v>7</v>
      </c>
      <c r="K14" s="221" t="str">
        <f t="shared" si="2"/>
        <v/>
      </c>
    </row>
    <row r="15" spans="1:11">
      <c r="A15" s="220">
        <v>14</v>
      </c>
      <c r="B15" s="252">
        <v>24</v>
      </c>
      <c r="C15" s="252">
        <v>7</v>
      </c>
      <c r="D15" s="252" t="s">
        <v>397</v>
      </c>
      <c r="E15" s="252"/>
      <c r="F15" s="252"/>
      <c r="G15" s="252" t="s">
        <v>398</v>
      </c>
      <c r="H15" s="253"/>
      <c r="I15" s="220">
        <f t="shared" si="0"/>
        <v>24</v>
      </c>
      <c r="J15" s="220">
        <f t="shared" si="1"/>
        <v>7</v>
      </c>
      <c r="K15" s="221" t="str">
        <f t="shared" si="2"/>
        <v/>
      </c>
    </row>
    <row r="16" spans="1:11">
      <c r="A16" s="220">
        <v>15</v>
      </c>
      <c r="B16" s="252">
        <v>25</v>
      </c>
      <c r="C16" s="252">
        <v>7</v>
      </c>
      <c r="D16" s="252" t="s">
        <v>399</v>
      </c>
      <c r="E16" s="252"/>
      <c r="F16" s="252"/>
      <c r="G16" s="252" t="s">
        <v>400</v>
      </c>
      <c r="H16" s="253"/>
      <c r="I16" s="220">
        <f t="shared" si="0"/>
        <v>25</v>
      </c>
      <c r="J16" s="220">
        <f t="shared" si="1"/>
        <v>7</v>
      </c>
      <c r="K16" s="221" t="str">
        <f t="shared" si="2"/>
        <v/>
      </c>
    </row>
    <row r="17" spans="1:11">
      <c r="A17" s="220">
        <v>16</v>
      </c>
      <c r="B17" s="252">
        <v>26</v>
      </c>
      <c r="C17" s="252">
        <v>7</v>
      </c>
      <c r="D17" s="252" t="s">
        <v>401</v>
      </c>
      <c r="E17" s="252"/>
      <c r="F17" s="252"/>
      <c r="G17" s="252" t="s">
        <v>402</v>
      </c>
      <c r="H17" s="253"/>
      <c r="I17" s="220">
        <f t="shared" si="0"/>
        <v>26</v>
      </c>
      <c r="J17" s="220">
        <f t="shared" si="1"/>
        <v>7</v>
      </c>
      <c r="K17" s="221" t="str">
        <f t="shared" si="2"/>
        <v/>
      </c>
    </row>
    <row r="18" spans="1:11">
      <c r="A18" s="220">
        <v>17</v>
      </c>
      <c r="B18" s="252">
        <v>27</v>
      </c>
      <c r="C18" s="252">
        <v>7</v>
      </c>
      <c r="D18" s="252" t="s">
        <v>403</v>
      </c>
      <c r="E18" s="252"/>
      <c r="F18" s="252"/>
      <c r="G18" s="252" t="s">
        <v>404</v>
      </c>
      <c r="H18" s="253"/>
      <c r="I18" s="220">
        <f t="shared" si="0"/>
        <v>27</v>
      </c>
      <c r="J18" s="220">
        <f t="shared" si="1"/>
        <v>7</v>
      </c>
      <c r="K18" s="221" t="str">
        <f t="shared" si="2"/>
        <v/>
      </c>
    </row>
    <row r="19" spans="1:11">
      <c r="A19" s="220">
        <v>18</v>
      </c>
      <c r="B19" s="252">
        <v>28</v>
      </c>
      <c r="C19" s="252">
        <v>7</v>
      </c>
      <c r="D19" s="424" t="s">
        <v>405</v>
      </c>
      <c r="E19" s="424"/>
      <c r="F19" s="424"/>
      <c r="G19" s="424" t="s">
        <v>406</v>
      </c>
      <c r="H19" s="253"/>
      <c r="I19" s="220">
        <f t="shared" si="0"/>
        <v>28</v>
      </c>
      <c r="J19" s="220">
        <f t="shared" si="1"/>
        <v>7</v>
      </c>
      <c r="K19" s="221" t="str">
        <f t="shared" si="2"/>
        <v/>
      </c>
    </row>
    <row r="20" spans="1:11">
      <c r="A20" s="220">
        <v>19</v>
      </c>
      <c r="B20" s="252">
        <v>29</v>
      </c>
      <c r="C20" s="252">
        <v>7</v>
      </c>
      <c r="D20" s="252" t="s">
        <v>407</v>
      </c>
      <c r="E20" s="252"/>
      <c r="F20" s="252"/>
      <c r="G20" s="252" t="s">
        <v>408</v>
      </c>
      <c r="H20" s="253"/>
      <c r="I20" s="220">
        <f t="shared" si="0"/>
        <v>29</v>
      </c>
      <c r="J20" s="220">
        <f t="shared" si="1"/>
        <v>7</v>
      </c>
      <c r="K20" s="221" t="str">
        <f t="shared" si="2"/>
        <v/>
      </c>
    </row>
    <row r="21" spans="1:11">
      <c r="A21" s="220">
        <v>20</v>
      </c>
      <c r="B21" s="252">
        <v>30</v>
      </c>
      <c r="C21" s="252">
        <v>7</v>
      </c>
      <c r="D21" s="252" t="s">
        <v>409</v>
      </c>
      <c r="E21" s="252"/>
      <c r="F21" s="252"/>
      <c r="G21" s="252" t="s">
        <v>410</v>
      </c>
      <c r="H21" s="253"/>
      <c r="I21" s="220">
        <f t="shared" si="0"/>
        <v>30</v>
      </c>
      <c r="J21" s="220">
        <f t="shared" si="1"/>
        <v>7</v>
      </c>
      <c r="K21" s="221" t="str">
        <f t="shared" si="2"/>
        <v/>
      </c>
    </row>
    <row r="22" spans="1:11">
      <c r="A22" s="220">
        <v>21</v>
      </c>
      <c r="B22" s="252">
        <v>31</v>
      </c>
      <c r="C22" s="252">
        <v>7</v>
      </c>
      <c r="D22" s="252" t="s">
        <v>411</v>
      </c>
      <c r="E22" s="252"/>
      <c r="F22" s="252"/>
      <c r="G22" s="252" t="s">
        <v>412</v>
      </c>
      <c r="H22" s="253"/>
      <c r="I22" s="220">
        <f t="shared" si="0"/>
        <v>31</v>
      </c>
      <c r="J22" s="220">
        <f t="shared" si="1"/>
        <v>7</v>
      </c>
      <c r="K22" s="221" t="str">
        <f t="shared" si="2"/>
        <v/>
      </c>
    </row>
    <row r="23" spans="1:11">
      <c r="A23" s="220">
        <v>22</v>
      </c>
      <c r="B23" s="252">
        <v>32</v>
      </c>
      <c r="C23" s="252">
        <v>7</v>
      </c>
      <c r="D23" s="252" t="s">
        <v>413</v>
      </c>
      <c r="E23" s="252"/>
      <c r="F23" s="252"/>
      <c r="G23" s="252" t="s">
        <v>414</v>
      </c>
      <c r="H23" s="253"/>
      <c r="I23" s="220">
        <f t="shared" si="0"/>
        <v>32</v>
      </c>
      <c r="J23" s="220">
        <f t="shared" si="1"/>
        <v>7</v>
      </c>
      <c r="K23" s="221" t="str">
        <f t="shared" si="2"/>
        <v/>
      </c>
    </row>
    <row r="24" spans="1:11">
      <c r="A24" s="220">
        <v>23</v>
      </c>
      <c r="B24" s="252">
        <v>33</v>
      </c>
      <c r="C24" s="252">
        <v>7</v>
      </c>
      <c r="D24" s="252" t="s">
        <v>415</v>
      </c>
      <c r="E24" s="252"/>
      <c r="F24" s="252"/>
      <c r="G24" s="252" t="s">
        <v>416</v>
      </c>
      <c r="H24" s="253"/>
      <c r="I24" s="220">
        <f t="shared" si="0"/>
        <v>33</v>
      </c>
      <c r="J24" s="220">
        <f t="shared" si="1"/>
        <v>7</v>
      </c>
      <c r="K24" s="221" t="str">
        <f t="shared" si="2"/>
        <v/>
      </c>
    </row>
    <row r="25" spans="1:11">
      <c r="A25" s="220">
        <v>24</v>
      </c>
      <c r="B25" s="252">
        <v>34</v>
      </c>
      <c r="C25" s="252">
        <v>7</v>
      </c>
      <c r="D25" s="252" t="s">
        <v>417</v>
      </c>
      <c r="E25" s="252"/>
      <c r="F25" s="252"/>
      <c r="G25" s="252" t="s">
        <v>418</v>
      </c>
      <c r="H25" s="253"/>
      <c r="I25" s="220">
        <f t="shared" si="0"/>
        <v>34</v>
      </c>
      <c r="J25" s="220">
        <f t="shared" si="1"/>
        <v>7</v>
      </c>
      <c r="K25" s="221" t="str">
        <f t="shared" si="2"/>
        <v/>
      </c>
    </row>
    <row r="26" spans="1:11">
      <c r="A26" s="220">
        <v>25</v>
      </c>
      <c r="B26" s="252">
        <v>35</v>
      </c>
      <c r="C26" s="252">
        <v>7</v>
      </c>
      <c r="D26" s="252" t="s">
        <v>419</v>
      </c>
      <c r="E26" s="252"/>
      <c r="F26" s="252"/>
      <c r="G26" s="252" t="s">
        <v>420</v>
      </c>
      <c r="H26" s="253"/>
      <c r="I26" s="220">
        <f t="shared" si="0"/>
        <v>35</v>
      </c>
      <c r="J26" s="220">
        <f t="shared" si="1"/>
        <v>7</v>
      </c>
      <c r="K26" s="221" t="str">
        <f t="shared" si="2"/>
        <v/>
      </c>
    </row>
    <row r="27" spans="1:11">
      <c r="A27" s="220">
        <v>26</v>
      </c>
      <c r="B27" s="252">
        <v>36</v>
      </c>
      <c r="C27" s="252">
        <v>7</v>
      </c>
      <c r="D27" s="424" t="s">
        <v>421</v>
      </c>
      <c r="E27" s="252"/>
      <c r="F27" s="252"/>
      <c r="G27" s="424" t="s">
        <v>422</v>
      </c>
      <c r="H27" s="253"/>
      <c r="I27" s="220">
        <f t="shared" si="0"/>
        <v>36</v>
      </c>
      <c r="J27" s="220">
        <f t="shared" si="1"/>
        <v>7</v>
      </c>
      <c r="K27" s="221" t="str">
        <f t="shared" si="2"/>
        <v/>
      </c>
    </row>
    <row r="28" spans="1:11">
      <c r="A28" s="220">
        <v>27</v>
      </c>
      <c r="B28" s="252">
        <v>37</v>
      </c>
      <c r="C28" s="252">
        <v>7</v>
      </c>
      <c r="D28" s="252" t="s">
        <v>532</v>
      </c>
      <c r="E28" s="252"/>
      <c r="F28" s="252"/>
      <c r="G28" s="252" t="s">
        <v>533</v>
      </c>
      <c r="H28" s="253"/>
      <c r="I28" s="220">
        <f t="shared" si="0"/>
        <v>37</v>
      </c>
      <c r="J28" s="220">
        <f t="shared" si="1"/>
        <v>7</v>
      </c>
      <c r="K28" s="221" t="str">
        <f t="shared" si="2"/>
        <v/>
      </c>
    </row>
    <row r="29" spans="1:11">
      <c r="A29" s="220"/>
      <c r="B29" s="252"/>
      <c r="C29" s="252"/>
      <c r="D29" s="252"/>
      <c r="E29" s="252"/>
      <c r="F29" s="252"/>
      <c r="G29" s="252"/>
      <c r="H29" s="253"/>
      <c r="I29" s="220">
        <f t="shared" si="0"/>
        <v>0</v>
      </c>
      <c r="J29" s="220">
        <f t="shared" si="1"/>
        <v>0</v>
      </c>
      <c r="K29" s="221" t="str">
        <f t="shared" si="2"/>
        <v/>
      </c>
    </row>
    <row r="30" spans="1:11">
      <c r="A30" s="220"/>
      <c r="B30" s="252"/>
      <c r="C30" s="252"/>
      <c r="D30" s="252"/>
      <c r="E30" s="252"/>
      <c r="F30" s="252"/>
      <c r="G30" s="252"/>
      <c r="H30" s="253"/>
      <c r="I30" s="220">
        <f t="shared" si="0"/>
        <v>0</v>
      </c>
      <c r="J30" s="220">
        <f t="shared" si="1"/>
        <v>0</v>
      </c>
      <c r="K30" s="221" t="str">
        <f t="shared" si="2"/>
        <v/>
      </c>
    </row>
    <row r="31" spans="1:11">
      <c r="A31" s="220"/>
      <c r="B31" s="252"/>
      <c r="C31" s="252"/>
      <c r="D31" s="252"/>
      <c r="E31" s="252"/>
      <c r="F31" s="252"/>
      <c r="G31" s="252"/>
      <c r="H31" s="253"/>
      <c r="I31" s="220">
        <f t="shared" si="0"/>
        <v>0</v>
      </c>
      <c r="J31" s="220">
        <f t="shared" si="1"/>
        <v>0</v>
      </c>
      <c r="K31" s="221" t="str">
        <f t="shared" si="2"/>
        <v/>
      </c>
    </row>
    <row r="32" spans="1:11">
      <c r="A32" s="220"/>
      <c r="B32" s="252"/>
      <c r="C32" s="252"/>
      <c r="D32" s="252"/>
      <c r="E32" s="252"/>
      <c r="F32" s="252"/>
      <c r="G32" s="252"/>
      <c r="H32" s="253"/>
      <c r="I32" s="220">
        <f t="shared" si="0"/>
        <v>0</v>
      </c>
      <c r="J32" s="220">
        <f t="shared" si="1"/>
        <v>0</v>
      </c>
      <c r="K32" s="221" t="str">
        <f t="shared" si="2"/>
        <v/>
      </c>
    </row>
    <row r="33" spans="1:11">
      <c r="A33" s="220"/>
      <c r="B33" s="252"/>
      <c r="C33" s="252"/>
      <c r="D33" s="252"/>
      <c r="E33" s="252"/>
      <c r="F33" s="252"/>
      <c r="G33" s="252"/>
      <c r="H33" s="253"/>
      <c r="I33" s="220">
        <f t="shared" si="0"/>
        <v>0</v>
      </c>
      <c r="J33" s="220">
        <f t="shared" si="1"/>
        <v>0</v>
      </c>
      <c r="K33" s="221" t="str">
        <f t="shared" si="2"/>
        <v/>
      </c>
    </row>
    <row r="34" spans="1:11">
      <c r="A34" s="220"/>
      <c r="B34" s="252"/>
      <c r="C34" s="252"/>
      <c r="D34" s="252"/>
      <c r="E34" s="252"/>
      <c r="F34" s="252"/>
      <c r="G34" s="252"/>
      <c r="H34" s="253"/>
      <c r="I34" s="220">
        <f t="shared" si="0"/>
        <v>0</v>
      </c>
      <c r="J34" s="220">
        <f t="shared" si="1"/>
        <v>0</v>
      </c>
      <c r="K34" s="221" t="str">
        <f t="shared" si="2"/>
        <v/>
      </c>
    </row>
    <row r="35" spans="1:11">
      <c r="A35" s="220"/>
      <c r="B35" s="252"/>
      <c r="C35" s="252"/>
      <c r="D35" s="252"/>
      <c r="E35" s="252"/>
      <c r="F35" s="252"/>
      <c r="G35" s="252"/>
      <c r="H35" s="253"/>
      <c r="I35" s="220">
        <f t="shared" si="0"/>
        <v>0</v>
      </c>
      <c r="J35" s="220">
        <f t="shared" si="1"/>
        <v>0</v>
      </c>
      <c r="K35" s="221" t="str">
        <f t="shared" si="2"/>
        <v/>
      </c>
    </row>
    <row r="36" spans="1:11">
      <c r="A36" s="220"/>
      <c r="B36" s="252"/>
      <c r="C36" s="252"/>
      <c r="D36" s="252"/>
      <c r="E36" s="252"/>
      <c r="F36" s="252"/>
      <c r="G36" s="252"/>
      <c r="H36" s="253"/>
      <c r="I36" s="220">
        <f t="shared" si="0"/>
        <v>0</v>
      </c>
      <c r="J36" s="220">
        <f t="shared" si="1"/>
        <v>0</v>
      </c>
      <c r="K36" s="221" t="str">
        <f t="shared" si="2"/>
        <v/>
      </c>
    </row>
    <row r="37" spans="1:11">
      <c r="A37" s="220"/>
      <c r="B37" s="252"/>
      <c r="C37" s="252"/>
      <c r="D37" s="252"/>
      <c r="E37" s="252"/>
      <c r="F37" s="252"/>
      <c r="G37" s="252"/>
      <c r="H37" s="253"/>
      <c r="I37" s="220">
        <f t="shared" si="0"/>
        <v>0</v>
      </c>
      <c r="J37" s="220">
        <f t="shared" si="1"/>
        <v>0</v>
      </c>
      <c r="K37" s="221" t="str">
        <f t="shared" si="2"/>
        <v/>
      </c>
    </row>
    <row r="38" spans="1:11">
      <c r="A38" s="220"/>
      <c r="B38" s="252"/>
      <c r="C38" s="252"/>
      <c r="D38" s="252"/>
      <c r="E38" s="252"/>
      <c r="F38" s="252"/>
      <c r="G38" s="252"/>
      <c r="H38" s="253"/>
      <c r="I38" s="220">
        <f t="shared" si="0"/>
        <v>0</v>
      </c>
      <c r="J38" s="220">
        <f t="shared" si="1"/>
        <v>0</v>
      </c>
      <c r="K38" s="221" t="str">
        <f t="shared" si="2"/>
        <v/>
      </c>
    </row>
    <row r="39" spans="1:11">
      <c r="A39" s="220"/>
      <c r="B39" s="252"/>
      <c r="C39" s="252"/>
      <c r="D39" s="252"/>
      <c r="E39" s="252"/>
      <c r="F39" s="252"/>
      <c r="G39" s="252"/>
      <c r="H39" s="253"/>
      <c r="I39" s="220">
        <f t="shared" si="0"/>
        <v>0</v>
      </c>
      <c r="J39" s="220">
        <f t="shared" si="1"/>
        <v>0</v>
      </c>
      <c r="K39" s="221" t="str">
        <f t="shared" si="2"/>
        <v/>
      </c>
    </row>
    <row r="40" spans="1:11">
      <c r="A40" s="220"/>
      <c r="B40" s="252"/>
      <c r="C40" s="252"/>
      <c r="D40" s="252"/>
      <c r="E40" s="252"/>
      <c r="F40" s="252"/>
      <c r="G40" s="252"/>
      <c r="H40" s="253"/>
      <c r="I40" s="220">
        <f t="shared" si="0"/>
        <v>0</v>
      </c>
      <c r="J40" s="220">
        <f t="shared" si="1"/>
        <v>0</v>
      </c>
      <c r="K40" s="221" t="str">
        <f t="shared" si="2"/>
        <v/>
      </c>
    </row>
    <row r="41" spans="1:11">
      <c r="A41" s="220"/>
      <c r="B41" s="252"/>
      <c r="C41" s="252"/>
      <c r="D41" s="252"/>
      <c r="E41" s="252"/>
      <c r="F41" s="252"/>
      <c r="G41" s="252"/>
      <c r="H41" s="253"/>
      <c r="I41" s="220">
        <f t="shared" si="0"/>
        <v>0</v>
      </c>
      <c r="J41" s="220">
        <f t="shared" si="1"/>
        <v>0</v>
      </c>
      <c r="K41" s="221" t="str">
        <f t="shared" si="2"/>
        <v/>
      </c>
    </row>
    <row r="42" spans="1:11">
      <c r="A42" s="220"/>
      <c r="B42" s="252"/>
      <c r="C42" s="252"/>
      <c r="D42" s="252"/>
      <c r="E42" s="252"/>
      <c r="F42" s="252"/>
      <c r="G42" s="252"/>
      <c r="H42" s="253"/>
      <c r="I42" s="220">
        <f t="shared" si="0"/>
        <v>0</v>
      </c>
      <c r="J42" s="220">
        <f t="shared" si="1"/>
        <v>0</v>
      </c>
      <c r="K42" s="221" t="str">
        <f t="shared" si="2"/>
        <v/>
      </c>
    </row>
    <row r="43" spans="1:11">
      <c r="A43" s="220"/>
      <c r="B43" s="252"/>
      <c r="C43" s="252"/>
      <c r="D43" s="252"/>
      <c r="E43" s="252"/>
      <c r="F43" s="252"/>
      <c r="G43" s="252"/>
      <c r="H43" s="253"/>
      <c r="I43" s="220">
        <f t="shared" si="0"/>
        <v>0</v>
      </c>
      <c r="J43" s="220">
        <f t="shared" si="1"/>
        <v>0</v>
      </c>
      <c r="K43" s="221" t="str">
        <f t="shared" si="2"/>
        <v/>
      </c>
    </row>
    <row r="44" spans="1:11">
      <c r="A44" s="220"/>
      <c r="B44" s="252"/>
      <c r="C44" s="252"/>
      <c r="D44" s="252"/>
      <c r="E44" s="252"/>
      <c r="F44" s="252"/>
      <c r="G44" s="252"/>
      <c r="H44" s="253"/>
      <c r="I44" s="220">
        <f t="shared" si="0"/>
        <v>0</v>
      </c>
      <c r="J44" s="220">
        <f t="shared" si="1"/>
        <v>0</v>
      </c>
      <c r="K44" s="221" t="str">
        <f t="shared" si="2"/>
        <v/>
      </c>
    </row>
    <row r="45" spans="1:11">
      <c r="A45" s="220"/>
      <c r="B45" s="252"/>
      <c r="C45" s="252"/>
      <c r="D45" s="252"/>
      <c r="E45" s="252"/>
      <c r="F45" s="252"/>
      <c r="G45" s="252"/>
      <c r="H45" s="253"/>
      <c r="I45" s="220">
        <f t="shared" si="0"/>
        <v>0</v>
      </c>
      <c r="J45" s="220">
        <f t="shared" si="1"/>
        <v>0</v>
      </c>
      <c r="K45" s="221" t="str">
        <f t="shared" si="2"/>
        <v/>
      </c>
    </row>
    <row r="46" spans="1:11">
      <c r="A46" s="220"/>
      <c r="B46" s="252"/>
      <c r="C46" s="252"/>
      <c r="D46" s="252"/>
      <c r="E46" s="252"/>
      <c r="F46" s="252"/>
      <c r="G46" s="252"/>
      <c r="H46" s="253"/>
      <c r="I46" s="220">
        <f t="shared" si="0"/>
        <v>0</v>
      </c>
      <c r="J46" s="220">
        <f t="shared" si="1"/>
        <v>0</v>
      </c>
      <c r="K46" s="221" t="str">
        <f t="shared" si="2"/>
        <v/>
      </c>
    </row>
    <row r="47" spans="1:11">
      <c r="A47" s="220"/>
      <c r="B47" s="252"/>
      <c r="C47" s="252"/>
      <c r="D47" s="252"/>
      <c r="E47" s="252"/>
      <c r="F47" s="252"/>
      <c r="G47" s="252"/>
      <c r="H47" s="253"/>
      <c r="I47" s="220">
        <f t="shared" si="0"/>
        <v>0</v>
      </c>
      <c r="J47" s="220">
        <f t="shared" si="1"/>
        <v>0</v>
      </c>
      <c r="K47" s="221" t="str">
        <f t="shared" si="2"/>
        <v/>
      </c>
    </row>
    <row r="48" spans="1:11">
      <c r="A48" s="220"/>
      <c r="B48" s="252"/>
      <c r="C48" s="252"/>
      <c r="D48" s="252"/>
      <c r="E48" s="252"/>
      <c r="F48" s="252"/>
      <c r="G48" s="252"/>
      <c r="H48" s="253"/>
      <c r="I48" s="220"/>
      <c r="J48" s="220"/>
      <c r="K48" s="221" t="str">
        <f t="shared" si="2"/>
        <v/>
      </c>
    </row>
    <row r="49" spans="1:11">
      <c r="A49" s="220"/>
      <c r="B49" s="252"/>
      <c r="C49" s="252"/>
      <c r="D49" s="252"/>
      <c r="E49" s="252"/>
      <c r="F49" s="252"/>
      <c r="G49" s="252"/>
      <c r="H49" s="252"/>
      <c r="I49" s="220"/>
      <c r="J49" s="220"/>
      <c r="K49" s="221" t="str">
        <f t="shared" si="2"/>
        <v/>
      </c>
    </row>
    <row r="50" spans="1:11">
      <c r="A50" s="220"/>
      <c r="B50" s="252"/>
      <c r="C50" s="252"/>
      <c r="D50" s="252"/>
      <c r="E50" s="252"/>
      <c r="F50" s="252"/>
      <c r="G50" s="252"/>
      <c r="H50" s="252"/>
      <c r="I50" s="220"/>
      <c r="J50" s="220"/>
      <c r="K50" s="221" t="str">
        <f t="shared" si="2"/>
        <v/>
      </c>
    </row>
    <row r="51" spans="1:11">
      <c r="A51" s="220"/>
      <c r="B51" s="252"/>
      <c r="C51" s="252"/>
      <c r="D51" s="252"/>
      <c r="E51" s="252"/>
      <c r="F51" s="252"/>
      <c r="G51" s="252"/>
      <c r="H51" s="252"/>
      <c r="I51" s="220"/>
      <c r="J51" s="220"/>
      <c r="K51" s="221" t="str">
        <f t="shared" si="2"/>
        <v/>
      </c>
    </row>
    <row r="52" spans="1:11">
      <c r="A52" s="220"/>
      <c r="B52" s="252"/>
      <c r="C52" s="252"/>
      <c r="D52" s="252"/>
      <c r="E52" s="252"/>
      <c r="F52" s="252"/>
      <c r="G52" s="252"/>
      <c r="H52" s="252"/>
      <c r="I52" s="220"/>
      <c r="J52" s="220"/>
      <c r="K52" s="221" t="str">
        <f t="shared" si="2"/>
        <v/>
      </c>
    </row>
    <row r="53" spans="1:11">
      <c r="A53" s="220"/>
      <c r="B53" s="252"/>
      <c r="C53" s="252"/>
      <c r="D53" s="252"/>
      <c r="E53" s="252"/>
      <c r="F53" s="252"/>
      <c r="G53" s="252"/>
      <c r="H53" s="252"/>
      <c r="I53" s="220"/>
      <c r="J53" s="220"/>
      <c r="K53" s="221" t="str">
        <f t="shared" si="2"/>
        <v/>
      </c>
    </row>
    <row r="54" spans="1:11">
      <c r="A54" s="220"/>
      <c r="B54" s="252"/>
      <c r="C54" s="252"/>
      <c r="D54" s="252"/>
      <c r="E54" s="252"/>
      <c r="F54" s="252"/>
      <c r="G54" s="252"/>
      <c r="H54" s="252"/>
      <c r="I54" s="220"/>
      <c r="J54" s="220"/>
      <c r="K54" s="221" t="str">
        <f t="shared" si="2"/>
        <v/>
      </c>
    </row>
    <row r="55" spans="1:11">
      <c r="A55" s="220"/>
      <c r="B55" s="252"/>
      <c r="C55" s="252"/>
      <c r="D55" s="252"/>
      <c r="E55" s="252"/>
      <c r="F55" s="252"/>
      <c r="G55" s="252"/>
      <c r="H55" s="252"/>
      <c r="I55" s="220"/>
      <c r="J55" s="220"/>
      <c r="K55" s="221" t="str">
        <f t="shared" si="2"/>
        <v/>
      </c>
    </row>
    <row r="56" spans="1:11">
      <c r="A56" s="220"/>
      <c r="B56" s="252"/>
      <c r="C56" s="252"/>
      <c r="D56" s="252"/>
      <c r="E56" s="252"/>
      <c r="F56" s="252"/>
      <c r="G56" s="252"/>
      <c r="H56" s="252"/>
      <c r="I56" s="220"/>
      <c r="J56" s="220"/>
      <c r="K56" s="221" t="str">
        <f t="shared" si="2"/>
        <v/>
      </c>
    </row>
    <row r="57" spans="1:11">
      <c r="A57" s="220"/>
      <c r="B57" s="252"/>
      <c r="C57" s="252"/>
      <c r="D57" s="252"/>
      <c r="E57" s="252"/>
      <c r="F57" s="252"/>
      <c r="G57" s="252"/>
      <c r="H57" s="252"/>
      <c r="I57" s="220"/>
      <c r="J57" s="220"/>
      <c r="K57" s="221" t="str">
        <f t="shared" si="2"/>
        <v/>
      </c>
    </row>
    <row r="58" spans="1:11">
      <c r="A58" s="220"/>
      <c r="B58" s="252"/>
      <c r="C58" s="252"/>
      <c r="D58" s="252"/>
      <c r="E58" s="252"/>
      <c r="F58" s="252"/>
      <c r="G58" s="252"/>
      <c r="H58" s="252"/>
      <c r="I58" s="220"/>
      <c r="J58" s="220"/>
      <c r="K58" s="221" t="str">
        <f t="shared" si="2"/>
        <v/>
      </c>
    </row>
    <row r="59" spans="1:11">
      <c r="A59" s="220"/>
      <c r="B59" s="252"/>
      <c r="C59" s="252"/>
      <c r="D59" s="252"/>
      <c r="E59" s="252"/>
      <c r="F59" s="252"/>
      <c r="G59" s="252"/>
      <c r="H59" s="252"/>
      <c r="I59" s="220"/>
      <c r="J59" s="220"/>
      <c r="K59" s="221" t="str">
        <f t="shared" si="2"/>
        <v/>
      </c>
    </row>
    <row r="60" spans="1:11">
      <c r="A60" s="220"/>
      <c r="B60" s="252"/>
      <c r="C60" s="252"/>
      <c r="D60" s="252"/>
      <c r="E60" s="252"/>
      <c r="F60" s="252"/>
      <c r="G60" s="252"/>
      <c r="H60" s="252"/>
      <c r="I60" s="220"/>
      <c r="J60" s="220"/>
      <c r="K60" s="221" t="str">
        <f t="shared" si="2"/>
        <v/>
      </c>
    </row>
    <row r="61" spans="1:11">
      <c r="A61" s="220"/>
      <c r="B61" s="252"/>
      <c r="C61" s="252"/>
      <c r="D61" s="252"/>
      <c r="E61" s="252"/>
      <c r="F61" s="252"/>
      <c r="G61" s="252"/>
      <c r="H61" s="252"/>
      <c r="I61" s="220"/>
      <c r="J61" s="220"/>
      <c r="K61" s="221" t="str">
        <f t="shared" si="2"/>
        <v/>
      </c>
    </row>
    <row r="62" spans="1:11">
      <c r="A62" s="220"/>
      <c r="B62" s="252"/>
      <c r="C62" s="252"/>
      <c r="D62" s="252"/>
      <c r="E62" s="252"/>
      <c r="F62" s="252"/>
      <c r="G62" s="252"/>
      <c r="H62" s="252"/>
      <c r="I62" s="220"/>
      <c r="J62" s="220"/>
      <c r="K62" s="221" t="str">
        <f t="shared" si="2"/>
        <v/>
      </c>
    </row>
    <row r="63" spans="1:11">
      <c r="A63" s="220"/>
      <c r="B63" s="252"/>
      <c r="C63" s="252"/>
      <c r="D63" s="252"/>
      <c r="E63" s="252"/>
      <c r="F63" s="252"/>
      <c r="G63" s="252"/>
      <c r="H63" s="252"/>
      <c r="I63" s="220"/>
      <c r="J63" s="220"/>
      <c r="K63" s="221" t="str">
        <f t="shared" si="2"/>
        <v/>
      </c>
    </row>
    <row r="64" spans="1:11">
      <c r="A64" s="220"/>
      <c r="B64" s="252"/>
      <c r="C64" s="252"/>
      <c r="D64" s="252"/>
      <c r="E64" s="252"/>
      <c r="F64" s="252"/>
      <c r="G64" s="252"/>
      <c r="H64" s="252"/>
      <c r="I64" s="220"/>
      <c r="J64" s="220"/>
      <c r="K64" s="221" t="str">
        <f t="shared" si="2"/>
        <v/>
      </c>
    </row>
    <row r="65" spans="1:11">
      <c r="A65" s="220"/>
      <c r="B65" s="252"/>
      <c r="C65" s="252"/>
      <c r="D65" s="252"/>
      <c r="E65" s="252"/>
      <c r="F65" s="252"/>
      <c r="G65" s="252"/>
      <c r="H65" s="252"/>
      <c r="I65" s="220"/>
      <c r="J65" s="220"/>
      <c r="K65" s="221" t="str">
        <f t="shared" si="2"/>
        <v/>
      </c>
    </row>
    <row r="66" spans="1:11">
      <c r="A66" s="220"/>
      <c r="B66" s="252"/>
      <c r="C66" s="252"/>
      <c r="D66" s="252"/>
      <c r="E66" s="252"/>
      <c r="F66" s="252"/>
      <c r="G66" s="252"/>
      <c r="H66" s="252"/>
      <c r="I66" s="220"/>
      <c r="J66" s="220"/>
      <c r="K66" s="221" t="str">
        <f t="shared" si="2"/>
        <v/>
      </c>
    </row>
    <row r="67" spans="1:11">
      <c r="A67" s="220"/>
      <c r="B67" s="252"/>
      <c r="C67" s="252"/>
      <c r="D67" s="252"/>
      <c r="E67" s="252"/>
      <c r="F67" s="252"/>
      <c r="G67" s="252"/>
      <c r="H67" s="252"/>
      <c r="I67" s="220"/>
      <c r="J67" s="220"/>
      <c r="K67" s="221" t="str">
        <f t="shared" ref="K67:K101" si="3">IF(H67="","",H67)</f>
        <v/>
      </c>
    </row>
    <row r="68" spans="1:11">
      <c r="A68" s="220"/>
      <c r="B68" s="252"/>
      <c r="C68" s="252"/>
      <c r="D68" s="252"/>
      <c r="E68" s="252"/>
      <c r="F68" s="252"/>
      <c r="G68" s="252"/>
      <c r="H68" s="252"/>
      <c r="I68" s="220"/>
      <c r="J68" s="220"/>
      <c r="K68" s="221" t="str">
        <f t="shared" si="3"/>
        <v/>
      </c>
    </row>
    <row r="69" spans="1:11">
      <c r="A69" s="220"/>
      <c r="B69" s="252"/>
      <c r="C69" s="252"/>
      <c r="D69" s="252"/>
      <c r="E69" s="252"/>
      <c r="F69" s="252"/>
      <c r="G69" s="252"/>
      <c r="H69" s="252"/>
      <c r="I69" s="220"/>
      <c r="J69" s="220"/>
      <c r="K69" s="221" t="str">
        <f t="shared" si="3"/>
        <v/>
      </c>
    </row>
    <row r="70" spans="1:11">
      <c r="A70" s="220"/>
      <c r="B70" s="252"/>
      <c r="C70" s="252"/>
      <c r="D70" s="252"/>
      <c r="E70" s="252"/>
      <c r="F70" s="252"/>
      <c r="G70" s="252"/>
      <c r="H70" s="252"/>
      <c r="I70" s="220"/>
      <c r="J70" s="220"/>
      <c r="K70" s="221" t="str">
        <f t="shared" si="3"/>
        <v/>
      </c>
    </row>
    <row r="71" spans="1:11">
      <c r="A71" s="220"/>
      <c r="B71" s="252"/>
      <c r="C71" s="252"/>
      <c r="D71" s="252"/>
      <c r="E71" s="252"/>
      <c r="F71" s="252"/>
      <c r="G71" s="252"/>
      <c r="H71" s="252"/>
      <c r="I71" s="220"/>
      <c r="J71" s="220"/>
      <c r="K71" s="221" t="str">
        <f t="shared" si="3"/>
        <v/>
      </c>
    </row>
    <row r="72" spans="1:11">
      <c r="A72" s="220"/>
      <c r="B72" s="252"/>
      <c r="C72" s="252"/>
      <c r="D72" s="252"/>
      <c r="E72" s="252"/>
      <c r="F72" s="252"/>
      <c r="G72" s="252"/>
      <c r="H72" s="252"/>
      <c r="I72" s="220"/>
      <c r="J72" s="220"/>
      <c r="K72" s="221" t="str">
        <f t="shared" si="3"/>
        <v/>
      </c>
    </row>
    <row r="73" spans="1:11">
      <c r="A73" s="220"/>
      <c r="B73" s="252"/>
      <c r="C73" s="252"/>
      <c r="D73" s="252"/>
      <c r="E73" s="252"/>
      <c r="F73" s="252"/>
      <c r="G73" s="252"/>
      <c r="H73" s="252"/>
      <c r="I73" s="220"/>
      <c r="J73" s="220"/>
      <c r="K73" s="221" t="str">
        <f t="shared" si="3"/>
        <v/>
      </c>
    </row>
    <row r="74" spans="1:11">
      <c r="A74" s="220"/>
      <c r="B74" s="252"/>
      <c r="C74" s="252"/>
      <c r="D74" s="252"/>
      <c r="E74" s="252"/>
      <c r="F74" s="252"/>
      <c r="G74" s="252"/>
      <c r="H74" s="252"/>
      <c r="I74" s="220"/>
      <c r="J74" s="220"/>
      <c r="K74" s="221" t="str">
        <f t="shared" si="3"/>
        <v/>
      </c>
    </row>
    <row r="75" spans="1:11">
      <c r="A75" s="220"/>
      <c r="B75" s="252"/>
      <c r="C75" s="252"/>
      <c r="D75" s="252"/>
      <c r="E75" s="252"/>
      <c r="F75" s="252"/>
      <c r="G75" s="252"/>
      <c r="H75" s="252"/>
      <c r="I75" s="220"/>
      <c r="J75" s="220"/>
      <c r="K75" s="221" t="str">
        <f t="shared" si="3"/>
        <v/>
      </c>
    </row>
    <row r="76" spans="1:11">
      <c r="A76" s="220"/>
      <c r="B76" s="252"/>
      <c r="C76" s="252"/>
      <c r="D76" s="252"/>
      <c r="E76" s="252"/>
      <c r="F76" s="252"/>
      <c r="G76" s="252"/>
      <c r="H76" s="252"/>
      <c r="I76" s="220"/>
      <c r="J76" s="220"/>
      <c r="K76" s="221" t="str">
        <f t="shared" si="3"/>
        <v/>
      </c>
    </row>
    <row r="77" spans="1:11">
      <c r="A77" s="220"/>
      <c r="B77" s="252"/>
      <c r="C77" s="252"/>
      <c r="D77" s="252"/>
      <c r="E77" s="252"/>
      <c r="F77" s="252"/>
      <c r="G77" s="252"/>
      <c r="H77" s="252"/>
      <c r="I77" s="220"/>
      <c r="J77" s="220"/>
      <c r="K77" s="221" t="str">
        <f t="shared" si="3"/>
        <v/>
      </c>
    </row>
    <row r="78" spans="1:11">
      <c r="A78" s="220"/>
      <c r="B78" s="252"/>
      <c r="C78" s="252"/>
      <c r="D78" s="252"/>
      <c r="E78" s="252"/>
      <c r="F78" s="252"/>
      <c r="G78" s="252"/>
      <c r="H78" s="252"/>
      <c r="I78" s="220"/>
      <c r="J78" s="220"/>
      <c r="K78" s="221" t="str">
        <f t="shared" si="3"/>
        <v/>
      </c>
    </row>
    <row r="79" spans="1:11">
      <c r="A79" s="220"/>
      <c r="B79" s="252"/>
      <c r="C79" s="252"/>
      <c r="D79" s="252"/>
      <c r="E79" s="252"/>
      <c r="F79" s="252"/>
      <c r="G79" s="252"/>
      <c r="H79" s="252"/>
      <c r="I79" s="220"/>
      <c r="J79" s="220"/>
      <c r="K79" s="221" t="str">
        <f t="shared" si="3"/>
        <v/>
      </c>
    </row>
    <row r="80" spans="1:11">
      <c r="A80" s="220"/>
      <c r="B80" s="252"/>
      <c r="C80" s="252"/>
      <c r="D80" s="252"/>
      <c r="E80" s="252"/>
      <c r="F80" s="252"/>
      <c r="G80" s="252"/>
      <c r="H80" s="252"/>
      <c r="I80" s="220"/>
      <c r="J80" s="220"/>
      <c r="K80" s="221" t="str">
        <f t="shared" si="3"/>
        <v/>
      </c>
    </row>
    <row r="81" spans="1:11">
      <c r="A81" s="220"/>
      <c r="B81" s="252"/>
      <c r="C81" s="252"/>
      <c r="D81" s="252"/>
      <c r="E81" s="252"/>
      <c r="F81" s="252"/>
      <c r="G81" s="252"/>
      <c r="H81" s="252"/>
      <c r="I81" s="220"/>
      <c r="J81" s="220"/>
      <c r="K81" s="221" t="str">
        <f t="shared" si="3"/>
        <v/>
      </c>
    </row>
    <row r="82" spans="1:11">
      <c r="A82" s="220"/>
      <c r="B82" s="252"/>
      <c r="C82" s="252"/>
      <c r="D82" s="252"/>
      <c r="E82" s="252"/>
      <c r="F82" s="252"/>
      <c r="G82" s="252"/>
      <c r="H82" s="252"/>
      <c r="I82" s="220"/>
      <c r="J82" s="220"/>
      <c r="K82" s="221" t="str">
        <f t="shared" si="3"/>
        <v/>
      </c>
    </row>
    <row r="83" spans="1:11">
      <c r="A83" s="220"/>
      <c r="B83" s="252"/>
      <c r="C83" s="252"/>
      <c r="D83" s="252"/>
      <c r="E83" s="252"/>
      <c r="F83" s="252"/>
      <c r="G83" s="252"/>
      <c r="H83" s="252"/>
      <c r="I83" s="220"/>
      <c r="J83" s="220"/>
      <c r="K83" s="221" t="str">
        <f t="shared" si="3"/>
        <v/>
      </c>
    </row>
    <row r="84" spans="1:11">
      <c r="A84" s="220"/>
      <c r="B84" s="252"/>
      <c r="C84" s="252"/>
      <c r="D84" s="252"/>
      <c r="E84" s="252"/>
      <c r="F84" s="252"/>
      <c r="G84" s="252"/>
      <c r="H84" s="252"/>
      <c r="I84" s="220"/>
      <c r="J84" s="220"/>
      <c r="K84" s="221" t="str">
        <f t="shared" si="3"/>
        <v/>
      </c>
    </row>
    <row r="85" spans="1:11">
      <c r="A85" s="220"/>
      <c r="B85" s="252"/>
      <c r="C85" s="252"/>
      <c r="D85" s="252"/>
      <c r="E85" s="252"/>
      <c r="F85" s="252"/>
      <c r="G85" s="252"/>
      <c r="H85" s="252"/>
      <c r="I85" s="220"/>
      <c r="J85" s="220"/>
      <c r="K85" s="221" t="str">
        <f t="shared" si="3"/>
        <v/>
      </c>
    </row>
    <row r="86" spans="1:11">
      <c r="A86" s="220"/>
      <c r="B86" s="252"/>
      <c r="C86" s="252"/>
      <c r="D86" s="252"/>
      <c r="E86" s="252"/>
      <c r="F86" s="252"/>
      <c r="G86" s="252"/>
      <c r="H86" s="252"/>
      <c r="I86" s="220"/>
      <c r="J86" s="220"/>
      <c r="K86" s="221" t="str">
        <f t="shared" si="3"/>
        <v/>
      </c>
    </row>
    <row r="87" spans="1:11">
      <c r="A87" s="220"/>
      <c r="B87" s="252"/>
      <c r="C87" s="252"/>
      <c r="D87" s="252"/>
      <c r="E87" s="252"/>
      <c r="F87" s="252"/>
      <c r="G87" s="252"/>
      <c r="H87" s="252"/>
      <c r="I87" s="220"/>
      <c r="J87" s="220"/>
      <c r="K87" s="221" t="str">
        <f t="shared" si="3"/>
        <v/>
      </c>
    </row>
    <row r="88" spans="1:11">
      <c r="A88" s="220"/>
      <c r="B88" s="252"/>
      <c r="C88" s="252"/>
      <c r="D88" s="252"/>
      <c r="E88" s="252"/>
      <c r="F88" s="252"/>
      <c r="G88" s="252"/>
      <c r="H88" s="252"/>
      <c r="I88" s="220"/>
      <c r="J88" s="220"/>
      <c r="K88" s="221" t="str">
        <f t="shared" si="3"/>
        <v/>
      </c>
    </row>
    <row r="89" spans="1:11">
      <c r="A89" s="220"/>
      <c r="B89" s="252"/>
      <c r="C89" s="252"/>
      <c r="D89" s="252"/>
      <c r="E89" s="252"/>
      <c r="F89" s="252"/>
      <c r="G89" s="252"/>
      <c r="H89" s="252"/>
      <c r="I89" s="220"/>
      <c r="J89" s="220"/>
      <c r="K89" s="221" t="str">
        <f t="shared" si="3"/>
        <v/>
      </c>
    </row>
    <row r="90" spans="1:11">
      <c r="A90" s="220"/>
      <c r="B90" s="252"/>
      <c r="C90" s="252"/>
      <c r="D90" s="252"/>
      <c r="E90" s="252"/>
      <c r="F90" s="252"/>
      <c r="G90" s="252"/>
      <c r="H90" s="252"/>
      <c r="I90" s="220"/>
      <c r="J90" s="220"/>
      <c r="K90" s="221" t="str">
        <f t="shared" si="3"/>
        <v/>
      </c>
    </row>
    <row r="91" spans="1:11">
      <c r="A91" s="220"/>
      <c r="B91" s="252"/>
      <c r="C91" s="252"/>
      <c r="D91" s="252"/>
      <c r="E91" s="252"/>
      <c r="F91" s="252"/>
      <c r="G91" s="252"/>
      <c r="H91" s="252"/>
      <c r="I91" s="220"/>
      <c r="J91" s="220"/>
      <c r="K91" s="221" t="str">
        <f t="shared" si="3"/>
        <v/>
      </c>
    </row>
    <row r="92" spans="1:11">
      <c r="A92" s="220"/>
      <c r="B92" s="252"/>
      <c r="C92" s="252"/>
      <c r="D92" s="252"/>
      <c r="E92" s="252"/>
      <c r="F92" s="252"/>
      <c r="G92" s="252"/>
      <c r="H92" s="252"/>
      <c r="I92" s="220"/>
      <c r="J92" s="220"/>
      <c r="K92" s="221" t="str">
        <f t="shared" si="3"/>
        <v/>
      </c>
    </row>
    <row r="93" spans="1:11">
      <c r="A93" s="220"/>
      <c r="B93" s="252"/>
      <c r="C93" s="252"/>
      <c r="D93" s="252"/>
      <c r="E93" s="252"/>
      <c r="F93" s="252"/>
      <c r="G93" s="252"/>
      <c r="H93" s="252"/>
      <c r="I93" s="220"/>
      <c r="J93" s="220"/>
      <c r="K93" s="221" t="str">
        <f t="shared" si="3"/>
        <v/>
      </c>
    </row>
    <row r="94" spans="1:11">
      <c r="A94" s="220"/>
      <c r="B94" s="252"/>
      <c r="C94" s="252"/>
      <c r="D94" s="252"/>
      <c r="E94" s="252"/>
      <c r="F94" s="252"/>
      <c r="G94" s="252"/>
      <c r="H94" s="252"/>
      <c r="I94" s="220"/>
      <c r="J94" s="220"/>
      <c r="K94" s="221" t="str">
        <f t="shared" si="3"/>
        <v/>
      </c>
    </row>
    <row r="95" spans="1:11">
      <c r="A95" s="220"/>
      <c r="B95" s="252"/>
      <c r="C95" s="252"/>
      <c r="D95" s="252"/>
      <c r="E95" s="252"/>
      <c r="F95" s="252"/>
      <c r="G95" s="252"/>
      <c r="H95" s="252"/>
      <c r="I95" s="220"/>
      <c r="J95" s="220"/>
      <c r="K95" s="221" t="str">
        <f t="shared" si="3"/>
        <v/>
      </c>
    </row>
    <row r="96" spans="1:11">
      <c r="A96" s="220"/>
      <c r="B96" s="252"/>
      <c r="C96" s="252"/>
      <c r="D96" s="252"/>
      <c r="E96" s="252"/>
      <c r="F96" s="252"/>
      <c r="G96" s="252"/>
      <c r="H96" s="252"/>
      <c r="I96" s="220"/>
      <c r="J96" s="220"/>
      <c r="K96" s="221" t="str">
        <f t="shared" si="3"/>
        <v/>
      </c>
    </row>
    <row r="97" spans="1:11">
      <c r="A97" s="220"/>
      <c r="B97" s="252"/>
      <c r="C97" s="252"/>
      <c r="D97" s="252"/>
      <c r="E97" s="252"/>
      <c r="F97" s="252"/>
      <c r="G97" s="252"/>
      <c r="H97" s="252"/>
      <c r="I97" s="429"/>
      <c r="J97" s="220"/>
      <c r="K97" s="221" t="str">
        <f t="shared" si="3"/>
        <v/>
      </c>
    </row>
    <row r="98" spans="1:11">
      <c r="A98" s="220"/>
      <c r="B98" s="252"/>
      <c r="C98" s="252"/>
      <c r="D98" s="252"/>
      <c r="E98" s="252"/>
      <c r="F98" s="252"/>
      <c r="G98" s="252"/>
      <c r="H98" s="252"/>
      <c r="I98" s="429"/>
      <c r="J98" s="220"/>
      <c r="K98" s="221" t="str">
        <f t="shared" si="3"/>
        <v/>
      </c>
    </row>
    <row r="99" spans="1:11">
      <c r="A99" s="220"/>
      <c r="B99" s="252"/>
      <c r="C99" s="252"/>
      <c r="D99" s="252"/>
      <c r="E99" s="252"/>
      <c r="F99" s="252"/>
      <c r="G99" s="252"/>
      <c r="H99" s="252"/>
      <c r="I99" s="429"/>
      <c r="J99" s="220"/>
      <c r="K99" s="221" t="str">
        <f t="shared" si="3"/>
        <v/>
      </c>
    </row>
    <row r="100" spans="1:11">
      <c r="A100" s="220"/>
      <c r="B100" s="252"/>
      <c r="C100" s="252"/>
      <c r="D100" s="252"/>
      <c r="E100" s="252"/>
      <c r="F100" s="252"/>
      <c r="G100" s="252"/>
      <c r="H100" s="252"/>
      <c r="I100" s="429"/>
      <c r="J100" s="220"/>
      <c r="K100" s="221" t="str">
        <f t="shared" si="3"/>
        <v/>
      </c>
    </row>
    <row r="101" spans="1:11">
      <c r="A101" s="220"/>
      <c r="B101" s="252"/>
      <c r="C101" s="252"/>
      <c r="D101" s="252"/>
      <c r="E101" s="252"/>
      <c r="F101" s="252"/>
      <c r="G101" s="252"/>
      <c r="H101" s="252"/>
      <c r="I101" s="429"/>
      <c r="J101" s="220"/>
      <c r="K101" s="221" t="str">
        <f t="shared" si="3"/>
        <v/>
      </c>
    </row>
    <row r="102" spans="1:11">
      <c r="A102" s="220"/>
      <c r="B102" s="252"/>
      <c r="C102" s="220"/>
      <c r="D102" s="220"/>
      <c r="E102" s="220"/>
      <c r="F102" s="220"/>
      <c r="G102" s="220"/>
      <c r="H102" s="220"/>
    </row>
    <row r="103" spans="1:11">
      <c r="A103" s="220"/>
      <c r="B103" s="252"/>
      <c r="C103" s="220"/>
      <c r="D103" s="220"/>
      <c r="E103" s="220"/>
      <c r="F103" s="220"/>
      <c r="G103" s="220"/>
      <c r="H103" s="220"/>
    </row>
    <row r="104" spans="1:11">
      <c r="A104" s="220"/>
      <c r="B104" s="252"/>
      <c r="C104" s="220"/>
      <c r="D104" s="220"/>
      <c r="E104" s="220"/>
      <c r="F104" s="220"/>
      <c r="G104" s="220"/>
      <c r="H104" s="220"/>
    </row>
    <row r="105" spans="1:11">
      <c r="A105" s="220"/>
      <c r="B105" s="252"/>
      <c r="C105" s="220"/>
      <c r="D105" s="220"/>
      <c r="E105" s="220"/>
      <c r="F105" s="220"/>
      <c r="G105" s="220"/>
      <c r="H105" s="220"/>
    </row>
    <row r="106" spans="1:11">
      <c r="A106" s="220"/>
      <c r="B106" s="252"/>
      <c r="C106" s="220"/>
      <c r="D106" s="220"/>
      <c r="E106" s="220"/>
      <c r="F106" s="220"/>
      <c r="G106" s="220"/>
      <c r="H106" s="220"/>
    </row>
    <row r="107" spans="1:11">
      <c r="A107" s="220"/>
      <c r="B107" s="252"/>
      <c r="C107" s="220"/>
      <c r="D107" s="220"/>
      <c r="E107" s="220"/>
      <c r="F107" s="220"/>
      <c r="G107" s="220"/>
      <c r="H107" s="220"/>
    </row>
    <row r="108" spans="1:11">
      <c r="A108" s="220"/>
      <c r="B108" s="252"/>
      <c r="C108" s="220"/>
      <c r="D108" s="220"/>
      <c r="E108" s="220"/>
      <c r="F108" s="220"/>
      <c r="G108" s="220"/>
      <c r="H108" s="220"/>
    </row>
    <row r="109" spans="1:11">
      <c r="A109" s="220"/>
      <c r="B109" s="252"/>
      <c r="C109" s="220"/>
      <c r="D109" s="220"/>
      <c r="E109" s="220"/>
      <c r="F109" s="220"/>
      <c r="G109" s="220"/>
      <c r="H109" s="220"/>
    </row>
    <row r="110" spans="1:11">
      <c r="A110" s="220"/>
      <c r="B110" s="252"/>
      <c r="C110" s="220"/>
      <c r="D110" s="220"/>
      <c r="E110" s="220"/>
      <c r="F110" s="220"/>
      <c r="G110" s="220"/>
      <c r="H110" s="220"/>
    </row>
    <row r="111" spans="1:11">
      <c r="A111" s="220"/>
      <c r="B111" s="252"/>
      <c r="C111" s="220"/>
      <c r="D111" s="220"/>
      <c r="E111" s="220"/>
      <c r="F111" s="220"/>
      <c r="G111" s="220"/>
      <c r="H111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GB205"/>
  <sheetViews>
    <sheetView topLeftCell="R3" workbookViewId="0">
      <selection activeCell="AL23" sqref="AL23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35" t="str">
        <f>B6</f>
        <v>福島県高等学校体育大会陸上競技大会　県南地区予選会</v>
      </c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7"/>
      <c r="R3" s="637"/>
      <c r="S3" s="637"/>
      <c r="T3" s="637"/>
      <c r="U3" s="637"/>
      <c r="V3" s="638"/>
      <c r="X3" s="635">
        <f>B7</f>
        <v>0</v>
      </c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7"/>
      <c r="AJ3" s="637"/>
      <c r="AK3" s="637"/>
      <c r="AL3" s="637"/>
      <c r="AM3" s="637"/>
      <c r="AN3" s="638"/>
      <c r="AP3" s="635">
        <f>B8</f>
        <v>0</v>
      </c>
      <c r="AQ3" s="636"/>
      <c r="AR3" s="636"/>
      <c r="AS3" s="636"/>
      <c r="AT3" s="636"/>
      <c r="AU3" s="636"/>
      <c r="AV3" s="636"/>
      <c r="AW3" s="636"/>
      <c r="AX3" s="636"/>
      <c r="AY3" s="636"/>
      <c r="AZ3" s="636"/>
      <c r="BA3" s="637"/>
      <c r="BB3" s="637"/>
      <c r="BC3" s="637"/>
      <c r="BD3" s="637"/>
      <c r="BE3" s="637"/>
      <c r="BF3" s="638"/>
      <c r="BH3" s="635">
        <f>B9</f>
        <v>0</v>
      </c>
      <c r="BI3" s="636"/>
      <c r="BJ3" s="636"/>
      <c r="BK3" s="636"/>
      <c r="BL3" s="636"/>
      <c r="BM3" s="636"/>
      <c r="BN3" s="636"/>
      <c r="BO3" s="636"/>
      <c r="BP3" s="636"/>
      <c r="BQ3" s="636"/>
      <c r="BR3" s="636"/>
      <c r="BS3" s="637"/>
      <c r="BT3" s="637"/>
      <c r="BU3" s="637"/>
      <c r="BV3" s="637"/>
      <c r="BW3" s="637"/>
      <c r="BX3" s="638"/>
      <c r="BZ3" s="635">
        <f>B10</f>
        <v>0</v>
      </c>
      <c r="CA3" s="636"/>
      <c r="CB3" s="636"/>
      <c r="CC3" s="636"/>
      <c r="CD3" s="636"/>
      <c r="CE3" s="636"/>
      <c r="CF3" s="636"/>
      <c r="CG3" s="636"/>
      <c r="CH3" s="636"/>
      <c r="CI3" s="636"/>
      <c r="CJ3" s="636"/>
      <c r="CK3" s="637"/>
      <c r="CL3" s="637"/>
      <c r="CM3" s="637"/>
      <c r="CN3" s="637"/>
      <c r="CO3" s="637"/>
      <c r="CP3" s="638"/>
      <c r="CR3" s="635">
        <f>B11</f>
        <v>0</v>
      </c>
      <c r="CS3" s="636"/>
      <c r="CT3" s="636"/>
      <c r="CU3" s="636"/>
      <c r="CV3" s="636"/>
      <c r="CW3" s="636"/>
      <c r="CX3" s="636"/>
      <c r="CY3" s="636"/>
      <c r="CZ3" s="636"/>
      <c r="DA3" s="636"/>
      <c r="DB3" s="636"/>
      <c r="DC3" s="637"/>
      <c r="DD3" s="637"/>
      <c r="DE3" s="637"/>
      <c r="DF3" s="637"/>
      <c r="DG3" s="637"/>
      <c r="DH3" s="638"/>
      <c r="DJ3" s="635">
        <f>B12</f>
        <v>0</v>
      </c>
      <c r="DK3" s="636"/>
      <c r="DL3" s="636"/>
      <c r="DM3" s="636"/>
      <c r="DN3" s="636"/>
      <c r="DO3" s="636"/>
      <c r="DP3" s="636"/>
      <c r="DQ3" s="636"/>
      <c r="DR3" s="636"/>
      <c r="DS3" s="636"/>
      <c r="DT3" s="636"/>
      <c r="DU3" s="637"/>
      <c r="DV3" s="637"/>
      <c r="DW3" s="637"/>
      <c r="DX3" s="637"/>
      <c r="DY3" s="637"/>
      <c r="DZ3" s="638"/>
      <c r="EB3" s="635">
        <f>B13</f>
        <v>0</v>
      </c>
      <c r="EC3" s="636"/>
      <c r="ED3" s="636"/>
      <c r="EE3" s="636"/>
      <c r="EF3" s="636"/>
      <c r="EG3" s="636"/>
      <c r="EH3" s="636"/>
      <c r="EI3" s="636"/>
      <c r="EJ3" s="636"/>
      <c r="EK3" s="636"/>
      <c r="EL3" s="636"/>
      <c r="EM3" s="637"/>
      <c r="EN3" s="637"/>
      <c r="EO3" s="637"/>
      <c r="EP3" s="637"/>
      <c r="EQ3" s="637"/>
      <c r="ER3" s="638"/>
      <c r="ET3" s="635">
        <f>B14</f>
        <v>0</v>
      </c>
      <c r="EU3" s="636"/>
      <c r="EV3" s="636"/>
      <c r="EW3" s="636"/>
      <c r="EX3" s="636"/>
      <c r="EY3" s="636"/>
      <c r="EZ3" s="636"/>
      <c r="FA3" s="636"/>
      <c r="FB3" s="636"/>
      <c r="FC3" s="636"/>
      <c r="FD3" s="636"/>
      <c r="FE3" s="637"/>
      <c r="FF3" s="637"/>
      <c r="FG3" s="637"/>
      <c r="FH3" s="637"/>
      <c r="FI3" s="637"/>
      <c r="FJ3" s="638"/>
      <c r="FL3" s="635">
        <f>B15</f>
        <v>0</v>
      </c>
      <c r="FM3" s="636"/>
      <c r="FN3" s="636"/>
      <c r="FO3" s="636"/>
      <c r="FP3" s="636"/>
      <c r="FQ3" s="636"/>
      <c r="FR3" s="636"/>
      <c r="FS3" s="636"/>
      <c r="FT3" s="636"/>
      <c r="FU3" s="636"/>
      <c r="FV3" s="636"/>
      <c r="FW3" s="637"/>
      <c r="FX3" s="637"/>
      <c r="FY3" s="637"/>
      <c r="FZ3" s="637"/>
      <c r="GA3" s="637"/>
      <c r="GB3" s="638"/>
    </row>
    <row r="4" spans="1:184" ht="17.25">
      <c r="A4" s="642" t="s">
        <v>166</v>
      </c>
      <c r="B4" s="643"/>
      <c r="C4" s="644"/>
      <c r="F4" s="639" t="s">
        <v>145</v>
      </c>
      <c r="G4" s="639"/>
      <c r="H4" s="639"/>
      <c r="I4" s="639"/>
      <c r="J4" s="639"/>
      <c r="K4" s="639"/>
      <c r="L4" s="640" t="s">
        <v>165</v>
      </c>
      <c r="M4" s="640"/>
      <c r="N4" s="640"/>
      <c r="O4" s="640"/>
      <c r="P4" s="640"/>
      <c r="Q4" s="641" t="s">
        <v>143</v>
      </c>
      <c r="R4" s="616"/>
      <c r="S4" s="616"/>
      <c r="T4" s="634" t="s">
        <v>144</v>
      </c>
      <c r="U4" s="617"/>
      <c r="V4" s="617"/>
      <c r="X4" s="639" t="s">
        <v>145</v>
      </c>
      <c r="Y4" s="639"/>
      <c r="Z4" s="639"/>
      <c r="AA4" s="639"/>
      <c r="AB4" s="639"/>
      <c r="AC4" s="639"/>
      <c r="AD4" s="640" t="s">
        <v>165</v>
      </c>
      <c r="AE4" s="640"/>
      <c r="AF4" s="640"/>
      <c r="AG4" s="640"/>
      <c r="AH4" s="640"/>
      <c r="AI4" s="641" t="s">
        <v>143</v>
      </c>
      <c r="AJ4" s="616"/>
      <c r="AK4" s="616"/>
      <c r="AL4" s="634" t="s">
        <v>144</v>
      </c>
      <c r="AM4" s="617"/>
      <c r="AN4" s="617"/>
      <c r="AP4" s="639" t="s">
        <v>145</v>
      </c>
      <c r="AQ4" s="639"/>
      <c r="AR4" s="639"/>
      <c r="AS4" s="639"/>
      <c r="AT4" s="639"/>
      <c r="AU4" s="639"/>
      <c r="AV4" s="640" t="s">
        <v>165</v>
      </c>
      <c r="AW4" s="640"/>
      <c r="AX4" s="640"/>
      <c r="AY4" s="640"/>
      <c r="AZ4" s="640"/>
      <c r="BA4" s="641" t="s">
        <v>143</v>
      </c>
      <c r="BB4" s="616"/>
      <c r="BC4" s="616"/>
      <c r="BD4" s="634" t="s">
        <v>144</v>
      </c>
      <c r="BE4" s="617"/>
      <c r="BF4" s="617"/>
      <c r="BH4" s="639" t="s">
        <v>145</v>
      </c>
      <c r="BI4" s="639"/>
      <c r="BJ4" s="639"/>
      <c r="BK4" s="639"/>
      <c r="BL4" s="639"/>
      <c r="BM4" s="639"/>
      <c r="BN4" s="640" t="s">
        <v>165</v>
      </c>
      <c r="BO4" s="640"/>
      <c r="BP4" s="640"/>
      <c r="BQ4" s="640"/>
      <c r="BR4" s="640"/>
      <c r="BS4" s="641" t="s">
        <v>143</v>
      </c>
      <c r="BT4" s="616"/>
      <c r="BU4" s="616"/>
      <c r="BV4" s="634" t="s">
        <v>144</v>
      </c>
      <c r="BW4" s="617"/>
      <c r="BX4" s="617"/>
      <c r="BZ4" s="639" t="s">
        <v>145</v>
      </c>
      <c r="CA4" s="639"/>
      <c r="CB4" s="639"/>
      <c r="CC4" s="639"/>
      <c r="CD4" s="639"/>
      <c r="CE4" s="639"/>
      <c r="CF4" s="640" t="s">
        <v>165</v>
      </c>
      <c r="CG4" s="640"/>
      <c r="CH4" s="640"/>
      <c r="CI4" s="640"/>
      <c r="CJ4" s="640"/>
      <c r="CK4" s="641" t="s">
        <v>143</v>
      </c>
      <c r="CL4" s="616"/>
      <c r="CM4" s="616"/>
      <c r="CN4" s="634" t="s">
        <v>144</v>
      </c>
      <c r="CO4" s="617"/>
      <c r="CP4" s="617"/>
      <c r="CR4" s="639" t="s">
        <v>145</v>
      </c>
      <c r="CS4" s="639"/>
      <c r="CT4" s="639"/>
      <c r="CU4" s="639"/>
      <c r="CV4" s="639"/>
      <c r="CW4" s="639"/>
      <c r="CX4" s="640" t="s">
        <v>165</v>
      </c>
      <c r="CY4" s="640"/>
      <c r="CZ4" s="640"/>
      <c r="DA4" s="640"/>
      <c r="DB4" s="640"/>
      <c r="DC4" s="641" t="s">
        <v>143</v>
      </c>
      <c r="DD4" s="616"/>
      <c r="DE4" s="616"/>
      <c r="DF4" s="634" t="s">
        <v>144</v>
      </c>
      <c r="DG4" s="617"/>
      <c r="DH4" s="617"/>
      <c r="DJ4" s="639" t="s">
        <v>145</v>
      </c>
      <c r="DK4" s="639"/>
      <c r="DL4" s="639"/>
      <c r="DM4" s="639"/>
      <c r="DN4" s="639"/>
      <c r="DO4" s="639"/>
      <c r="DP4" s="640" t="s">
        <v>165</v>
      </c>
      <c r="DQ4" s="640"/>
      <c r="DR4" s="640"/>
      <c r="DS4" s="640"/>
      <c r="DT4" s="640"/>
      <c r="DU4" s="641" t="s">
        <v>143</v>
      </c>
      <c r="DV4" s="616"/>
      <c r="DW4" s="616"/>
      <c r="DX4" s="634" t="s">
        <v>144</v>
      </c>
      <c r="DY4" s="617"/>
      <c r="DZ4" s="617"/>
      <c r="EB4" s="639" t="s">
        <v>145</v>
      </c>
      <c r="EC4" s="639"/>
      <c r="ED4" s="639"/>
      <c r="EE4" s="639"/>
      <c r="EF4" s="639"/>
      <c r="EG4" s="639"/>
      <c r="EH4" s="640" t="s">
        <v>165</v>
      </c>
      <c r="EI4" s="640"/>
      <c r="EJ4" s="640"/>
      <c r="EK4" s="640"/>
      <c r="EL4" s="640"/>
      <c r="EM4" s="641" t="s">
        <v>143</v>
      </c>
      <c r="EN4" s="616"/>
      <c r="EO4" s="616"/>
      <c r="EP4" s="634" t="s">
        <v>144</v>
      </c>
      <c r="EQ4" s="617"/>
      <c r="ER4" s="617"/>
      <c r="ET4" s="639" t="s">
        <v>145</v>
      </c>
      <c r="EU4" s="639"/>
      <c r="EV4" s="639"/>
      <c r="EW4" s="639"/>
      <c r="EX4" s="639"/>
      <c r="EY4" s="639"/>
      <c r="EZ4" s="640" t="s">
        <v>165</v>
      </c>
      <c r="FA4" s="640"/>
      <c r="FB4" s="640"/>
      <c r="FC4" s="640"/>
      <c r="FD4" s="640"/>
      <c r="FE4" s="641" t="s">
        <v>143</v>
      </c>
      <c r="FF4" s="616"/>
      <c r="FG4" s="616"/>
      <c r="FH4" s="634" t="s">
        <v>144</v>
      </c>
      <c r="FI4" s="617"/>
      <c r="FJ4" s="617"/>
      <c r="FL4" s="639" t="s">
        <v>145</v>
      </c>
      <c r="FM4" s="639"/>
      <c r="FN4" s="639"/>
      <c r="FO4" s="639"/>
      <c r="FP4" s="639"/>
      <c r="FQ4" s="639"/>
      <c r="FR4" s="640" t="s">
        <v>165</v>
      </c>
      <c r="FS4" s="640"/>
      <c r="FT4" s="640"/>
      <c r="FU4" s="640"/>
      <c r="FV4" s="640"/>
      <c r="FW4" s="641" t="s">
        <v>143</v>
      </c>
      <c r="FX4" s="616"/>
      <c r="FY4" s="616"/>
      <c r="FZ4" s="634" t="s">
        <v>144</v>
      </c>
      <c r="GA4" s="617"/>
      <c r="GB4" s="617"/>
    </row>
    <row r="5" spans="1:184" ht="48">
      <c r="A5" s="28" t="s">
        <v>8</v>
      </c>
      <c r="B5" s="28" t="s">
        <v>167</v>
      </c>
      <c r="C5" s="286" t="s">
        <v>252</v>
      </c>
      <c r="F5" s="223" t="s">
        <v>8</v>
      </c>
      <c r="G5" s="223" t="s">
        <v>93</v>
      </c>
      <c r="H5" s="224" t="s">
        <v>343</v>
      </c>
      <c r="I5" s="224" t="s">
        <v>341</v>
      </c>
      <c r="J5" s="224" t="s">
        <v>137</v>
      </c>
      <c r="K5" s="225" t="s">
        <v>112</v>
      </c>
      <c r="L5" s="223" t="s">
        <v>93</v>
      </c>
      <c r="M5" s="224" t="s">
        <v>344</v>
      </c>
      <c r="N5" s="224" t="s">
        <v>341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343</v>
      </c>
      <c r="AA5" s="224" t="s">
        <v>341</v>
      </c>
      <c r="AB5" s="224" t="s">
        <v>137</v>
      </c>
      <c r="AC5" s="225" t="s">
        <v>112</v>
      </c>
      <c r="AD5" s="223" t="s">
        <v>93</v>
      </c>
      <c r="AE5" s="224" t="s">
        <v>344</v>
      </c>
      <c r="AF5" s="224" t="s">
        <v>341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343</v>
      </c>
      <c r="AS5" s="224" t="s">
        <v>341</v>
      </c>
      <c r="AT5" s="224" t="s">
        <v>137</v>
      </c>
      <c r="AU5" s="225" t="s">
        <v>112</v>
      </c>
      <c r="AV5" s="223" t="s">
        <v>93</v>
      </c>
      <c r="AW5" s="224" t="s">
        <v>344</v>
      </c>
      <c r="AX5" s="224" t="s">
        <v>341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343</v>
      </c>
      <c r="BK5" s="224" t="s">
        <v>341</v>
      </c>
      <c r="BL5" s="224" t="s">
        <v>137</v>
      </c>
      <c r="BM5" s="225" t="s">
        <v>112</v>
      </c>
      <c r="BN5" s="223" t="s">
        <v>93</v>
      </c>
      <c r="BO5" s="224" t="s">
        <v>344</v>
      </c>
      <c r="BP5" s="224" t="s">
        <v>341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343</v>
      </c>
      <c r="CC5" s="224" t="s">
        <v>341</v>
      </c>
      <c r="CD5" s="224" t="s">
        <v>137</v>
      </c>
      <c r="CE5" s="225" t="s">
        <v>112</v>
      </c>
      <c r="CF5" s="223" t="s">
        <v>93</v>
      </c>
      <c r="CG5" s="224" t="s">
        <v>344</v>
      </c>
      <c r="CH5" s="224" t="s">
        <v>341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343</v>
      </c>
      <c r="CU5" s="224" t="s">
        <v>341</v>
      </c>
      <c r="CV5" s="224" t="s">
        <v>137</v>
      </c>
      <c r="CW5" s="225" t="s">
        <v>112</v>
      </c>
      <c r="CX5" s="223" t="s">
        <v>93</v>
      </c>
      <c r="CY5" s="224" t="s">
        <v>344</v>
      </c>
      <c r="CZ5" s="224" t="s">
        <v>341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343</v>
      </c>
      <c r="DM5" s="224" t="s">
        <v>341</v>
      </c>
      <c r="DN5" s="224" t="s">
        <v>137</v>
      </c>
      <c r="DO5" s="225" t="s">
        <v>112</v>
      </c>
      <c r="DP5" s="223" t="s">
        <v>93</v>
      </c>
      <c r="DQ5" s="224" t="s">
        <v>344</v>
      </c>
      <c r="DR5" s="224" t="s">
        <v>341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343</v>
      </c>
      <c r="EE5" s="224" t="s">
        <v>341</v>
      </c>
      <c r="EF5" s="224" t="s">
        <v>137</v>
      </c>
      <c r="EG5" s="225" t="s">
        <v>112</v>
      </c>
      <c r="EH5" s="223" t="s">
        <v>93</v>
      </c>
      <c r="EI5" s="224" t="s">
        <v>344</v>
      </c>
      <c r="EJ5" s="224" t="s">
        <v>341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343</v>
      </c>
      <c r="EW5" s="224" t="s">
        <v>341</v>
      </c>
      <c r="EX5" s="224" t="s">
        <v>137</v>
      </c>
      <c r="EY5" s="225" t="s">
        <v>112</v>
      </c>
      <c r="EZ5" s="223" t="s">
        <v>93</v>
      </c>
      <c r="FA5" s="224" t="s">
        <v>344</v>
      </c>
      <c r="FB5" s="224" t="s">
        <v>341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343</v>
      </c>
      <c r="FO5" s="224" t="s">
        <v>341</v>
      </c>
      <c r="FP5" s="224" t="s">
        <v>137</v>
      </c>
      <c r="FQ5" s="225" t="s">
        <v>112</v>
      </c>
      <c r="FR5" s="223" t="s">
        <v>93</v>
      </c>
      <c r="FS5" s="224" t="s">
        <v>344</v>
      </c>
      <c r="FT5" s="224" t="s">
        <v>341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 t="s">
        <v>451</v>
      </c>
      <c r="C6" s="287">
        <v>2</v>
      </c>
      <c r="E6" s="25">
        <v>5</v>
      </c>
      <c r="F6" s="227">
        <v>1</v>
      </c>
      <c r="G6" s="260" t="s">
        <v>199</v>
      </c>
      <c r="H6" s="262"/>
      <c r="I6" s="262">
        <v>3</v>
      </c>
      <c r="J6" s="261">
        <v>1</v>
      </c>
      <c r="K6" s="262" t="s">
        <v>187</v>
      </c>
      <c r="L6" s="263" t="s">
        <v>216</v>
      </c>
      <c r="M6" s="264"/>
      <c r="N6" s="264">
        <v>3</v>
      </c>
      <c r="O6" s="263">
        <v>101</v>
      </c>
      <c r="P6" s="264" t="s">
        <v>187</v>
      </c>
      <c r="Q6" s="260" t="s">
        <v>209</v>
      </c>
      <c r="R6" s="261">
        <v>11</v>
      </c>
      <c r="S6" s="262" t="s">
        <v>187</v>
      </c>
      <c r="T6" s="263" t="s">
        <v>224</v>
      </c>
      <c r="U6" s="263">
        <v>110</v>
      </c>
      <c r="V6" s="264" t="s">
        <v>187</v>
      </c>
      <c r="X6" s="227">
        <v>1</v>
      </c>
      <c r="Y6" s="260"/>
      <c r="Z6" s="262"/>
      <c r="AA6" s="262"/>
      <c r="AB6" s="261"/>
      <c r="AC6" s="262"/>
      <c r="AD6" s="263"/>
      <c r="AE6" s="264"/>
      <c r="AF6" s="264"/>
      <c r="AG6" s="263"/>
      <c r="AH6" s="264"/>
      <c r="AI6" s="260"/>
      <c r="AJ6" s="261"/>
      <c r="AK6" s="262"/>
      <c r="AL6" s="263"/>
      <c r="AM6" s="263"/>
      <c r="AN6" s="264"/>
      <c r="AP6" s="227">
        <v>1</v>
      </c>
      <c r="AQ6" s="260" t="s">
        <v>424</v>
      </c>
      <c r="AR6" s="262"/>
      <c r="AS6" s="262"/>
      <c r="AT6" s="425">
        <v>1</v>
      </c>
      <c r="AU6" s="356" t="s">
        <v>456</v>
      </c>
      <c r="AV6" s="263" t="s">
        <v>432</v>
      </c>
      <c r="AW6" s="264"/>
      <c r="AX6" s="264"/>
      <c r="AY6" s="263">
        <v>20</v>
      </c>
      <c r="AZ6" s="264" t="s">
        <v>189</v>
      </c>
      <c r="BA6" s="260" t="s">
        <v>209</v>
      </c>
      <c r="BB6" s="261">
        <v>12</v>
      </c>
      <c r="BC6" s="262" t="s">
        <v>189</v>
      </c>
      <c r="BD6" s="263" t="s">
        <v>224</v>
      </c>
      <c r="BE6" s="263">
        <v>29</v>
      </c>
      <c r="BF6" s="264" t="s">
        <v>189</v>
      </c>
      <c r="BH6" s="227">
        <v>1</v>
      </c>
      <c r="BI6" s="260" t="s">
        <v>423</v>
      </c>
      <c r="BJ6" s="262"/>
      <c r="BK6" s="262"/>
      <c r="BL6" s="261">
        <v>1</v>
      </c>
      <c r="BM6" s="262" t="s">
        <v>369</v>
      </c>
      <c r="BN6" s="263" t="s">
        <v>431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200</v>
      </c>
      <c r="H7" s="262"/>
      <c r="I7" s="262">
        <v>3</v>
      </c>
      <c r="J7" s="261">
        <v>2</v>
      </c>
      <c r="K7" s="262" t="s">
        <v>187</v>
      </c>
      <c r="L7" s="263" t="s">
        <v>217</v>
      </c>
      <c r="M7" s="264"/>
      <c r="N7" s="264">
        <v>3</v>
      </c>
      <c r="O7" s="263">
        <v>102</v>
      </c>
      <c r="P7" s="264" t="s">
        <v>187</v>
      </c>
      <c r="Q7" s="260" t="s">
        <v>210</v>
      </c>
      <c r="R7" s="261">
        <v>12</v>
      </c>
      <c r="S7" s="262" t="s">
        <v>187</v>
      </c>
      <c r="T7" s="263" t="s">
        <v>225</v>
      </c>
      <c r="U7" s="263">
        <v>111</v>
      </c>
      <c r="V7" s="264" t="s">
        <v>187</v>
      </c>
      <c r="X7" s="227">
        <v>2</v>
      </c>
      <c r="Y7" s="260"/>
      <c r="Z7" s="262"/>
      <c r="AA7" s="262"/>
      <c r="AB7" s="261"/>
      <c r="AC7" s="262"/>
      <c r="AD7" s="263"/>
      <c r="AE7" s="264"/>
      <c r="AF7" s="264"/>
      <c r="AG7" s="263"/>
      <c r="AH7" s="264"/>
      <c r="AI7" s="260"/>
      <c r="AJ7" s="261"/>
      <c r="AK7" s="262"/>
      <c r="AL7" s="263"/>
      <c r="AM7" s="263"/>
      <c r="AN7" s="264"/>
      <c r="AP7" s="227">
        <v>2</v>
      </c>
      <c r="AQ7" s="260" t="s">
        <v>471</v>
      </c>
      <c r="AR7" s="262"/>
      <c r="AS7" s="262"/>
      <c r="AT7" s="426">
        <v>2</v>
      </c>
      <c r="AU7" s="427" t="s">
        <v>187</v>
      </c>
      <c r="AV7" s="263" t="s">
        <v>483</v>
      </c>
      <c r="AW7" s="264"/>
      <c r="AX7" s="264"/>
      <c r="AY7" s="263">
        <v>21</v>
      </c>
      <c r="AZ7" s="264" t="s">
        <v>189</v>
      </c>
      <c r="BA7" s="260"/>
      <c r="BB7" s="261"/>
      <c r="BC7" s="262"/>
      <c r="BD7" s="263"/>
      <c r="BE7" s="263"/>
      <c r="BF7" s="264"/>
      <c r="BH7" s="227">
        <v>2</v>
      </c>
      <c r="BI7" s="260" t="s">
        <v>425</v>
      </c>
      <c r="BJ7" s="262"/>
      <c r="BK7" s="262"/>
      <c r="BL7" s="261">
        <v>2</v>
      </c>
      <c r="BM7" s="262" t="s">
        <v>369</v>
      </c>
      <c r="BN7" s="263" t="s">
        <v>433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201</v>
      </c>
      <c r="H8" s="262"/>
      <c r="I8" s="262">
        <v>3</v>
      </c>
      <c r="J8" s="261">
        <v>3</v>
      </c>
      <c r="K8" s="262" t="s">
        <v>187</v>
      </c>
      <c r="L8" s="263" t="s">
        <v>218</v>
      </c>
      <c r="M8" s="264"/>
      <c r="N8" s="264">
        <v>3</v>
      </c>
      <c r="O8" s="263">
        <v>103</v>
      </c>
      <c r="P8" s="264" t="s">
        <v>187</v>
      </c>
      <c r="Q8" s="260" t="s">
        <v>364</v>
      </c>
      <c r="R8" s="261">
        <v>25</v>
      </c>
      <c r="S8" s="262" t="s">
        <v>187</v>
      </c>
      <c r="T8" s="263" t="s">
        <v>368</v>
      </c>
      <c r="U8" s="263">
        <v>119</v>
      </c>
      <c r="V8" s="264" t="s">
        <v>187</v>
      </c>
      <c r="X8" s="227">
        <v>3</v>
      </c>
      <c r="Y8" s="260"/>
      <c r="Z8" s="262"/>
      <c r="AA8" s="262"/>
      <c r="AB8" s="261"/>
      <c r="AC8" s="262"/>
      <c r="AD8" s="263"/>
      <c r="AE8" s="264"/>
      <c r="AF8" s="264"/>
      <c r="AG8" s="263"/>
      <c r="AH8" s="264"/>
      <c r="AI8" s="260"/>
      <c r="AJ8" s="261"/>
      <c r="AK8" s="262"/>
      <c r="AL8" s="263"/>
      <c r="AM8" s="263"/>
      <c r="AN8" s="264"/>
      <c r="AP8" s="227">
        <v>3</v>
      </c>
      <c r="AQ8" s="260" t="s">
        <v>472</v>
      </c>
      <c r="AR8" s="262"/>
      <c r="AS8" s="262"/>
      <c r="AT8" s="426">
        <v>4</v>
      </c>
      <c r="AU8" s="427" t="s">
        <v>187</v>
      </c>
      <c r="AV8" s="263" t="s">
        <v>484</v>
      </c>
      <c r="AW8" s="264"/>
      <c r="AX8" s="264"/>
      <c r="AY8" s="263">
        <v>23</v>
      </c>
      <c r="AZ8" s="264" t="s">
        <v>189</v>
      </c>
      <c r="BA8" s="260"/>
      <c r="BB8" s="261"/>
      <c r="BC8" s="262"/>
      <c r="BD8" s="263"/>
      <c r="BE8" s="263"/>
      <c r="BF8" s="264"/>
      <c r="BH8" s="227">
        <v>3</v>
      </c>
      <c r="BI8" s="260" t="s">
        <v>426</v>
      </c>
      <c r="BJ8" s="262"/>
      <c r="BK8" s="262"/>
      <c r="BL8" s="261">
        <v>3</v>
      </c>
      <c r="BM8" s="262" t="s">
        <v>369</v>
      </c>
      <c r="BN8" s="263" t="s">
        <v>459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202</v>
      </c>
      <c r="H9" s="262"/>
      <c r="I9" s="262">
        <v>3</v>
      </c>
      <c r="J9" s="261">
        <v>4</v>
      </c>
      <c r="K9" s="262" t="s">
        <v>187</v>
      </c>
      <c r="L9" s="263" t="s">
        <v>219</v>
      </c>
      <c r="M9" s="264"/>
      <c r="N9" s="264">
        <v>3</v>
      </c>
      <c r="O9" s="263">
        <v>104</v>
      </c>
      <c r="P9" s="264" t="s">
        <v>187</v>
      </c>
      <c r="Q9" s="260"/>
      <c r="R9" s="261"/>
      <c r="S9" s="262"/>
      <c r="T9" s="263"/>
      <c r="U9" s="265"/>
      <c r="V9" s="264"/>
      <c r="X9" s="227">
        <v>4</v>
      </c>
      <c r="Y9" s="260"/>
      <c r="Z9" s="262"/>
      <c r="AA9" s="262"/>
      <c r="AB9" s="261"/>
      <c r="AC9" s="262"/>
      <c r="AD9" s="263"/>
      <c r="AE9" s="264"/>
      <c r="AF9" s="264"/>
      <c r="AG9" s="263"/>
      <c r="AH9" s="264"/>
      <c r="AI9" s="260"/>
      <c r="AJ9" s="261"/>
      <c r="AK9" s="262"/>
      <c r="AL9" s="263"/>
      <c r="AM9" s="265"/>
      <c r="AN9" s="264"/>
      <c r="AP9" s="227">
        <v>4</v>
      </c>
      <c r="AQ9" s="260" t="s">
        <v>473</v>
      </c>
      <c r="AR9" s="262"/>
      <c r="AS9" s="262"/>
      <c r="AT9" s="426">
        <v>6</v>
      </c>
      <c r="AU9" s="427" t="s">
        <v>187</v>
      </c>
      <c r="AV9" s="263" t="s">
        <v>485</v>
      </c>
      <c r="AW9" s="264"/>
      <c r="AX9" s="264"/>
      <c r="AY9" s="263">
        <v>24</v>
      </c>
      <c r="AZ9" s="264" t="s">
        <v>189</v>
      </c>
      <c r="BA9" s="260"/>
      <c r="BB9" s="261"/>
      <c r="BC9" s="262"/>
      <c r="BD9" s="263"/>
      <c r="BE9" s="265"/>
      <c r="BF9" s="264"/>
      <c r="BH9" s="227">
        <v>4</v>
      </c>
      <c r="BI9" s="260" t="s">
        <v>457</v>
      </c>
      <c r="BJ9" s="262"/>
      <c r="BK9" s="262"/>
      <c r="BL9" s="261">
        <v>4</v>
      </c>
      <c r="BM9" s="262" t="s">
        <v>369</v>
      </c>
      <c r="BN9" s="263" t="s">
        <v>460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518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203</v>
      </c>
      <c r="H10" s="262"/>
      <c r="I10" s="262">
        <v>3</v>
      </c>
      <c r="J10" s="261">
        <v>5</v>
      </c>
      <c r="K10" s="262" t="s">
        <v>187</v>
      </c>
      <c r="L10" s="263" t="s">
        <v>220</v>
      </c>
      <c r="M10" s="264"/>
      <c r="N10" s="264">
        <v>3</v>
      </c>
      <c r="O10" s="263">
        <v>105</v>
      </c>
      <c r="P10" s="264" t="s">
        <v>187</v>
      </c>
      <c r="Q10" s="260"/>
      <c r="R10" s="261"/>
      <c r="S10" s="262"/>
      <c r="T10" s="263"/>
      <c r="U10" s="265"/>
      <c r="V10" s="264"/>
      <c r="X10" s="227">
        <v>5</v>
      </c>
      <c r="Y10" s="260"/>
      <c r="Z10" s="262"/>
      <c r="AA10" s="262"/>
      <c r="AB10" s="261"/>
      <c r="AC10" s="262"/>
      <c r="AD10" s="263"/>
      <c r="AE10" s="264"/>
      <c r="AF10" s="264"/>
      <c r="AG10" s="263"/>
      <c r="AH10" s="264"/>
      <c r="AI10" s="260"/>
      <c r="AJ10" s="261"/>
      <c r="AK10" s="262"/>
      <c r="AL10" s="263"/>
      <c r="AM10" s="265"/>
      <c r="AN10" s="264"/>
      <c r="AP10" s="227">
        <v>5</v>
      </c>
      <c r="AQ10" s="260" t="s">
        <v>474</v>
      </c>
      <c r="AR10" s="262"/>
      <c r="AS10" s="262"/>
      <c r="AT10" s="426">
        <v>7</v>
      </c>
      <c r="AU10" s="427" t="s">
        <v>187</v>
      </c>
      <c r="AV10" s="263" t="s">
        <v>486</v>
      </c>
      <c r="AW10" s="264"/>
      <c r="AX10" s="264"/>
      <c r="AY10" s="263">
        <v>25</v>
      </c>
      <c r="AZ10" s="264" t="s">
        <v>189</v>
      </c>
      <c r="BA10" s="260"/>
      <c r="BB10" s="261"/>
      <c r="BC10" s="262"/>
      <c r="BD10" s="263"/>
      <c r="BE10" s="265"/>
      <c r="BF10" s="264"/>
      <c r="BH10" s="227">
        <v>5</v>
      </c>
      <c r="BI10" s="260" t="s">
        <v>427</v>
      </c>
      <c r="BJ10" s="262"/>
      <c r="BK10" s="262"/>
      <c r="BL10" s="261">
        <v>5</v>
      </c>
      <c r="BM10" s="262" t="s">
        <v>130</v>
      </c>
      <c r="BN10" s="263" t="s">
        <v>434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204</v>
      </c>
      <c r="H11" s="262"/>
      <c r="I11" s="262">
        <v>3</v>
      </c>
      <c r="J11" s="261">
        <v>6</v>
      </c>
      <c r="K11" s="262" t="s">
        <v>187</v>
      </c>
      <c r="L11" s="263" t="s">
        <v>234</v>
      </c>
      <c r="M11" s="264"/>
      <c r="N11" s="264">
        <v>3</v>
      </c>
      <c r="O11" s="263">
        <v>106</v>
      </c>
      <c r="P11" s="264" t="s">
        <v>187</v>
      </c>
      <c r="Q11" s="260"/>
      <c r="R11" s="261"/>
      <c r="S11" s="262"/>
      <c r="T11" s="263"/>
      <c r="U11" s="265"/>
      <c r="V11" s="264"/>
      <c r="X11" s="227">
        <v>6</v>
      </c>
      <c r="Y11" s="260"/>
      <c r="Z11" s="262"/>
      <c r="AA11" s="262"/>
      <c r="AB11" s="261"/>
      <c r="AC11" s="262"/>
      <c r="AD11" s="263"/>
      <c r="AE11" s="264"/>
      <c r="AF11" s="264"/>
      <c r="AG11" s="263"/>
      <c r="AH11" s="264"/>
      <c r="AI11" s="260"/>
      <c r="AJ11" s="261"/>
      <c r="AK11" s="262"/>
      <c r="AL11" s="263"/>
      <c r="AM11" s="265"/>
      <c r="AN11" s="264"/>
      <c r="AP11" s="227">
        <v>6</v>
      </c>
      <c r="AQ11" s="260" t="s">
        <v>475</v>
      </c>
      <c r="AR11" s="262"/>
      <c r="AS11" s="262"/>
      <c r="AT11" s="426">
        <v>8</v>
      </c>
      <c r="AU11" s="427" t="s">
        <v>187</v>
      </c>
      <c r="AV11" s="263" t="s">
        <v>487</v>
      </c>
      <c r="AW11" s="264"/>
      <c r="AX11" s="264"/>
      <c r="AY11" s="263">
        <v>27</v>
      </c>
      <c r="AZ11" s="264" t="s">
        <v>189</v>
      </c>
      <c r="BA11" s="260"/>
      <c r="BB11" s="261"/>
      <c r="BC11" s="262"/>
      <c r="BD11" s="263"/>
      <c r="BE11" s="265"/>
      <c r="BF11" s="264"/>
      <c r="BH11" s="227">
        <v>6</v>
      </c>
      <c r="BI11" s="260" t="s">
        <v>428</v>
      </c>
      <c r="BJ11" s="262"/>
      <c r="BK11" s="262"/>
      <c r="BL11" s="261">
        <v>6</v>
      </c>
      <c r="BM11" s="262" t="s">
        <v>463</v>
      </c>
      <c r="BN11" s="263" t="s">
        <v>435</v>
      </c>
      <c r="BO11" s="264"/>
      <c r="BP11" s="264"/>
      <c r="BQ11" s="263">
        <v>14</v>
      </c>
      <c r="BR11" s="264" t="s">
        <v>465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519</v>
      </c>
      <c r="CF11" s="263" t="s">
        <v>510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234</v>
      </c>
      <c r="CY11" s="264"/>
      <c r="CZ11" s="264"/>
      <c r="DA11" s="263">
        <v>106</v>
      </c>
      <c r="DB11" s="264" t="s">
        <v>235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205</v>
      </c>
      <c r="H12" s="262"/>
      <c r="I12" s="262">
        <v>3</v>
      </c>
      <c r="J12" s="261">
        <v>7</v>
      </c>
      <c r="K12" s="262" t="s">
        <v>187</v>
      </c>
      <c r="L12" s="263" t="s">
        <v>221</v>
      </c>
      <c r="M12" s="264"/>
      <c r="N12" s="264">
        <v>3</v>
      </c>
      <c r="O12" s="263">
        <v>107</v>
      </c>
      <c r="P12" s="264" t="s">
        <v>187</v>
      </c>
      <c r="Q12" s="260"/>
      <c r="R12" s="261"/>
      <c r="S12" s="262"/>
      <c r="T12" s="263"/>
      <c r="U12" s="265"/>
      <c r="V12" s="264"/>
      <c r="X12" s="227">
        <v>7</v>
      </c>
      <c r="Y12" s="260"/>
      <c r="Z12" s="262"/>
      <c r="AA12" s="262"/>
      <c r="AB12" s="261"/>
      <c r="AC12" s="262"/>
      <c r="AD12" s="263"/>
      <c r="AE12" s="264"/>
      <c r="AF12" s="264"/>
      <c r="AG12" s="263"/>
      <c r="AH12" s="264"/>
      <c r="AI12" s="260"/>
      <c r="AJ12" s="261"/>
      <c r="AK12" s="262"/>
      <c r="AL12" s="263"/>
      <c r="AM12" s="265"/>
      <c r="AN12" s="264"/>
      <c r="AP12" s="227">
        <v>7</v>
      </c>
      <c r="AQ12" s="260" t="s">
        <v>476</v>
      </c>
      <c r="AR12" s="262"/>
      <c r="AS12" s="262"/>
      <c r="AT12" s="426">
        <v>9</v>
      </c>
      <c r="AU12" s="427" t="s">
        <v>187</v>
      </c>
      <c r="AV12" s="263" t="s">
        <v>488</v>
      </c>
      <c r="AW12" s="264"/>
      <c r="AX12" s="264"/>
      <c r="AY12" s="263">
        <v>29</v>
      </c>
      <c r="AZ12" s="264" t="s">
        <v>189</v>
      </c>
      <c r="BA12" s="260"/>
      <c r="BB12" s="261"/>
      <c r="BC12" s="262"/>
      <c r="BD12" s="263"/>
      <c r="BE12" s="265"/>
      <c r="BF12" s="264"/>
      <c r="BH12" s="227">
        <v>7</v>
      </c>
      <c r="BI12" s="260" t="s">
        <v>429</v>
      </c>
      <c r="BJ12" s="262"/>
      <c r="BK12" s="262"/>
      <c r="BL12" s="261">
        <v>7</v>
      </c>
      <c r="BM12" s="262" t="s">
        <v>464</v>
      </c>
      <c r="BN12" s="263" t="s">
        <v>461</v>
      </c>
      <c r="BO12" s="264"/>
      <c r="BP12" s="264"/>
      <c r="BQ12" s="263">
        <v>15</v>
      </c>
      <c r="BR12" s="264" t="s">
        <v>466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501</v>
      </c>
      <c r="CB12" s="262"/>
      <c r="CC12" s="262"/>
      <c r="CD12" s="261">
        <v>7</v>
      </c>
      <c r="CE12" s="262" t="s">
        <v>129</v>
      </c>
      <c r="CF12" s="263" t="s">
        <v>462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235</v>
      </c>
      <c r="CX12" s="263" t="s">
        <v>221</v>
      </c>
      <c r="CY12" s="264"/>
      <c r="CZ12" s="264"/>
      <c r="DA12" s="263">
        <v>107</v>
      </c>
      <c r="DB12" s="264" t="s">
        <v>235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206</v>
      </c>
      <c r="H13" s="262"/>
      <c r="I13" s="262">
        <v>3</v>
      </c>
      <c r="J13" s="261">
        <v>8</v>
      </c>
      <c r="K13" s="262" t="s">
        <v>187</v>
      </c>
      <c r="L13" s="263" t="s">
        <v>222</v>
      </c>
      <c r="M13" s="264"/>
      <c r="N13" s="264">
        <v>3</v>
      </c>
      <c r="O13" s="263">
        <v>108</v>
      </c>
      <c r="P13" s="264" t="s">
        <v>187</v>
      </c>
      <c r="Q13" s="260"/>
      <c r="R13" s="261"/>
      <c r="S13" s="262"/>
      <c r="T13" s="263"/>
      <c r="U13" s="265"/>
      <c r="V13" s="264"/>
      <c r="X13" s="227">
        <v>8</v>
      </c>
      <c r="Y13" s="260"/>
      <c r="Z13" s="262"/>
      <c r="AA13" s="262"/>
      <c r="AB13" s="261"/>
      <c r="AC13" s="262"/>
      <c r="AD13" s="263"/>
      <c r="AE13" s="264"/>
      <c r="AF13" s="264"/>
      <c r="AG13" s="263"/>
      <c r="AH13" s="264"/>
      <c r="AI13" s="260"/>
      <c r="AJ13" s="261"/>
      <c r="AK13" s="262"/>
      <c r="AL13" s="263"/>
      <c r="AM13" s="265"/>
      <c r="AN13" s="264"/>
      <c r="AP13" s="227">
        <v>8</v>
      </c>
      <c r="AQ13" s="260" t="s">
        <v>477</v>
      </c>
      <c r="AR13" s="262"/>
      <c r="AS13" s="262"/>
      <c r="AT13" s="426">
        <v>10</v>
      </c>
      <c r="AU13" s="427" t="s">
        <v>187</v>
      </c>
      <c r="AV13" s="263" t="s">
        <v>489</v>
      </c>
      <c r="AW13" s="264"/>
      <c r="AX13" s="264"/>
      <c r="AY13" s="263">
        <v>30</v>
      </c>
      <c r="AZ13" s="264" t="s">
        <v>496</v>
      </c>
      <c r="BA13" s="260"/>
      <c r="BB13" s="261"/>
      <c r="BC13" s="262"/>
      <c r="BD13" s="263"/>
      <c r="BE13" s="265"/>
      <c r="BF13" s="264"/>
      <c r="BH13" s="227">
        <v>8</v>
      </c>
      <c r="BI13" s="260" t="s">
        <v>430</v>
      </c>
      <c r="BJ13" s="262"/>
      <c r="BK13" s="262"/>
      <c r="BL13" s="261">
        <v>8</v>
      </c>
      <c r="BM13" s="262" t="s">
        <v>130</v>
      </c>
      <c r="BN13" s="263" t="s">
        <v>436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458</v>
      </c>
      <c r="CB13" s="262"/>
      <c r="CC13" s="262"/>
      <c r="CD13" s="261">
        <v>8</v>
      </c>
      <c r="CE13" s="262" t="s">
        <v>520</v>
      </c>
      <c r="CF13" s="263" t="s">
        <v>442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235</v>
      </c>
      <c r="CX13" s="263" t="s">
        <v>222</v>
      </c>
      <c r="CY13" s="264"/>
      <c r="CZ13" s="264"/>
      <c r="DA13" s="263">
        <v>108</v>
      </c>
      <c r="DB13" s="264" t="s">
        <v>235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 t="s">
        <v>207</v>
      </c>
      <c r="H14" s="262"/>
      <c r="I14" s="262">
        <v>3</v>
      </c>
      <c r="J14" s="261">
        <v>9</v>
      </c>
      <c r="K14" s="262" t="s">
        <v>187</v>
      </c>
      <c r="L14" s="263" t="s">
        <v>362</v>
      </c>
      <c r="M14" s="264"/>
      <c r="N14" s="264">
        <v>3</v>
      </c>
      <c r="O14" s="263">
        <v>128</v>
      </c>
      <c r="P14" s="264" t="s">
        <v>187</v>
      </c>
      <c r="Q14" s="260"/>
      <c r="R14" s="261"/>
      <c r="S14" s="262"/>
      <c r="T14" s="263"/>
      <c r="U14" s="265"/>
      <c r="V14" s="264"/>
      <c r="X14" s="227">
        <v>9</v>
      </c>
      <c r="Y14" s="260"/>
      <c r="Z14" s="262"/>
      <c r="AA14" s="262"/>
      <c r="AB14" s="261"/>
      <c r="AC14" s="262"/>
      <c r="AD14" s="263"/>
      <c r="AE14" s="264"/>
      <c r="AF14" s="264"/>
      <c r="AG14" s="263"/>
      <c r="AH14" s="264"/>
      <c r="AI14" s="260"/>
      <c r="AJ14" s="261"/>
      <c r="AK14" s="262"/>
      <c r="AL14" s="263"/>
      <c r="AM14" s="265"/>
      <c r="AN14" s="264"/>
      <c r="AP14" s="227">
        <v>9</v>
      </c>
      <c r="AQ14" s="260" t="s">
        <v>478</v>
      </c>
      <c r="AR14" s="262"/>
      <c r="AS14" s="262"/>
      <c r="AT14" s="426">
        <v>12</v>
      </c>
      <c r="AU14" s="427" t="s">
        <v>187</v>
      </c>
      <c r="AV14" s="263" t="s">
        <v>490</v>
      </c>
      <c r="AW14" s="264"/>
      <c r="AX14" s="264"/>
      <c r="AY14" s="263">
        <v>31</v>
      </c>
      <c r="AZ14" s="264" t="s">
        <v>497</v>
      </c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369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437</v>
      </c>
      <c r="CB14" s="262"/>
      <c r="CC14" s="262"/>
      <c r="CD14" s="261">
        <v>9</v>
      </c>
      <c r="CE14" s="262" t="s">
        <v>129</v>
      </c>
      <c r="CF14" s="263" t="s">
        <v>511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235</v>
      </c>
      <c r="CX14" s="263" t="s">
        <v>223</v>
      </c>
      <c r="CY14" s="264"/>
      <c r="CZ14" s="264"/>
      <c r="DA14" s="263">
        <v>109</v>
      </c>
      <c r="DB14" s="264" t="s">
        <v>235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 t="s">
        <v>208</v>
      </c>
      <c r="H15" s="262"/>
      <c r="I15" s="262">
        <v>3</v>
      </c>
      <c r="J15" s="261">
        <v>10</v>
      </c>
      <c r="K15" s="262" t="s">
        <v>187</v>
      </c>
      <c r="L15" s="263" t="s">
        <v>223</v>
      </c>
      <c r="M15" s="264"/>
      <c r="N15" s="264">
        <v>3</v>
      </c>
      <c r="O15" s="263">
        <v>109</v>
      </c>
      <c r="P15" s="264" t="s">
        <v>187</v>
      </c>
      <c r="Q15" s="260"/>
      <c r="R15" s="261"/>
      <c r="S15" s="262"/>
      <c r="T15" s="263"/>
      <c r="U15" s="265"/>
      <c r="V15" s="264"/>
      <c r="X15" s="227">
        <v>10</v>
      </c>
      <c r="Y15" s="260"/>
      <c r="Z15" s="262"/>
      <c r="AA15" s="262"/>
      <c r="AB15" s="261"/>
      <c r="AC15" s="262"/>
      <c r="AD15" s="263"/>
      <c r="AE15" s="264"/>
      <c r="AF15" s="264"/>
      <c r="AG15" s="263"/>
      <c r="AH15" s="264"/>
      <c r="AI15" s="260"/>
      <c r="AJ15" s="261"/>
      <c r="AK15" s="262"/>
      <c r="AL15" s="263"/>
      <c r="AM15" s="265"/>
      <c r="AN15" s="264"/>
      <c r="AP15" s="227">
        <v>10</v>
      </c>
      <c r="AQ15" s="260" t="s">
        <v>479</v>
      </c>
      <c r="AR15" s="262"/>
      <c r="AS15" s="262"/>
      <c r="AT15" s="426">
        <v>13</v>
      </c>
      <c r="AU15" s="427" t="s">
        <v>450</v>
      </c>
      <c r="AV15" s="263" t="s">
        <v>491</v>
      </c>
      <c r="AW15" s="264"/>
      <c r="AX15" s="264"/>
      <c r="AY15" s="263">
        <v>32</v>
      </c>
      <c r="AZ15" s="264" t="s">
        <v>498</v>
      </c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369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502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235</v>
      </c>
      <c r="CX15" s="263" t="s">
        <v>224</v>
      </c>
      <c r="CY15" s="264"/>
      <c r="CZ15" s="264"/>
      <c r="DA15" s="263">
        <v>110</v>
      </c>
      <c r="DB15" s="264" t="s">
        <v>235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 t="s">
        <v>209</v>
      </c>
      <c r="H16" s="262"/>
      <c r="I16" s="262"/>
      <c r="J16" s="261">
        <v>11</v>
      </c>
      <c r="K16" s="262" t="s">
        <v>187</v>
      </c>
      <c r="L16" s="263" t="s">
        <v>224</v>
      </c>
      <c r="M16" s="264"/>
      <c r="N16" s="264"/>
      <c r="O16" s="263">
        <v>110</v>
      </c>
      <c r="P16" s="264" t="s">
        <v>187</v>
      </c>
      <c r="Q16" s="260"/>
      <c r="R16" s="261"/>
      <c r="S16" s="262"/>
      <c r="T16" s="263"/>
      <c r="U16" s="265"/>
      <c r="V16" s="264"/>
      <c r="X16" s="227">
        <v>11</v>
      </c>
      <c r="Y16" s="260"/>
      <c r="Z16" s="262"/>
      <c r="AA16" s="262"/>
      <c r="AB16" s="261"/>
      <c r="AC16" s="262"/>
      <c r="AD16" s="263"/>
      <c r="AE16" s="264"/>
      <c r="AF16" s="264"/>
      <c r="AG16" s="263"/>
      <c r="AH16" s="264"/>
      <c r="AI16" s="260"/>
      <c r="AJ16" s="261"/>
      <c r="AK16" s="262"/>
      <c r="AL16" s="263"/>
      <c r="AM16" s="265"/>
      <c r="AN16" s="264"/>
      <c r="AP16" s="227">
        <v>11</v>
      </c>
      <c r="AQ16" s="260" t="s">
        <v>480</v>
      </c>
      <c r="AR16" s="262"/>
      <c r="AS16" s="262"/>
      <c r="AT16" s="426">
        <v>14</v>
      </c>
      <c r="AU16" s="427" t="s">
        <v>450</v>
      </c>
      <c r="AV16" s="263" t="s">
        <v>492</v>
      </c>
      <c r="AW16" s="264"/>
      <c r="AX16" s="264"/>
      <c r="AY16" s="263">
        <v>33</v>
      </c>
      <c r="AZ16" s="264" t="s">
        <v>499</v>
      </c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369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370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235</v>
      </c>
      <c r="CX16" s="263" t="s">
        <v>225</v>
      </c>
      <c r="CY16" s="264"/>
      <c r="CZ16" s="264"/>
      <c r="DA16" s="263">
        <v>111</v>
      </c>
      <c r="DB16" s="264" t="s">
        <v>235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 t="s">
        <v>210</v>
      </c>
      <c r="H17" s="262"/>
      <c r="I17" s="262"/>
      <c r="J17" s="261">
        <v>12</v>
      </c>
      <c r="K17" s="262" t="s">
        <v>187</v>
      </c>
      <c r="L17" s="263" t="s">
        <v>225</v>
      </c>
      <c r="M17" s="264"/>
      <c r="N17" s="264"/>
      <c r="O17" s="263">
        <v>111</v>
      </c>
      <c r="P17" s="264" t="s">
        <v>187</v>
      </c>
      <c r="Q17" s="260"/>
      <c r="R17" s="261"/>
      <c r="S17" s="262"/>
      <c r="T17" s="263"/>
      <c r="U17" s="265"/>
      <c r="V17" s="264"/>
      <c r="X17" s="227">
        <v>12</v>
      </c>
      <c r="Y17" s="260"/>
      <c r="Z17" s="262"/>
      <c r="AA17" s="262"/>
      <c r="AB17" s="261"/>
      <c r="AC17" s="262"/>
      <c r="AD17" s="263"/>
      <c r="AE17" s="264"/>
      <c r="AF17" s="264"/>
      <c r="AG17" s="263"/>
      <c r="AH17" s="264"/>
      <c r="AI17" s="260"/>
      <c r="AJ17" s="261"/>
      <c r="AK17" s="262"/>
      <c r="AL17" s="263"/>
      <c r="AM17" s="265"/>
      <c r="AN17" s="264"/>
      <c r="AP17" s="227">
        <v>12</v>
      </c>
      <c r="AQ17" s="260" t="s">
        <v>481</v>
      </c>
      <c r="AR17" s="262"/>
      <c r="AS17" s="262"/>
      <c r="AT17" s="426">
        <v>15</v>
      </c>
      <c r="AU17" s="427" t="s">
        <v>450</v>
      </c>
      <c r="AV17" s="263" t="s">
        <v>493</v>
      </c>
      <c r="AW17" s="264"/>
      <c r="AX17" s="264"/>
      <c r="AY17" s="263">
        <v>34</v>
      </c>
      <c r="AZ17" s="264" t="s">
        <v>130</v>
      </c>
      <c r="BA17" s="260"/>
      <c r="BB17" s="261"/>
      <c r="BC17" s="262"/>
      <c r="BD17" s="263"/>
      <c r="BE17" s="265"/>
      <c r="BF17" s="264"/>
      <c r="BH17" s="227">
        <v>12</v>
      </c>
      <c r="BI17" s="260" t="s">
        <v>458</v>
      </c>
      <c r="BJ17" s="262"/>
      <c r="BK17" s="262"/>
      <c r="BL17" s="261">
        <v>20</v>
      </c>
      <c r="BM17" s="262" t="s">
        <v>369</v>
      </c>
      <c r="BN17" s="263" t="s">
        <v>462</v>
      </c>
      <c r="BO17" s="264"/>
      <c r="BP17" s="264"/>
      <c r="BQ17" s="263">
        <v>33</v>
      </c>
      <c r="BR17" s="264" t="s">
        <v>467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370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235</v>
      </c>
      <c r="CX17" s="263" t="s">
        <v>226</v>
      </c>
      <c r="CY17" s="264"/>
      <c r="CZ17" s="264"/>
      <c r="DA17" s="263">
        <v>112</v>
      </c>
      <c r="DB17" s="264" t="s">
        <v>236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 t="s">
        <v>211</v>
      </c>
      <c r="H18" s="262"/>
      <c r="I18" s="262">
        <v>3</v>
      </c>
      <c r="J18" s="261">
        <v>13</v>
      </c>
      <c r="K18" s="262" t="s">
        <v>336</v>
      </c>
      <c r="L18" s="263" t="s">
        <v>226</v>
      </c>
      <c r="M18" s="264"/>
      <c r="N18" s="264">
        <v>3</v>
      </c>
      <c r="O18" s="263">
        <v>112</v>
      </c>
      <c r="P18" s="264" t="s">
        <v>336</v>
      </c>
      <c r="Q18" s="260"/>
      <c r="R18" s="261"/>
      <c r="S18" s="262"/>
      <c r="T18" s="263"/>
      <c r="U18" s="265"/>
      <c r="V18" s="264"/>
      <c r="X18" s="227">
        <v>13</v>
      </c>
      <c r="Y18" s="260"/>
      <c r="Z18" s="262"/>
      <c r="AA18" s="262"/>
      <c r="AB18" s="261"/>
      <c r="AC18" s="262"/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 t="s">
        <v>482</v>
      </c>
      <c r="AR18" s="262"/>
      <c r="AS18" s="262"/>
      <c r="AT18" s="426">
        <v>16</v>
      </c>
      <c r="AU18" s="427" t="s">
        <v>450</v>
      </c>
      <c r="AV18" s="263" t="s">
        <v>494</v>
      </c>
      <c r="AW18" s="264"/>
      <c r="AX18" s="264"/>
      <c r="AY18" s="263">
        <v>35</v>
      </c>
      <c r="AZ18" s="264" t="s">
        <v>500</v>
      </c>
      <c r="BA18" s="260"/>
      <c r="BB18" s="261"/>
      <c r="BC18" s="262"/>
      <c r="BD18" s="263"/>
      <c r="BE18" s="265"/>
      <c r="BF18" s="264"/>
      <c r="BH18" s="227">
        <v>13</v>
      </c>
      <c r="BI18" s="260" t="s">
        <v>437</v>
      </c>
      <c r="BJ18" s="262"/>
      <c r="BK18" s="262"/>
      <c r="BL18" s="261">
        <v>21</v>
      </c>
      <c r="BM18" s="262" t="s">
        <v>129</v>
      </c>
      <c r="BN18" s="263" t="s">
        <v>442</v>
      </c>
      <c r="BO18" s="264"/>
      <c r="BP18" s="264"/>
      <c r="BQ18" s="263">
        <v>34</v>
      </c>
      <c r="BR18" s="264" t="s">
        <v>468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520</v>
      </c>
      <c r="CF18" s="263" t="s">
        <v>226</v>
      </c>
      <c r="CG18" s="264"/>
      <c r="CH18" s="264"/>
      <c r="CI18" s="263">
        <v>41</v>
      </c>
      <c r="CJ18" s="264" t="s">
        <v>449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236</v>
      </c>
      <c r="CX18" s="263" t="s">
        <v>228</v>
      </c>
      <c r="CY18" s="264"/>
      <c r="CZ18" s="264"/>
      <c r="DA18" s="263">
        <v>113</v>
      </c>
      <c r="DB18" s="264" t="s">
        <v>236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 t="s">
        <v>212</v>
      </c>
      <c r="H19" s="262"/>
      <c r="I19" s="262">
        <v>3</v>
      </c>
      <c r="J19" s="261">
        <v>14</v>
      </c>
      <c r="K19" s="262" t="s">
        <v>336</v>
      </c>
      <c r="L19" s="263" t="s">
        <v>366</v>
      </c>
      <c r="M19" s="264"/>
      <c r="N19" s="264">
        <v>3</v>
      </c>
      <c r="O19" s="263">
        <v>117</v>
      </c>
      <c r="P19" s="264" t="s">
        <v>336</v>
      </c>
      <c r="Q19" s="260"/>
      <c r="R19" s="261"/>
      <c r="S19" s="262"/>
      <c r="T19" s="263"/>
      <c r="U19" s="265"/>
      <c r="V19" s="264"/>
      <c r="X19" s="227">
        <v>14</v>
      </c>
      <c r="Y19" s="260"/>
      <c r="Z19" s="262"/>
      <c r="AA19" s="262"/>
      <c r="AB19" s="261"/>
      <c r="AC19" s="262"/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426"/>
      <c r="AU19" s="427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469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470</v>
      </c>
      <c r="CF19" s="263" t="s">
        <v>443</v>
      </c>
      <c r="CG19" s="264"/>
      <c r="CH19" s="264"/>
      <c r="CI19" s="263">
        <v>42</v>
      </c>
      <c r="CJ19" s="264" t="s">
        <v>527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236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 t="s">
        <v>213</v>
      </c>
      <c r="H20" s="262"/>
      <c r="I20" s="262">
        <v>3</v>
      </c>
      <c r="J20" s="261">
        <v>15</v>
      </c>
      <c r="K20" s="262" t="s">
        <v>336</v>
      </c>
      <c r="L20" s="263" t="s">
        <v>228</v>
      </c>
      <c r="M20" s="264"/>
      <c r="N20" s="264">
        <v>3</v>
      </c>
      <c r="O20" s="263">
        <v>113</v>
      </c>
      <c r="P20" s="264" t="s">
        <v>336</v>
      </c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426"/>
      <c r="AU20" s="427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443</v>
      </c>
      <c r="BO20" s="264"/>
      <c r="BP20" s="264"/>
      <c r="BQ20" s="263">
        <v>36</v>
      </c>
      <c r="BR20" s="264" t="s">
        <v>470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470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236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 t="s">
        <v>214</v>
      </c>
      <c r="H21" s="262"/>
      <c r="I21" s="262">
        <v>3</v>
      </c>
      <c r="J21" s="261">
        <v>16</v>
      </c>
      <c r="K21" s="262" t="s">
        <v>336</v>
      </c>
      <c r="L21" s="263" t="s">
        <v>229</v>
      </c>
      <c r="M21" s="264"/>
      <c r="N21" s="264">
        <v>3</v>
      </c>
      <c r="O21" s="263">
        <v>121</v>
      </c>
      <c r="P21" s="264" t="s">
        <v>336</v>
      </c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426"/>
      <c r="AU21" s="427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465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521</v>
      </c>
      <c r="CF21" s="263" t="s">
        <v>444</v>
      </c>
      <c r="CG21" s="264"/>
      <c r="CH21" s="264"/>
      <c r="CI21" s="263">
        <v>44</v>
      </c>
      <c r="CJ21" s="264" t="s">
        <v>470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236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>
        <v>17</v>
      </c>
      <c r="G22" s="260" t="s">
        <v>237</v>
      </c>
      <c r="H22" s="262"/>
      <c r="I22" s="262">
        <v>3</v>
      </c>
      <c r="J22" s="261">
        <v>17</v>
      </c>
      <c r="K22" s="262" t="s">
        <v>336</v>
      </c>
      <c r="L22" s="263" t="s">
        <v>230</v>
      </c>
      <c r="M22" s="264"/>
      <c r="N22" s="264">
        <v>3</v>
      </c>
      <c r="O22" s="263">
        <v>114</v>
      </c>
      <c r="P22" s="264" t="s">
        <v>336</v>
      </c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426"/>
      <c r="AU22" s="427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444</v>
      </c>
      <c r="BO22" s="264"/>
      <c r="BP22" s="264"/>
      <c r="BQ22" s="263">
        <v>38</v>
      </c>
      <c r="BR22" s="264" t="s">
        <v>465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522</v>
      </c>
      <c r="CF22" s="263" t="s">
        <v>445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237</v>
      </c>
      <c r="CT22" s="262"/>
      <c r="CU22" s="262"/>
      <c r="CV22" s="261">
        <v>17</v>
      </c>
      <c r="CW22" s="262" t="s">
        <v>236</v>
      </c>
      <c r="CX22" s="263" t="s">
        <v>233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>
        <v>18</v>
      </c>
      <c r="G23" s="260" t="s">
        <v>238</v>
      </c>
      <c r="H23" s="262"/>
      <c r="I23" s="262">
        <v>3</v>
      </c>
      <c r="J23" s="261">
        <v>18</v>
      </c>
      <c r="K23" s="262" t="s">
        <v>336</v>
      </c>
      <c r="L23" s="263" t="s">
        <v>231</v>
      </c>
      <c r="M23" s="264"/>
      <c r="N23" s="264">
        <v>3</v>
      </c>
      <c r="O23" s="263">
        <v>115</v>
      </c>
      <c r="P23" s="264" t="s">
        <v>336</v>
      </c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426"/>
      <c r="AU23" s="427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438</v>
      </c>
      <c r="BJ23" s="262"/>
      <c r="BK23" s="262"/>
      <c r="BL23" s="261">
        <v>26</v>
      </c>
      <c r="BM23" s="262" t="s">
        <v>188</v>
      </c>
      <c r="BN23" s="263" t="s">
        <v>445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438</v>
      </c>
      <c r="CB23" s="262"/>
      <c r="CC23" s="262"/>
      <c r="CD23" s="261">
        <v>18</v>
      </c>
      <c r="CE23" s="262" t="s">
        <v>130</v>
      </c>
      <c r="CF23" s="263" t="s">
        <v>446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238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>
        <v>19</v>
      </c>
      <c r="G24" s="260" t="s">
        <v>239</v>
      </c>
      <c r="H24" s="262"/>
      <c r="I24" s="262">
        <v>3</v>
      </c>
      <c r="J24" s="261">
        <v>19</v>
      </c>
      <c r="K24" s="262" t="s">
        <v>336</v>
      </c>
      <c r="L24" s="263" t="s">
        <v>232</v>
      </c>
      <c r="M24" s="264"/>
      <c r="N24" s="264">
        <v>3</v>
      </c>
      <c r="O24" s="263">
        <v>122</v>
      </c>
      <c r="P24" s="264" t="s">
        <v>336</v>
      </c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426"/>
      <c r="AU24" s="427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439</v>
      </c>
      <c r="BJ24" s="262"/>
      <c r="BK24" s="262"/>
      <c r="BL24" s="261">
        <v>27</v>
      </c>
      <c r="BM24" s="262" t="s">
        <v>188</v>
      </c>
      <c r="BN24" s="263" t="s">
        <v>446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439</v>
      </c>
      <c r="CB24" s="262"/>
      <c r="CC24" s="262"/>
      <c r="CD24" s="261">
        <v>19</v>
      </c>
      <c r="CE24" s="262" t="s">
        <v>495</v>
      </c>
      <c r="CF24" s="263" t="s">
        <v>448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239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>
        <v>20</v>
      </c>
      <c r="G25" s="260" t="s">
        <v>215</v>
      </c>
      <c r="H25" s="262"/>
      <c r="I25" s="262">
        <v>3</v>
      </c>
      <c r="J25" s="261">
        <v>20</v>
      </c>
      <c r="K25" s="262" t="s">
        <v>336</v>
      </c>
      <c r="L25" s="263" t="s">
        <v>233</v>
      </c>
      <c r="M25" s="264"/>
      <c r="N25" s="264">
        <v>3</v>
      </c>
      <c r="O25" s="263">
        <v>116</v>
      </c>
      <c r="P25" s="264" t="s">
        <v>336</v>
      </c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426"/>
      <c r="AU25" s="427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441</v>
      </c>
      <c r="BJ25" s="262"/>
      <c r="BK25" s="262"/>
      <c r="BL25" s="261">
        <v>28</v>
      </c>
      <c r="BM25" s="262" t="s">
        <v>188</v>
      </c>
      <c r="BN25" s="263" t="s">
        <v>448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441</v>
      </c>
      <c r="CB25" s="262"/>
      <c r="CC25" s="262"/>
      <c r="CD25" s="261">
        <v>20</v>
      </c>
      <c r="CE25" s="262" t="s">
        <v>130</v>
      </c>
      <c r="CF25" s="263" t="s">
        <v>447</v>
      </c>
      <c r="CG25" s="264"/>
      <c r="CH25" s="264"/>
      <c r="CI25" s="263">
        <v>48</v>
      </c>
      <c r="CJ25" s="264" t="s">
        <v>528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325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>
        <v>21</v>
      </c>
      <c r="G26" s="260" t="s">
        <v>363</v>
      </c>
      <c r="H26" s="262"/>
      <c r="I26" s="262">
        <v>3</v>
      </c>
      <c r="J26" s="261">
        <v>24</v>
      </c>
      <c r="K26" s="262" t="s">
        <v>531</v>
      </c>
      <c r="L26" s="263" t="s">
        <v>367</v>
      </c>
      <c r="M26" s="264"/>
      <c r="N26" s="264">
        <v>3</v>
      </c>
      <c r="O26" s="263">
        <v>118</v>
      </c>
      <c r="P26" s="264" t="s">
        <v>531</v>
      </c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426"/>
      <c r="AU26" s="427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440</v>
      </c>
      <c r="BJ26" s="262"/>
      <c r="BK26" s="262"/>
      <c r="BL26" s="261">
        <v>29</v>
      </c>
      <c r="BM26" s="262" t="s">
        <v>130</v>
      </c>
      <c r="BN26" s="263" t="s">
        <v>447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440</v>
      </c>
      <c r="CB26" s="262"/>
      <c r="CC26" s="262"/>
      <c r="CD26" s="261">
        <v>21</v>
      </c>
      <c r="CE26" s="262" t="s">
        <v>470</v>
      </c>
      <c r="CF26" s="263" t="s">
        <v>512</v>
      </c>
      <c r="CG26" s="264"/>
      <c r="CH26" s="264"/>
      <c r="CI26" s="263">
        <v>49</v>
      </c>
      <c r="CJ26" s="264" t="s">
        <v>529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240</v>
      </c>
      <c r="CT26" s="262"/>
      <c r="CU26" s="262"/>
      <c r="CV26" s="261">
        <v>21</v>
      </c>
      <c r="CW26" s="262" t="s">
        <v>130</v>
      </c>
      <c r="CX26" s="263" t="s">
        <v>324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>
        <v>22</v>
      </c>
      <c r="G27" s="260" t="s">
        <v>364</v>
      </c>
      <c r="H27" s="262">
        <v>1</v>
      </c>
      <c r="I27" s="262"/>
      <c r="J27" s="261">
        <v>25</v>
      </c>
      <c r="K27" s="262" t="s">
        <v>187</v>
      </c>
      <c r="L27" s="263" t="s">
        <v>368</v>
      </c>
      <c r="M27" s="264">
        <v>1</v>
      </c>
      <c r="N27" s="264">
        <v>3</v>
      </c>
      <c r="O27" s="263">
        <v>119</v>
      </c>
      <c r="P27" s="264" t="s">
        <v>187</v>
      </c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426"/>
      <c r="AU27" s="427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503</v>
      </c>
      <c r="CB27" s="262"/>
      <c r="CC27" s="262"/>
      <c r="CD27" s="261">
        <v>22</v>
      </c>
      <c r="CE27" s="262" t="s">
        <v>456</v>
      </c>
      <c r="CF27" s="263" t="s">
        <v>513</v>
      </c>
      <c r="CG27" s="264"/>
      <c r="CH27" s="264"/>
      <c r="CI27" s="263">
        <v>50</v>
      </c>
      <c r="CJ27" s="264" t="s">
        <v>456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241</v>
      </c>
      <c r="CT27" s="262"/>
      <c r="CU27" s="262"/>
      <c r="CV27" s="261">
        <v>22</v>
      </c>
      <c r="CW27" s="262" t="s">
        <v>130</v>
      </c>
      <c r="CX27" s="263" t="s">
        <v>345</v>
      </c>
      <c r="CY27" s="264"/>
      <c r="CZ27" s="264"/>
      <c r="DA27" s="263">
        <v>819</v>
      </c>
      <c r="DB27" s="264" t="s">
        <v>336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>
        <v>23</v>
      </c>
      <c r="G28" s="260" t="s">
        <v>365</v>
      </c>
      <c r="H28" s="262">
        <v>1</v>
      </c>
      <c r="I28" s="262">
        <v>3</v>
      </c>
      <c r="J28" s="261">
        <v>26</v>
      </c>
      <c r="K28" s="262" t="s">
        <v>187</v>
      </c>
      <c r="L28" s="263"/>
      <c r="M28" s="264"/>
      <c r="N28" s="264"/>
      <c r="O28" s="263"/>
      <c r="P28" s="264"/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426"/>
      <c r="AU28" s="427"/>
      <c r="AV28" s="348"/>
      <c r="AW28" s="264"/>
      <c r="AX28" s="264"/>
      <c r="AY28" s="348"/>
      <c r="AZ28" s="349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504</v>
      </c>
      <c r="CB28" s="262"/>
      <c r="CC28" s="262"/>
      <c r="CD28" s="261">
        <v>23</v>
      </c>
      <c r="CE28" s="262" t="s">
        <v>523</v>
      </c>
      <c r="CF28" s="263" t="s">
        <v>514</v>
      </c>
      <c r="CG28" s="264"/>
      <c r="CH28" s="264"/>
      <c r="CI28" s="263">
        <v>51</v>
      </c>
      <c r="CJ28" s="264" t="s">
        <v>456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242</v>
      </c>
      <c r="CT28" s="262"/>
      <c r="CU28" s="262"/>
      <c r="CV28" s="261">
        <v>23</v>
      </c>
      <c r="CW28" s="262" t="s">
        <v>130</v>
      </c>
      <c r="CX28" s="263" t="s">
        <v>339</v>
      </c>
      <c r="CY28" s="264"/>
      <c r="CZ28" s="264"/>
      <c r="DA28" s="263">
        <v>820</v>
      </c>
      <c r="DB28" s="264" t="s">
        <v>336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>
        <v>24</v>
      </c>
      <c r="G29" s="260"/>
      <c r="H29" s="262"/>
      <c r="I29" s="262"/>
      <c r="J29" s="261"/>
      <c r="K29" s="262"/>
      <c r="L29" s="263"/>
      <c r="M29" s="264"/>
      <c r="N29" s="264"/>
      <c r="O29" s="263"/>
      <c r="P29" s="264"/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426"/>
      <c r="AU29" s="427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505</v>
      </c>
      <c r="CB29" s="262"/>
      <c r="CC29" s="262"/>
      <c r="CD29" s="261">
        <v>24</v>
      </c>
      <c r="CE29" s="262" t="s">
        <v>524</v>
      </c>
      <c r="CF29" s="263" t="s">
        <v>515</v>
      </c>
      <c r="CG29" s="264"/>
      <c r="CH29" s="264"/>
      <c r="CI29" s="263">
        <v>52</v>
      </c>
      <c r="CJ29" s="264" t="s">
        <v>450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>
        <v>25</v>
      </c>
      <c r="G30" s="260"/>
      <c r="H30" s="262"/>
      <c r="I30" s="262"/>
      <c r="J30" s="261"/>
      <c r="K30" s="262"/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426"/>
      <c r="AU30" s="427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506</v>
      </c>
      <c r="CB30" s="262"/>
      <c r="CC30" s="262"/>
      <c r="CD30" s="261">
        <v>25</v>
      </c>
      <c r="CE30" s="262" t="s">
        <v>450</v>
      </c>
      <c r="CF30" s="263" t="s">
        <v>516</v>
      </c>
      <c r="CG30" s="264"/>
      <c r="CH30" s="264"/>
      <c r="CI30" s="263">
        <v>53</v>
      </c>
      <c r="CJ30" s="264" t="s">
        <v>525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322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>
        <v>26</v>
      </c>
      <c r="G31" s="260"/>
      <c r="H31" s="262"/>
      <c r="I31" s="262"/>
      <c r="J31" s="261"/>
      <c r="K31" s="262"/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426"/>
      <c r="AU31" s="427"/>
      <c r="AV31" s="348"/>
      <c r="AW31" s="264"/>
      <c r="AX31" s="264"/>
      <c r="AY31" s="348"/>
      <c r="AZ31" s="349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507</v>
      </c>
      <c r="CB31" s="262"/>
      <c r="CC31" s="262"/>
      <c r="CD31" s="261">
        <v>26</v>
      </c>
      <c r="CE31" s="262" t="s">
        <v>450</v>
      </c>
      <c r="CF31" s="263" t="s">
        <v>517</v>
      </c>
      <c r="CG31" s="264"/>
      <c r="CH31" s="264"/>
      <c r="CI31" s="263">
        <v>54</v>
      </c>
      <c r="CJ31" s="264" t="s">
        <v>456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323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>
        <v>27</v>
      </c>
      <c r="G32" s="260"/>
      <c r="H32" s="262"/>
      <c r="I32" s="262"/>
      <c r="J32" s="261"/>
      <c r="K32" s="262"/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348"/>
      <c r="AR32" s="262"/>
      <c r="AS32" s="262"/>
      <c r="AT32" s="428"/>
      <c r="AU32" s="357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508</v>
      </c>
      <c r="CB32" s="262"/>
      <c r="CC32" s="262"/>
      <c r="CD32" s="261">
        <v>27</v>
      </c>
      <c r="CE32" s="262" t="s">
        <v>450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324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>
        <v>28</v>
      </c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426"/>
      <c r="AU33" s="427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509</v>
      </c>
      <c r="CB33" s="262"/>
      <c r="CC33" s="262"/>
      <c r="CD33" s="261">
        <v>28</v>
      </c>
      <c r="CE33" s="262" t="s">
        <v>526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346</v>
      </c>
      <c r="CT33" s="262"/>
      <c r="CU33" s="262"/>
      <c r="CV33" s="261">
        <v>719</v>
      </c>
      <c r="CW33" s="262" t="s">
        <v>337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>
        <v>29</v>
      </c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426"/>
      <c r="AU34" s="427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338</v>
      </c>
      <c r="CT34" s="262"/>
      <c r="CU34" s="262"/>
      <c r="CV34" s="261">
        <v>720</v>
      </c>
      <c r="CW34" s="262" t="s">
        <v>337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>
        <v>30</v>
      </c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426"/>
      <c r="AU35" s="427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>
        <v>31</v>
      </c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426"/>
      <c r="AU36" s="427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426"/>
      <c r="AU37" s="427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426"/>
      <c r="AU38" s="427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426"/>
      <c r="AU39" s="427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EM4:EO4"/>
    <mergeCell ref="DJ3:DZ3"/>
    <mergeCell ref="DJ4:DO4"/>
    <mergeCell ref="DF4:DH4"/>
    <mergeCell ref="DP4:DT4"/>
    <mergeCell ref="DX4:DZ4"/>
    <mergeCell ref="DU4:DW4"/>
    <mergeCell ref="ET3:FJ3"/>
    <mergeCell ref="ET4:EY4"/>
    <mergeCell ref="EZ4:FD4"/>
    <mergeCell ref="FE4:FG4"/>
    <mergeCell ref="FH4:FJ4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</mergeCells>
  <phoneticPr fontId="6"/>
  <dataValidations count="1">
    <dataValidation type="list" allowBlank="1" showInputMessage="1" showErrorMessage="1" sqref="BR48:BR205 BC34:BC55 EY6:EY205 FD6:FD205 FG6:FG55 FJ6:FJ55 V10:V55 AC30:AC205 AN13:AN55 AH34:AH205 BF34:BF55 AU40:AU205 CE67:CE205 GB6:GB55 AK13:AK55 BU48:BU55 BX48:BX55 AZ34:AZ205 BM63:BM205 CM35:CM55 CP35:CP55 FY6:FY55 CW6:CW205 DB6:DB205 DE6:DE55 DH6:DH55 DO6:DO205 DT6:DT205 DW6:DW55 DZ6:DZ55 EG6:EG205 EL6:EL205 EO6:EO55 ER6:ER55 FQ6:FQ205 FV6:FV205 CJ81:CJ205" xr:uid="{00000000-0002-0000-1C00-000000000000}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1000000}">
          <x14:formula1>
            <xm:f>競技設定!$Z$4:$Z$7</xm:f>
          </x14:formula1>
          <xm:sqref>S12:S55</xm:sqref>
        </x14:dataValidation>
        <x14:dataValidation type="list" allowBlank="1" showInputMessage="1" showErrorMessage="1" xr:uid="{00000000-0002-0000-1C00-000002000000}">
          <x14:formula1>
            <xm:f>'[２０１４申し込み（中学） (バージョン 1).xlsb]競技設定'!#REF!</xm:f>
          </x14:formula1>
          <xm:sqref>CP6:CP34 CM6:CM34 BM54:BM62 V6:V9 AC6:AC29 AH6:AH33 AK6:AK12 AN6:AN12 BR30:BR47 BC6:BC33 BF6:BF33 AZ21:AZ33 BU6:BU47 BX6:BX47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00"/>
  </sheetPr>
  <dimension ref="A1:R432"/>
  <sheetViews>
    <sheetView showGridLines="0" workbookViewId="0">
      <selection activeCell="J11" sqref="C10:J11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495" t="s">
        <v>359</v>
      </c>
      <c r="M1" s="496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>
      <c r="A3" s="26" t="s">
        <v>160</v>
      </c>
      <c r="B3" s="26"/>
      <c r="C3" s="26"/>
      <c r="D3" s="26"/>
      <c r="E3" s="26"/>
      <c r="G3" s="505"/>
      <c r="H3" s="505"/>
      <c r="I3" s="506"/>
      <c r="J3" s="506"/>
      <c r="K3" s="506"/>
      <c r="Q3" s="25">
        <v>3</v>
      </c>
    </row>
    <row r="4" spans="1:18" s="25" customFormat="1" ht="24.95" hidden="1" customHeight="1">
      <c r="A4" s="442" t="s">
        <v>70</v>
      </c>
      <c r="B4" s="443"/>
      <c r="C4" s="444"/>
      <c r="D4" s="448"/>
      <c r="E4" s="501"/>
      <c r="F4" s="449"/>
      <c r="G4" s="432" t="s">
        <v>530</v>
      </c>
    </row>
    <row r="5" spans="1:18" s="25" customFormat="1" ht="24.95" hidden="1" customHeight="1">
      <c r="A5" s="445" t="s">
        <v>16</v>
      </c>
      <c r="B5" s="446"/>
      <c r="C5" s="447"/>
      <c r="D5" s="502"/>
      <c r="E5" s="502"/>
      <c r="F5" s="451"/>
      <c r="G5" s="430"/>
    </row>
    <row r="6" spans="1:18" s="25" customFormat="1" ht="24.95" hidden="1" customHeight="1" thickBot="1">
      <c r="A6" s="437" t="s">
        <v>17</v>
      </c>
      <c r="B6" s="438"/>
      <c r="C6" s="439"/>
      <c r="D6" s="503"/>
      <c r="E6" s="503"/>
      <c r="F6" s="504"/>
      <c r="G6" s="430"/>
    </row>
    <row r="7" spans="1:18" s="25" customFormat="1" ht="87" customHeight="1">
      <c r="A7" s="497" t="s">
        <v>311</v>
      </c>
      <c r="B7" s="498"/>
      <c r="C7" s="498"/>
      <c r="D7" s="498"/>
      <c r="E7" s="498"/>
      <c r="F7" s="499"/>
      <c r="G7" s="499"/>
      <c r="H7" s="499"/>
      <c r="K7" s="500"/>
      <c r="L7" s="500"/>
    </row>
    <row r="8" spans="1:18" s="12" customFormat="1" ht="18" customHeight="1">
      <c r="A8" s="509" t="s">
        <v>8</v>
      </c>
      <c r="B8" s="509" t="s">
        <v>71</v>
      </c>
      <c r="C8" s="516" t="s">
        <v>14</v>
      </c>
      <c r="D8" s="516" t="s">
        <v>15</v>
      </c>
      <c r="E8" s="514" t="s">
        <v>82</v>
      </c>
      <c r="F8" s="512" t="s">
        <v>83</v>
      </c>
      <c r="G8" s="514" t="s">
        <v>85</v>
      </c>
      <c r="H8" s="512" t="s">
        <v>84</v>
      </c>
      <c r="I8" s="507" t="s">
        <v>59</v>
      </c>
      <c r="J8" s="507" t="s">
        <v>11</v>
      </c>
      <c r="K8" s="510" t="s">
        <v>147</v>
      </c>
      <c r="L8" s="511"/>
      <c r="M8" s="511"/>
    </row>
    <row r="9" spans="1:18" s="12" customFormat="1" ht="18" customHeight="1">
      <c r="A9" s="508"/>
      <c r="B9" s="508"/>
      <c r="C9" s="517"/>
      <c r="D9" s="517"/>
      <c r="E9" s="515"/>
      <c r="F9" s="513"/>
      <c r="G9" s="515"/>
      <c r="H9" s="513"/>
      <c r="I9" s="508"/>
      <c r="J9" s="508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7"/>
      <c r="F212" s="387"/>
      <c r="G212" s="388" t="str">
        <f>PHONETIC(G10)</f>
        <v/>
      </c>
      <c r="H212" s="388" t="str">
        <f>PHONETIC(H10)</f>
        <v/>
      </c>
    </row>
    <row r="213" spans="1:13" hidden="1">
      <c r="E213" s="387"/>
      <c r="F213" s="387"/>
      <c r="G213" s="388" t="str">
        <f t="shared" ref="G213:H213" si="0">PHONETIC(G11)</f>
        <v/>
      </c>
      <c r="H213" s="388" t="str">
        <f t="shared" si="0"/>
        <v/>
      </c>
    </row>
    <row r="214" spans="1:13" hidden="1">
      <c r="E214" s="387"/>
      <c r="F214" s="387"/>
      <c r="G214" s="388" t="str">
        <f t="shared" ref="G214:H214" si="1">PHONETIC(G12)</f>
        <v/>
      </c>
      <c r="H214" s="388" t="str">
        <f t="shared" si="1"/>
        <v/>
      </c>
    </row>
    <row r="215" spans="1:13" hidden="1">
      <c r="E215" s="387"/>
      <c r="F215" s="387"/>
      <c r="G215" s="388" t="str">
        <f t="shared" ref="G215:H215" si="2">PHONETIC(G13)</f>
        <v/>
      </c>
      <c r="H215" s="388" t="str">
        <f t="shared" si="2"/>
        <v/>
      </c>
    </row>
    <row r="216" spans="1:13" hidden="1">
      <c r="E216" s="387"/>
      <c r="F216" s="387"/>
      <c r="G216" s="388" t="str">
        <f t="shared" ref="G216:H216" si="3">PHONETIC(G14)</f>
        <v/>
      </c>
      <c r="H216" s="388" t="str">
        <f t="shared" si="3"/>
        <v/>
      </c>
    </row>
    <row r="217" spans="1:13" hidden="1">
      <c r="E217" s="387"/>
      <c r="F217" s="387"/>
      <c r="G217" s="388" t="str">
        <f t="shared" ref="G217:H217" si="4">PHONETIC(G15)</f>
        <v/>
      </c>
      <c r="H217" s="388" t="str">
        <f t="shared" si="4"/>
        <v/>
      </c>
    </row>
    <row r="218" spans="1:13" hidden="1">
      <c r="E218" s="387"/>
      <c r="F218" s="387"/>
      <c r="G218" s="388" t="str">
        <f t="shared" ref="G218:H218" si="5">PHONETIC(G16)</f>
        <v/>
      </c>
      <c r="H218" s="388" t="str">
        <f t="shared" si="5"/>
        <v/>
      </c>
    </row>
    <row r="219" spans="1:13" hidden="1">
      <c r="E219" s="387"/>
      <c r="F219" s="387"/>
      <c r="G219" s="388" t="str">
        <f t="shared" ref="G219:H219" si="6">PHONETIC(G17)</f>
        <v/>
      </c>
      <c r="H219" s="388" t="str">
        <f t="shared" si="6"/>
        <v/>
      </c>
    </row>
    <row r="220" spans="1:13" hidden="1">
      <c r="E220" s="387"/>
      <c r="F220" s="387"/>
      <c r="G220" s="388" t="str">
        <f t="shared" ref="G220:H220" si="7">PHONETIC(G18)</f>
        <v/>
      </c>
      <c r="H220" s="388" t="str">
        <f t="shared" si="7"/>
        <v/>
      </c>
    </row>
    <row r="221" spans="1:13" hidden="1">
      <c r="E221" s="387"/>
      <c r="F221" s="387"/>
      <c r="G221" s="388" t="str">
        <f t="shared" ref="G221:H221" si="8">PHONETIC(G19)</f>
        <v/>
      </c>
      <c r="H221" s="388" t="str">
        <f t="shared" si="8"/>
        <v/>
      </c>
    </row>
    <row r="222" spans="1:13" hidden="1">
      <c r="E222" s="387"/>
      <c r="F222" s="387"/>
      <c r="G222" s="388" t="str">
        <f t="shared" ref="G222:H222" si="9">PHONETIC(G20)</f>
        <v/>
      </c>
      <c r="H222" s="388" t="str">
        <f t="shared" si="9"/>
        <v/>
      </c>
    </row>
    <row r="223" spans="1:13" hidden="1">
      <c r="E223" s="387"/>
      <c r="F223" s="387"/>
      <c r="G223" s="388" t="str">
        <f t="shared" ref="G223:H223" si="10">PHONETIC(G21)</f>
        <v/>
      </c>
      <c r="H223" s="388" t="str">
        <f t="shared" si="10"/>
        <v/>
      </c>
    </row>
    <row r="224" spans="1:13" hidden="1">
      <c r="E224" s="387"/>
      <c r="F224" s="387"/>
      <c r="G224" s="388" t="str">
        <f t="shared" ref="G224:H224" si="11">PHONETIC(G22)</f>
        <v/>
      </c>
      <c r="H224" s="388" t="str">
        <f t="shared" si="11"/>
        <v/>
      </c>
    </row>
    <row r="225" spans="5:8" hidden="1">
      <c r="E225" s="387"/>
      <c r="F225" s="387"/>
      <c r="G225" s="388" t="str">
        <f t="shared" ref="G225:H225" si="12">PHONETIC(G23)</f>
        <v/>
      </c>
      <c r="H225" s="388" t="str">
        <f t="shared" si="12"/>
        <v/>
      </c>
    </row>
    <row r="226" spans="5:8" hidden="1">
      <c r="E226" s="387"/>
      <c r="F226" s="387"/>
      <c r="G226" s="388" t="str">
        <f t="shared" ref="G226:H226" si="13">PHONETIC(G24)</f>
        <v/>
      </c>
      <c r="H226" s="388" t="str">
        <f t="shared" si="13"/>
        <v/>
      </c>
    </row>
    <row r="227" spans="5:8" hidden="1">
      <c r="E227" s="387"/>
      <c r="F227" s="387"/>
      <c r="G227" s="388" t="str">
        <f t="shared" ref="G227:H227" si="14">PHONETIC(G25)</f>
        <v/>
      </c>
      <c r="H227" s="388" t="str">
        <f t="shared" si="14"/>
        <v/>
      </c>
    </row>
    <row r="228" spans="5:8" hidden="1">
      <c r="E228" s="387"/>
      <c r="F228" s="387"/>
      <c r="G228" s="388" t="str">
        <f t="shared" ref="G228:H228" si="15">PHONETIC(G26)</f>
        <v/>
      </c>
      <c r="H228" s="388" t="str">
        <f t="shared" si="15"/>
        <v/>
      </c>
    </row>
    <row r="229" spans="5:8" hidden="1">
      <c r="E229" s="387"/>
      <c r="F229" s="387"/>
      <c r="G229" s="388" t="str">
        <f t="shared" ref="G229:H229" si="16">PHONETIC(G27)</f>
        <v/>
      </c>
      <c r="H229" s="388" t="str">
        <f t="shared" si="16"/>
        <v/>
      </c>
    </row>
    <row r="230" spans="5:8" hidden="1">
      <c r="E230" s="387"/>
      <c r="F230" s="387"/>
      <c r="G230" s="388" t="str">
        <f t="shared" ref="G230:H230" si="17">PHONETIC(G28)</f>
        <v/>
      </c>
      <c r="H230" s="388" t="str">
        <f t="shared" si="17"/>
        <v/>
      </c>
    </row>
    <row r="231" spans="5:8" hidden="1">
      <c r="E231" s="387"/>
      <c r="F231" s="387"/>
      <c r="G231" s="388" t="str">
        <f t="shared" ref="G231:H231" si="18">PHONETIC(G29)</f>
        <v/>
      </c>
      <c r="H231" s="388" t="str">
        <f t="shared" si="18"/>
        <v/>
      </c>
    </row>
    <row r="232" spans="5:8" hidden="1">
      <c r="E232" s="387"/>
      <c r="F232" s="387"/>
      <c r="G232" s="388" t="str">
        <f t="shared" ref="G232:H232" si="19">PHONETIC(G30)</f>
        <v/>
      </c>
      <c r="H232" s="388" t="str">
        <f t="shared" si="19"/>
        <v/>
      </c>
    </row>
    <row r="233" spans="5:8" hidden="1">
      <c r="E233" s="387"/>
      <c r="F233" s="387"/>
      <c r="G233" s="388" t="str">
        <f t="shared" ref="G233:H233" si="20">PHONETIC(G31)</f>
        <v/>
      </c>
      <c r="H233" s="388" t="str">
        <f t="shared" si="20"/>
        <v/>
      </c>
    </row>
    <row r="234" spans="5:8" hidden="1">
      <c r="E234" s="387"/>
      <c r="F234" s="387"/>
      <c r="G234" s="388" t="str">
        <f t="shared" ref="G234:H234" si="21">PHONETIC(G32)</f>
        <v/>
      </c>
      <c r="H234" s="388" t="str">
        <f t="shared" si="21"/>
        <v/>
      </c>
    </row>
    <row r="235" spans="5:8" hidden="1">
      <c r="E235" s="387"/>
      <c r="F235" s="387"/>
      <c r="G235" s="388" t="str">
        <f t="shared" ref="G235:H235" si="22">PHONETIC(G33)</f>
        <v/>
      </c>
      <c r="H235" s="388" t="str">
        <f t="shared" si="22"/>
        <v/>
      </c>
    </row>
    <row r="236" spans="5:8" hidden="1">
      <c r="E236" s="387"/>
      <c r="F236" s="387"/>
      <c r="G236" s="388" t="str">
        <f t="shared" ref="G236:H236" si="23">PHONETIC(G34)</f>
        <v/>
      </c>
      <c r="H236" s="388" t="str">
        <f t="shared" si="23"/>
        <v/>
      </c>
    </row>
    <row r="237" spans="5:8" hidden="1">
      <c r="E237" s="387"/>
      <c r="F237" s="387"/>
      <c r="G237" s="388" t="str">
        <f t="shared" ref="G237:H237" si="24">PHONETIC(G35)</f>
        <v/>
      </c>
      <c r="H237" s="388" t="str">
        <f t="shared" si="24"/>
        <v/>
      </c>
    </row>
    <row r="238" spans="5:8" hidden="1">
      <c r="E238" s="387"/>
      <c r="F238" s="387"/>
      <c r="G238" s="388" t="str">
        <f t="shared" ref="G238:H238" si="25">PHONETIC(G36)</f>
        <v/>
      </c>
      <c r="H238" s="388" t="str">
        <f t="shared" si="25"/>
        <v/>
      </c>
    </row>
    <row r="239" spans="5:8" hidden="1">
      <c r="E239" s="387"/>
      <c r="F239" s="387"/>
      <c r="G239" s="388" t="str">
        <f t="shared" ref="G239:H239" si="26">PHONETIC(G37)</f>
        <v/>
      </c>
      <c r="H239" s="388" t="str">
        <f t="shared" si="26"/>
        <v/>
      </c>
    </row>
    <row r="240" spans="5:8" hidden="1">
      <c r="E240" s="387"/>
      <c r="F240" s="387"/>
      <c r="G240" s="388" t="str">
        <f t="shared" ref="G240:H240" si="27">PHONETIC(G38)</f>
        <v/>
      </c>
      <c r="H240" s="388" t="str">
        <f t="shared" si="27"/>
        <v/>
      </c>
    </row>
    <row r="241" spans="5:8" hidden="1">
      <c r="E241" s="387"/>
      <c r="F241" s="387"/>
      <c r="G241" s="388" t="str">
        <f t="shared" ref="G241:H241" si="28">PHONETIC(G39)</f>
        <v/>
      </c>
      <c r="H241" s="388" t="str">
        <f t="shared" si="28"/>
        <v/>
      </c>
    </row>
    <row r="242" spans="5:8" hidden="1">
      <c r="E242" s="387"/>
      <c r="F242" s="387"/>
      <c r="G242" s="388" t="str">
        <f t="shared" ref="G242:H242" si="29">PHONETIC(G40)</f>
        <v/>
      </c>
      <c r="H242" s="388" t="str">
        <f t="shared" si="29"/>
        <v/>
      </c>
    </row>
    <row r="243" spans="5:8" hidden="1">
      <c r="E243" s="387"/>
      <c r="F243" s="387"/>
      <c r="G243" s="388" t="str">
        <f t="shared" ref="G243:H243" si="30">PHONETIC(G41)</f>
        <v/>
      </c>
      <c r="H243" s="388" t="str">
        <f t="shared" si="30"/>
        <v/>
      </c>
    </row>
    <row r="244" spans="5:8" hidden="1">
      <c r="E244" s="387"/>
      <c r="F244" s="387"/>
      <c r="G244" s="388" t="str">
        <f t="shared" ref="G244:H244" si="31">PHONETIC(G42)</f>
        <v/>
      </c>
      <c r="H244" s="388" t="str">
        <f t="shared" si="31"/>
        <v/>
      </c>
    </row>
    <row r="245" spans="5:8" hidden="1">
      <c r="E245" s="387"/>
      <c r="F245" s="387"/>
      <c r="G245" s="388" t="str">
        <f t="shared" ref="G245:H245" si="32">PHONETIC(G43)</f>
        <v/>
      </c>
      <c r="H245" s="388" t="str">
        <f t="shared" si="32"/>
        <v/>
      </c>
    </row>
    <row r="246" spans="5:8" hidden="1">
      <c r="E246" s="387"/>
      <c r="F246" s="387"/>
      <c r="G246" s="388" t="str">
        <f t="shared" ref="G246:H246" si="33">PHONETIC(G44)</f>
        <v/>
      </c>
      <c r="H246" s="388" t="str">
        <f t="shared" si="33"/>
        <v/>
      </c>
    </row>
    <row r="247" spans="5:8" hidden="1">
      <c r="E247" s="387"/>
      <c r="F247" s="387"/>
      <c r="G247" s="388" t="str">
        <f t="shared" ref="G247:H247" si="34">PHONETIC(G45)</f>
        <v/>
      </c>
      <c r="H247" s="388" t="str">
        <f t="shared" si="34"/>
        <v/>
      </c>
    </row>
    <row r="248" spans="5:8" hidden="1">
      <c r="E248" s="387"/>
      <c r="F248" s="387"/>
      <c r="G248" s="388" t="str">
        <f t="shared" ref="G248:H248" si="35">PHONETIC(G46)</f>
        <v/>
      </c>
      <c r="H248" s="388" t="str">
        <f t="shared" si="35"/>
        <v/>
      </c>
    </row>
    <row r="249" spans="5:8" hidden="1">
      <c r="E249" s="387"/>
      <c r="F249" s="387"/>
      <c r="G249" s="388" t="str">
        <f t="shared" ref="G249:H249" si="36">PHONETIC(G47)</f>
        <v/>
      </c>
      <c r="H249" s="388" t="str">
        <f t="shared" si="36"/>
        <v/>
      </c>
    </row>
    <row r="250" spans="5:8" hidden="1">
      <c r="E250" s="387"/>
      <c r="F250" s="387"/>
      <c r="G250" s="388" t="str">
        <f t="shared" ref="G250:H250" si="37">PHONETIC(G48)</f>
        <v/>
      </c>
      <c r="H250" s="388" t="str">
        <f t="shared" si="37"/>
        <v/>
      </c>
    </row>
    <row r="251" spans="5:8" hidden="1">
      <c r="E251" s="387"/>
      <c r="F251" s="387"/>
      <c r="G251" s="388" t="str">
        <f t="shared" ref="G251:H251" si="38">PHONETIC(G49)</f>
        <v/>
      </c>
      <c r="H251" s="388" t="str">
        <f t="shared" si="38"/>
        <v/>
      </c>
    </row>
    <row r="252" spans="5:8" hidden="1">
      <c r="E252" s="387"/>
      <c r="F252" s="387"/>
      <c r="G252" s="388" t="str">
        <f t="shared" ref="G252:H252" si="39">PHONETIC(G50)</f>
        <v/>
      </c>
      <c r="H252" s="388" t="str">
        <f t="shared" si="39"/>
        <v/>
      </c>
    </row>
    <row r="253" spans="5:8" hidden="1">
      <c r="E253" s="387"/>
      <c r="F253" s="387"/>
      <c r="G253" s="388" t="str">
        <f t="shared" ref="G253:H253" si="40">PHONETIC(G51)</f>
        <v/>
      </c>
      <c r="H253" s="388" t="str">
        <f t="shared" si="40"/>
        <v/>
      </c>
    </row>
    <row r="254" spans="5:8" hidden="1">
      <c r="E254" s="387"/>
      <c r="F254" s="387"/>
      <c r="G254" s="388" t="str">
        <f t="shared" ref="G254:H254" si="41">PHONETIC(G52)</f>
        <v/>
      </c>
      <c r="H254" s="388" t="str">
        <f t="shared" si="41"/>
        <v/>
      </c>
    </row>
    <row r="255" spans="5:8" hidden="1">
      <c r="E255" s="387"/>
      <c r="F255" s="387"/>
      <c r="G255" s="388" t="str">
        <f t="shared" ref="G255:H255" si="42">PHONETIC(G53)</f>
        <v/>
      </c>
      <c r="H255" s="388" t="str">
        <f t="shared" si="42"/>
        <v/>
      </c>
    </row>
    <row r="256" spans="5:8" hidden="1">
      <c r="E256" s="387"/>
      <c r="F256" s="387"/>
      <c r="G256" s="388" t="str">
        <f t="shared" ref="G256:H256" si="43">PHONETIC(G54)</f>
        <v/>
      </c>
      <c r="H256" s="388" t="str">
        <f t="shared" si="43"/>
        <v/>
      </c>
    </row>
    <row r="257" spans="5:8" hidden="1">
      <c r="E257" s="387"/>
      <c r="F257" s="387"/>
      <c r="G257" s="388" t="str">
        <f t="shared" ref="G257:H257" si="44">PHONETIC(G55)</f>
        <v/>
      </c>
      <c r="H257" s="388" t="str">
        <f t="shared" si="44"/>
        <v/>
      </c>
    </row>
    <row r="258" spans="5:8" hidden="1">
      <c r="E258" s="387"/>
      <c r="F258" s="387"/>
      <c r="G258" s="388" t="str">
        <f t="shared" ref="G258:H258" si="45">PHONETIC(G56)</f>
        <v/>
      </c>
      <c r="H258" s="388" t="str">
        <f t="shared" si="45"/>
        <v/>
      </c>
    </row>
    <row r="259" spans="5:8" hidden="1">
      <c r="E259" s="387"/>
      <c r="F259" s="387"/>
      <c r="G259" s="388" t="str">
        <f t="shared" ref="G259:H259" si="46">PHONETIC(G57)</f>
        <v/>
      </c>
      <c r="H259" s="388" t="str">
        <f t="shared" si="46"/>
        <v/>
      </c>
    </row>
    <row r="260" spans="5:8" hidden="1">
      <c r="E260" s="387"/>
      <c r="F260" s="387"/>
      <c r="G260" s="388" t="str">
        <f t="shared" ref="G260:H260" si="47">PHONETIC(G58)</f>
        <v/>
      </c>
      <c r="H260" s="388" t="str">
        <f t="shared" si="47"/>
        <v/>
      </c>
    </row>
    <row r="261" spans="5:8" hidden="1">
      <c r="E261" s="387"/>
      <c r="F261" s="387"/>
      <c r="G261" s="388" t="str">
        <f t="shared" ref="G261:H261" si="48">PHONETIC(G59)</f>
        <v/>
      </c>
      <c r="H261" s="388" t="str">
        <f t="shared" si="48"/>
        <v/>
      </c>
    </row>
    <row r="262" spans="5:8" hidden="1">
      <c r="E262" s="387"/>
      <c r="F262" s="387"/>
      <c r="G262" s="388" t="str">
        <f t="shared" ref="G262:H262" si="49">PHONETIC(G60)</f>
        <v/>
      </c>
      <c r="H262" s="388" t="str">
        <f t="shared" si="49"/>
        <v/>
      </c>
    </row>
    <row r="263" spans="5:8" hidden="1">
      <c r="E263" s="387"/>
      <c r="F263" s="387"/>
      <c r="G263" s="388" t="str">
        <f t="shared" ref="G263:H263" si="50">PHONETIC(G61)</f>
        <v/>
      </c>
      <c r="H263" s="388" t="str">
        <f t="shared" si="50"/>
        <v/>
      </c>
    </row>
    <row r="264" spans="5:8" hidden="1">
      <c r="E264" s="387"/>
      <c r="F264" s="387"/>
      <c r="G264" s="388" t="str">
        <f t="shared" ref="G264:H264" si="51">PHONETIC(G62)</f>
        <v/>
      </c>
      <c r="H264" s="388" t="str">
        <f t="shared" si="51"/>
        <v/>
      </c>
    </row>
    <row r="265" spans="5:8" hidden="1">
      <c r="E265" s="387"/>
      <c r="F265" s="387"/>
      <c r="G265" s="388" t="str">
        <f t="shared" ref="G265:H265" si="52">PHONETIC(G63)</f>
        <v/>
      </c>
      <c r="H265" s="388" t="str">
        <f t="shared" si="52"/>
        <v/>
      </c>
    </row>
    <row r="266" spans="5:8" hidden="1">
      <c r="E266" s="387"/>
      <c r="F266" s="387"/>
      <c r="G266" s="388" t="str">
        <f t="shared" ref="G266:H266" si="53">PHONETIC(G64)</f>
        <v/>
      </c>
      <c r="H266" s="388" t="str">
        <f t="shared" si="53"/>
        <v/>
      </c>
    </row>
    <row r="267" spans="5:8" hidden="1">
      <c r="E267" s="387"/>
      <c r="F267" s="387"/>
      <c r="G267" s="388" t="str">
        <f t="shared" ref="G267:H267" si="54">PHONETIC(G65)</f>
        <v/>
      </c>
      <c r="H267" s="388" t="str">
        <f t="shared" si="54"/>
        <v/>
      </c>
    </row>
    <row r="268" spans="5:8" hidden="1">
      <c r="E268" s="387"/>
      <c r="F268" s="387"/>
      <c r="G268" s="388" t="str">
        <f t="shared" ref="G268:H268" si="55">PHONETIC(G66)</f>
        <v/>
      </c>
      <c r="H268" s="388" t="str">
        <f t="shared" si="55"/>
        <v/>
      </c>
    </row>
    <row r="269" spans="5:8" hidden="1">
      <c r="E269" s="387"/>
      <c r="F269" s="387"/>
      <c r="G269" s="388" t="str">
        <f t="shared" ref="G269:H269" si="56">PHONETIC(G67)</f>
        <v/>
      </c>
      <c r="H269" s="388" t="str">
        <f t="shared" si="56"/>
        <v/>
      </c>
    </row>
    <row r="270" spans="5:8" hidden="1">
      <c r="E270" s="387"/>
      <c r="F270" s="387"/>
      <c r="G270" s="388" t="str">
        <f t="shared" ref="G270:H270" si="57">PHONETIC(G68)</f>
        <v/>
      </c>
      <c r="H270" s="388" t="str">
        <f t="shared" si="57"/>
        <v/>
      </c>
    </row>
    <row r="271" spans="5:8" hidden="1">
      <c r="E271" s="387"/>
      <c r="F271" s="387"/>
      <c r="G271" s="388" t="str">
        <f t="shared" ref="G271:H271" si="58">PHONETIC(G69)</f>
        <v/>
      </c>
      <c r="H271" s="388" t="str">
        <f t="shared" si="58"/>
        <v/>
      </c>
    </row>
    <row r="272" spans="5:8" hidden="1">
      <c r="E272" s="387"/>
      <c r="F272" s="387"/>
      <c r="G272" s="388" t="str">
        <f t="shared" ref="G272:H272" si="59">PHONETIC(G70)</f>
        <v/>
      </c>
      <c r="H272" s="388" t="str">
        <f t="shared" si="59"/>
        <v/>
      </c>
    </row>
    <row r="273" spans="5:8" hidden="1">
      <c r="E273" s="387"/>
      <c r="F273" s="387"/>
      <c r="G273" s="388" t="str">
        <f t="shared" ref="G273:H273" si="60">PHONETIC(G71)</f>
        <v/>
      </c>
      <c r="H273" s="388" t="str">
        <f t="shared" si="60"/>
        <v/>
      </c>
    </row>
    <row r="274" spans="5:8" hidden="1">
      <c r="E274" s="387"/>
      <c r="F274" s="387"/>
      <c r="G274" s="388" t="str">
        <f t="shared" ref="G274:H274" si="61">PHONETIC(G72)</f>
        <v/>
      </c>
      <c r="H274" s="388" t="str">
        <f t="shared" si="61"/>
        <v/>
      </c>
    </row>
    <row r="275" spans="5:8" hidden="1">
      <c r="E275" s="387"/>
      <c r="F275" s="387"/>
      <c r="G275" s="388" t="str">
        <f t="shared" ref="G275:H275" si="62">PHONETIC(G73)</f>
        <v/>
      </c>
      <c r="H275" s="388" t="str">
        <f t="shared" si="62"/>
        <v/>
      </c>
    </row>
    <row r="276" spans="5:8" hidden="1">
      <c r="E276" s="387"/>
      <c r="F276" s="387"/>
      <c r="G276" s="388" t="str">
        <f t="shared" ref="G276:H276" si="63">PHONETIC(G74)</f>
        <v/>
      </c>
      <c r="H276" s="388" t="str">
        <f t="shared" si="63"/>
        <v/>
      </c>
    </row>
    <row r="277" spans="5:8" hidden="1">
      <c r="E277" s="387"/>
      <c r="F277" s="387"/>
      <c r="G277" s="388" t="str">
        <f t="shared" ref="G277:H277" si="64">PHONETIC(G75)</f>
        <v/>
      </c>
      <c r="H277" s="388" t="str">
        <f t="shared" si="64"/>
        <v/>
      </c>
    </row>
    <row r="278" spans="5:8" hidden="1">
      <c r="E278" s="387"/>
      <c r="F278" s="387"/>
      <c r="G278" s="388" t="str">
        <f t="shared" ref="G278:H278" si="65">PHONETIC(G76)</f>
        <v/>
      </c>
      <c r="H278" s="388" t="str">
        <f t="shared" si="65"/>
        <v/>
      </c>
    </row>
    <row r="279" spans="5:8" hidden="1">
      <c r="E279" s="387"/>
      <c r="F279" s="387"/>
      <c r="G279" s="388" t="str">
        <f t="shared" ref="G279:H279" si="66">PHONETIC(G77)</f>
        <v/>
      </c>
      <c r="H279" s="388" t="str">
        <f t="shared" si="66"/>
        <v/>
      </c>
    </row>
    <row r="280" spans="5:8" hidden="1">
      <c r="E280" s="387"/>
      <c r="F280" s="387"/>
      <c r="G280" s="388" t="str">
        <f t="shared" ref="G280:H280" si="67">PHONETIC(G78)</f>
        <v/>
      </c>
      <c r="H280" s="388" t="str">
        <f t="shared" si="67"/>
        <v/>
      </c>
    </row>
    <row r="281" spans="5:8" hidden="1">
      <c r="E281" s="387"/>
      <c r="F281" s="387"/>
      <c r="G281" s="388" t="str">
        <f t="shared" ref="G281:H281" si="68">PHONETIC(G79)</f>
        <v/>
      </c>
      <c r="H281" s="388" t="str">
        <f t="shared" si="68"/>
        <v/>
      </c>
    </row>
    <row r="282" spans="5:8" hidden="1">
      <c r="E282" s="387"/>
      <c r="F282" s="387"/>
      <c r="G282" s="388" t="str">
        <f t="shared" ref="G282:H282" si="69">PHONETIC(G80)</f>
        <v/>
      </c>
      <c r="H282" s="388" t="str">
        <f t="shared" si="69"/>
        <v/>
      </c>
    </row>
    <row r="283" spans="5:8" hidden="1">
      <c r="E283" s="387"/>
      <c r="F283" s="387"/>
      <c r="G283" s="388" t="str">
        <f t="shared" ref="G283:H283" si="70">PHONETIC(G81)</f>
        <v/>
      </c>
      <c r="H283" s="388" t="str">
        <f t="shared" si="70"/>
        <v/>
      </c>
    </row>
    <row r="284" spans="5:8" hidden="1">
      <c r="E284" s="387"/>
      <c r="F284" s="387"/>
      <c r="G284" s="388" t="str">
        <f t="shared" ref="G284:H284" si="71">PHONETIC(G82)</f>
        <v/>
      </c>
      <c r="H284" s="388" t="str">
        <f t="shared" si="71"/>
        <v/>
      </c>
    </row>
    <row r="285" spans="5:8" hidden="1">
      <c r="E285" s="387"/>
      <c r="F285" s="387"/>
      <c r="G285" s="388" t="str">
        <f t="shared" ref="G285:H285" si="72">PHONETIC(G83)</f>
        <v/>
      </c>
      <c r="H285" s="388" t="str">
        <f t="shared" si="72"/>
        <v/>
      </c>
    </row>
    <row r="286" spans="5:8" hidden="1">
      <c r="E286" s="387"/>
      <c r="F286" s="387"/>
      <c r="G286" s="388" t="str">
        <f t="shared" ref="G286:H286" si="73">PHONETIC(G84)</f>
        <v/>
      </c>
      <c r="H286" s="388" t="str">
        <f t="shared" si="73"/>
        <v/>
      </c>
    </row>
    <row r="287" spans="5:8" hidden="1">
      <c r="E287" s="387"/>
      <c r="F287" s="387"/>
      <c r="G287" s="388" t="str">
        <f t="shared" ref="G287:H287" si="74">PHONETIC(G85)</f>
        <v/>
      </c>
      <c r="H287" s="388" t="str">
        <f t="shared" si="74"/>
        <v/>
      </c>
    </row>
    <row r="288" spans="5:8" hidden="1">
      <c r="E288" s="387"/>
      <c r="F288" s="387"/>
      <c r="G288" s="388" t="str">
        <f t="shared" ref="G288:H288" si="75">PHONETIC(G86)</f>
        <v/>
      </c>
      <c r="H288" s="388" t="str">
        <f t="shared" si="75"/>
        <v/>
      </c>
    </row>
    <row r="289" spans="5:8" hidden="1">
      <c r="E289" s="387"/>
      <c r="F289" s="387"/>
      <c r="G289" s="388" t="str">
        <f t="shared" ref="G289:H289" si="76">PHONETIC(G87)</f>
        <v/>
      </c>
      <c r="H289" s="388" t="str">
        <f t="shared" si="76"/>
        <v/>
      </c>
    </row>
    <row r="290" spans="5:8" hidden="1">
      <c r="E290" s="387"/>
      <c r="F290" s="387"/>
      <c r="G290" s="388" t="str">
        <f t="shared" ref="G290:H290" si="77">PHONETIC(G88)</f>
        <v/>
      </c>
      <c r="H290" s="388" t="str">
        <f t="shared" si="77"/>
        <v/>
      </c>
    </row>
    <row r="291" spans="5:8" hidden="1">
      <c r="E291" s="387"/>
      <c r="F291" s="387"/>
      <c r="G291" s="388" t="str">
        <f t="shared" ref="G291:H291" si="78">PHONETIC(G89)</f>
        <v/>
      </c>
      <c r="H291" s="388" t="str">
        <f t="shared" si="78"/>
        <v/>
      </c>
    </row>
    <row r="292" spans="5:8" hidden="1">
      <c r="E292" s="387"/>
      <c r="F292" s="387"/>
      <c r="G292" s="388" t="str">
        <f t="shared" ref="G292:H292" si="79">PHONETIC(G90)</f>
        <v/>
      </c>
      <c r="H292" s="388" t="str">
        <f t="shared" si="79"/>
        <v/>
      </c>
    </row>
    <row r="293" spans="5:8" hidden="1">
      <c r="E293" s="387"/>
      <c r="F293" s="387"/>
      <c r="G293" s="388" t="str">
        <f t="shared" ref="G293:H293" si="80">PHONETIC(G91)</f>
        <v/>
      </c>
      <c r="H293" s="388" t="str">
        <f t="shared" si="80"/>
        <v/>
      </c>
    </row>
    <row r="294" spans="5:8" hidden="1">
      <c r="E294" s="387"/>
      <c r="F294" s="387"/>
      <c r="G294" s="388" t="str">
        <f t="shared" ref="G294:H294" si="81">PHONETIC(G92)</f>
        <v/>
      </c>
      <c r="H294" s="388" t="str">
        <f t="shared" si="81"/>
        <v/>
      </c>
    </row>
    <row r="295" spans="5:8" hidden="1">
      <c r="E295" s="387"/>
      <c r="F295" s="387"/>
      <c r="G295" s="388" t="str">
        <f t="shared" ref="G295:H295" si="82">PHONETIC(G93)</f>
        <v/>
      </c>
      <c r="H295" s="388" t="str">
        <f t="shared" si="82"/>
        <v/>
      </c>
    </row>
    <row r="296" spans="5:8" hidden="1">
      <c r="E296" s="387"/>
      <c r="F296" s="387"/>
      <c r="G296" s="388" t="str">
        <f t="shared" ref="G296:H296" si="83">PHONETIC(G94)</f>
        <v/>
      </c>
      <c r="H296" s="388" t="str">
        <f t="shared" si="83"/>
        <v/>
      </c>
    </row>
    <row r="297" spans="5:8" hidden="1">
      <c r="E297" s="387"/>
      <c r="F297" s="387"/>
      <c r="G297" s="388" t="str">
        <f t="shared" ref="G297:H297" si="84">PHONETIC(G95)</f>
        <v/>
      </c>
      <c r="H297" s="388" t="str">
        <f t="shared" si="84"/>
        <v/>
      </c>
    </row>
    <row r="298" spans="5:8" hidden="1">
      <c r="E298" s="387"/>
      <c r="F298" s="387"/>
      <c r="G298" s="388" t="str">
        <f t="shared" ref="G298:H298" si="85">PHONETIC(G96)</f>
        <v/>
      </c>
      <c r="H298" s="388" t="str">
        <f t="shared" si="85"/>
        <v/>
      </c>
    </row>
    <row r="299" spans="5:8" hidden="1">
      <c r="E299" s="387"/>
      <c r="F299" s="387"/>
      <c r="G299" s="388" t="str">
        <f t="shared" ref="G299:H299" si="86">PHONETIC(G97)</f>
        <v/>
      </c>
      <c r="H299" s="388" t="str">
        <f t="shared" si="86"/>
        <v/>
      </c>
    </row>
    <row r="300" spans="5:8" hidden="1">
      <c r="E300" s="387"/>
      <c r="F300" s="387"/>
      <c r="G300" s="388" t="str">
        <f t="shared" ref="G300:H300" si="87">PHONETIC(G98)</f>
        <v/>
      </c>
      <c r="H300" s="388" t="str">
        <f t="shared" si="87"/>
        <v/>
      </c>
    </row>
    <row r="301" spans="5:8" hidden="1">
      <c r="E301" s="387"/>
      <c r="F301" s="387"/>
      <c r="G301" s="388" t="str">
        <f t="shared" ref="G301:H301" si="88">PHONETIC(G99)</f>
        <v/>
      </c>
      <c r="H301" s="388" t="str">
        <f t="shared" si="88"/>
        <v/>
      </c>
    </row>
    <row r="302" spans="5:8" hidden="1">
      <c r="E302" s="387"/>
      <c r="F302" s="387"/>
      <c r="G302" s="388" t="str">
        <f t="shared" ref="G302:H302" si="89">PHONETIC(G100)</f>
        <v/>
      </c>
      <c r="H302" s="388" t="str">
        <f t="shared" si="89"/>
        <v/>
      </c>
    </row>
    <row r="303" spans="5:8" hidden="1">
      <c r="E303" s="387"/>
      <c r="F303" s="387"/>
      <c r="G303" s="388" t="str">
        <f t="shared" ref="G303:H303" si="90">PHONETIC(G101)</f>
        <v/>
      </c>
      <c r="H303" s="388" t="str">
        <f t="shared" si="90"/>
        <v/>
      </c>
    </row>
    <row r="304" spans="5:8" hidden="1">
      <c r="E304" s="387"/>
      <c r="F304" s="387"/>
      <c r="G304" s="388" t="str">
        <f t="shared" ref="G304:H304" si="91">PHONETIC(G102)</f>
        <v/>
      </c>
      <c r="H304" s="388" t="str">
        <f t="shared" si="91"/>
        <v/>
      </c>
    </row>
    <row r="305" spans="5:8" hidden="1">
      <c r="E305" s="387"/>
      <c r="F305" s="387"/>
      <c r="G305" s="388" t="str">
        <f t="shared" ref="G305:H305" si="92">PHONETIC(G103)</f>
        <v/>
      </c>
      <c r="H305" s="388" t="str">
        <f t="shared" si="92"/>
        <v/>
      </c>
    </row>
    <row r="306" spans="5:8" hidden="1">
      <c r="E306" s="387"/>
      <c r="F306" s="387"/>
      <c r="G306" s="388" t="str">
        <f t="shared" ref="G306:H306" si="93">PHONETIC(G104)</f>
        <v/>
      </c>
      <c r="H306" s="388" t="str">
        <f t="shared" si="93"/>
        <v/>
      </c>
    </row>
    <row r="307" spans="5:8" hidden="1">
      <c r="E307" s="387"/>
      <c r="F307" s="387"/>
      <c r="G307" s="388" t="str">
        <f t="shared" ref="G307:H307" si="94">PHONETIC(G105)</f>
        <v/>
      </c>
      <c r="H307" s="388" t="str">
        <f t="shared" si="94"/>
        <v/>
      </c>
    </row>
    <row r="308" spans="5:8" hidden="1">
      <c r="E308" s="387"/>
      <c r="F308" s="387"/>
      <c r="G308" s="388" t="str">
        <f t="shared" ref="G308:H308" si="95">PHONETIC(G106)</f>
        <v/>
      </c>
      <c r="H308" s="388" t="str">
        <f t="shared" si="95"/>
        <v/>
      </c>
    </row>
    <row r="309" spans="5:8" hidden="1">
      <c r="E309" s="387"/>
      <c r="F309" s="387"/>
      <c r="G309" s="388" t="str">
        <f t="shared" ref="G309:H309" si="96">PHONETIC(G107)</f>
        <v/>
      </c>
      <c r="H309" s="388" t="str">
        <f t="shared" si="96"/>
        <v/>
      </c>
    </row>
    <row r="310" spans="5:8" hidden="1">
      <c r="E310" s="387"/>
      <c r="F310" s="387"/>
      <c r="G310" s="388" t="str">
        <f t="shared" ref="G310:H310" si="97">PHONETIC(G108)</f>
        <v/>
      </c>
      <c r="H310" s="388" t="str">
        <f t="shared" si="97"/>
        <v/>
      </c>
    </row>
    <row r="311" spans="5:8" hidden="1">
      <c r="E311" s="387"/>
      <c r="F311" s="387"/>
      <c r="G311" s="388" t="str">
        <f t="shared" ref="G311:H311" si="98">PHONETIC(G109)</f>
        <v/>
      </c>
      <c r="H311" s="388" t="str">
        <f t="shared" si="98"/>
        <v/>
      </c>
    </row>
    <row r="312" spans="5:8" hidden="1">
      <c r="E312" s="387"/>
      <c r="F312" s="387"/>
      <c r="G312" s="388" t="str">
        <f t="shared" ref="G312:H312" si="99">PHONETIC(G110)</f>
        <v/>
      </c>
      <c r="H312" s="388" t="str">
        <f t="shared" si="99"/>
        <v/>
      </c>
    </row>
    <row r="313" spans="5:8" hidden="1">
      <c r="E313" s="387"/>
      <c r="F313" s="387"/>
      <c r="G313" s="388" t="str">
        <f t="shared" ref="G313:H313" si="100">PHONETIC(G111)</f>
        <v/>
      </c>
      <c r="H313" s="388" t="str">
        <f t="shared" si="100"/>
        <v/>
      </c>
    </row>
    <row r="314" spans="5:8" hidden="1">
      <c r="E314" s="387"/>
      <c r="F314" s="387"/>
      <c r="G314" s="388" t="str">
        <f t="shared" ref="G314:H314" si="101">PHONETIC(G112)</f>
        <v/>
      </c>
      <c r="H314" s="388" t="str">
        <f t="shared" si="101"/>
        <v/>
      </c>
    </row>
    <row r="315" spans="5:8" hidden="1">
      <c r="E315" s="387"/>
      <c r="F315" s="387"/>
      <c r="G315" s="388" t="str">
        <f t="shared" ref="G315:H315" si="102">PHONETIC(G113)</f>
        <v/>
      </c>
      <c r="H315" s="388" t="str">
        <f t="shared" si="102"/>
        <v/>
      </c>
    </row>
    <row r="316" spans="5:8" hidden="1">
      <c r="E316" s="387"/>
      <c r="F316" s="387"/>
      <c r="G316" s="388" t="str">
        <f t="shared" ref="G316:H316" si="103">PHONETIC(G114)</f>
        <v/>
      </c>
      <c r="H316" s="388" t="str">
        <f t="shared" si="103"/>
        <v/>
      </c>
    </row>
    <row r="317" spans="5:8" hidden="1">
      <c r="E317" s="387"/>
      <c r="F317" s="387"/>
      <c r="G317" s="388" t="str">
        <f t="shared" ref="G317:H317" si="104">PHONETIC(G115)</f>
        <v/>
      </c>
      <c r="H317" s="388" t="str">
        <f t="shared" si="104"/>
        <v/>
      </c>
    </row>
    <row r="318" spans="5:8" hidden="1">
      <c r="E318" s="387"/>
      <c r="F318" s="387"/>
      <c r="G318" s="388" t="str">
        <f t="shared" ref="G318:H318" si="105">PHONETIC(G116)</f>
        <v/>
      </c>
      <c r="H318" s="388" t="str">
        <f t="shared" si="105"/>
        <v/>
      </c>
    </row>
    <row r="319" spans="5:8" hidden="1">
      <c r="E319" s="387"/>
      <c r="F319" s="387"/>
      <c r="G319" s="388" t="str">
        <f t="shared" ref="G319:H319" si="106">PHONETIC(G117)</f>
        <v/>
      </c>
      <c r="H319" s="388" t="str">
        <f t="shared" si="106"/>
        <v/>
      </c>
    </row>
    <row r="320" spans="5:8" hidden="1">
      <c r="E320" s="387"/>
      <c r="F320" s="387"/>
      <c r="G320" s="388" t="str">
        <f t="shared" ref="G320:H320" si="107">PHONETIC(G118)</f>
        <v/>
      </c>
      <c r="H320" s="388" t="str">
        <f t="shared" si="107"/>
        <v/>
      </c>
    </row>
    <row r="321" spans="5:8" hidden="1">
      <c r="E321" s="387"/>
      <c r="F321" s="387"/>
      <c r="G321" s="388" t="str">
        <f t="shared" ref="G321:H321" si="108">PHONETIC(G119)</f>
        <v/>
      </c>
      <c r="H321" s="388" t="str">
        <f t="shared" si="108"/>
        <v/>
      </c>
    </row>
    <row r="322" spans="5:8" hidden="1">
      <c r="E322" s="387"/>
      <c r="F322" s="387"/>
      <c r="G322" s="388" t="str">
        <f t="shared" ref="G322:H322" si="109">PHONETIC(G120)</f>
        <v/>
      </c>
      <c r="H322" s="388" t="str">
        <f t="shared" si="109"/>
        <v/>
      </c>
    </row>
    <row r="323" spans="5:8" hidden="1">
      <c r="E323" s="387"/>
      <c r="F323" s="387"/>
      <c r="G323" s="388" t="str">
        <f t="shared" ref="G323:H323" si="110">PHONETIC(G121)</f>
        <v/>
      </c>
      <c r="H323" s="388" t="str">
        <f t="shared" si="110"/>
        <v/>
      </c>
    </row>
    <row r="324" spans="5:8" hidden="1">
      <c r="E324" s="387"/>
      <c r="F324" s="387"/>
      <c r="G324" s="388" t="str">
        <f t="shared" ref="G324:H324" si="111">PHONETIC(G122)</f>
        <v/>
      </c>
      <c r="H324" s="388" t="str">
        <f t="shared" si="111"/>
        <v/>
      </c>
    </row>
    <row r="325" spans="5:8" hidden="1">
      <c r="E325" s="387"/>
      <c r="F325" s="387"/>
      <c r="G325" s="388" t="str">
        <f t="shared" ref="G325:H325" si="112">PHONETIC(G123)</f>
        <v/>
      </c>
      <c r="H325" s="388" t="str">
        <f t="shared" si="112"/>
        <v/>
      </c>
    </row>
    <row r="326" spans="5:8" hidden="1">
      <c r="E326" s="387"/>
      <c r="F326" s="387"/>
      <c r="G326" s="388" t="str">
        <f t="shared" ref="G326:H326" si="113">PHONETIC(G124)</f>
        <v/>
      </c>
      <c r="H326" s="388" t="str">
        <f t="shared" si="113"/>
        <v/>
      </c>
    </row>
    <row r="327" spans="5:8" hidden="1">
      <c r="E327" s="387"/>
      <c r="F327" s="387"/>
      <c r="G327" s="388" t="str">
        <f t="shared" ref="G327:H327" si="114">PHONETIC(G125)</f>
        <v/>
      </c>
      <c r="H327" s="388" t="str">
        <f t="shared" si="114"/>
        <v/>
      </c>
    </row>
    <row r="328" spans="5:8" hidden="1">
      <c r="E328" s="387"/>
      <c r="F328" s="387"/>
      <c r="G328" s="388" t="str">
        <f t="shared" ref="G328:H328" si="115">PHONETIC(G126)</f>
        <v/>
      </c>
      <c r="H328" s="388" t="str">
        <f t="shared" si="115"/>
        <v/>
      </c>
    </row>
    <row r="329" spans="5:8" hidden="1">
      <c r="E329" s="387"/>
      <c r="F329" s="387"/>
      <c r="G329" s="388" t="str">
        <f t="shared" ref="G329:H329" si="116">PHONETIC(G127)</f>
        <v/>
      </c>
      <c r="H329" s="388" t="str">
        <f t="shared" si="116"/>
        <v/>
      </c>
    </row>
    <row r="330" spans="5:8" hidden="1">
      <c r="E330" s="387"/>
      <c r="F330" s="387"/>
      <c r="G330" s="388" t="str">
        <f t="shared" ref="G330:H330" si="117">PHONETIC(G128)</f>
        <v/>
      </c>
      <c r="H330" s="388" t="str">
        <f t="shared" si="117"/>
        <v/>
      </c>
    </row>
    <row r="331" spans="5:8" hidden="1">
      <c r="E331" s="387"/>
      <c r="F331" s="387"/>
      <c r="G331" s="388" t="str">
        <f t="shared" ref="G331:H331" si="118">PHONETIC(G129)</f>
        <v/>
      </c>
      <c r="H331" s="388" t="str">
        <f t="shared" si="118"/>
        <v/>
      </c>
    </row>
    <row r="332" spans="5:8" hidden="1">
      <c r="E332" s="387"/>
      <c r="F332" s="387"/>
      <c r="G332" s="388" t="str">
        <f t="shared" ref="G332:H332" si="119">PHONETIC(G130)</f>
        <v/>
      </c>
      <c r="H332" s="388" t="str">
        <f t="shared" si="119"/>
        <v/>
      </c>
    </row>
    <row r="333" spans="5:8" hidden="1">
      <c r="E333" s="387"/>
      <c r="F333" s="387"/>
      <c r="G333" s="388" t="str">
        <f t="shared" ref="G333:H333" si="120">PHONETIC(G131)</f>
        <v/>
      </c>
      <c r="H333" s="388" t="str">
        <f t="shared" si="120"/>
        <v/>
      </c>
    </row>
    <row r="334" spans="5:8" hidden="1">
      <c r="E334" s="387"/>
      <c r="F334" s="387"/>
      <c r="G334" s="388" t="str">
        <f t="shared" ref="G334:H334" si="121">PHONETIC(G132)</f>
        <v/>
      </c>
      <c r="H334" s="388" t="str">
        <f t="shared" si="121"/>
        <v/>
      </c>
    </row>
    <row r="335" spans="5:8" hidden="1">
      <c r="E335" s="387"/>
      <c r="F335" s="387"/>
      <c r="G335" s="388" t="str">
        <f t="shared" ref="G335:H335" si="122">PHONETIC(G133)</f>
        <v/>
      </c>
      <c r="H335" s="388" t="str">
        <f t="shared" si="122"/>
        <v/>
      </c>
    </row>
    <row r="336" spans="5:8" hidden="1">
      <c r="E336" s="387"/>
      <c r="F336" s="387"/>
      <c r="G336" s="388" t="str">
        <f t="shared" ref="G336:H336" si="123">PHONETIC(G134)</f>
        <v/>
      </c>
      <c r="H336" s="388" t="str">
        <f t="shared" si="123"/>
        <v/>
      </c>
    </row>
    <row r="337" spans="5:8" hidden="1">
      <c r="E337" s="387"/>
      <c r="F337" s="387"/>
      <c r="G337" s="388" t="str">
        <f t="shared" ref="G337:H337" si="124">PHONETIC(G135)</f>
        <v/>
      </c>
      <c r="H337" s="388" t="str">
        <f t="shared" si="124"/>
        <v/>
      </c>
    </row>
    <row r="338" spans="5:8" hidden="1">
      <c r="E338" s="387"/>
      <c r="F338" s="387"/>
      <c r="G338" s="388" t="str">
        <f t="shared" ref="G338:H338" si="125">PHONETIC(G136)</f>
        <v/>
      </c>
      <c r="H338" s="388" t="str">
        <f t="shared" si="125"/>
        <v/>
      </c>
    </row>
    <row r="339" spans="5:8" hidden="1">
      <c r="E339" s="387"/>
      <c r="F339" s="387"/>
      <c r="G339" s="388" t="str">
        <f t="shared" ref="G339:H339" si="126">PHONETIC(G137)</f>
        <v/>
      </c>
      <c r="H339" s="388" t="str">
        <f t="shared" si="126"/>
        <v/>
      </c>
    </row>
    <row r="340" spans="5:8" hidden="1">
      <c r="E340" s="387"/>
      <c r="F340" s="387"/>
      <c r="G340" s="388" t="str">
        <f t="shared" ref="G340:H340" si="127">PHONETIC(G138)</f>
        <v/>
      </c>
      <c r="H340" s="388" t="str">
        <f t="shared" si="127"/>
        <v/>
      </c>
    </row>
    <row r="341" spans="5:8" hidden="1">
      <c r="E341" s="387"/>
      <c r="F341" s="387"/>
      <c r="G341" s="388" t="str">
        <f t="shared" ref="G341:H341" si="128">PHONETIC(G139)</f>
        <v/>
      </c>
      <c r="H341" s="388" t="str">
        <f t="shared" si="128"/>
        <v/>
      </c>
    </row>
    <row r="342" spans="5:8" hidden="1">
      <c r="E342" s="387"/>
      <c r="F342" s="387"/>
      <c r="G342" s="388" t="str">
        <f t="shared" ref="G342:H342" si="129">PHONETIC(G140)</f>
        <v/>
      </c>
      <c r="H342" s="388" t="str">
        <f t="shared" si="129"/>
        <v/>
      </c>
    </row>
    <row r="343" spans="5:8" hidden="1">
      <c r="E343" s="387"/>
      <c r="F343" s="387"/>
      <c r="G343" s="388" t="str">
        <f t="shared" ref="G343:H343" si="130">PHONETIC(G141)</f>
        <v/>
      </c>
      <c r="H343" s="388" t="str">
        <f t="shared" si="130"/>
        <v/>
      </c>
    </row>
    <row r="344" spans="5:8" hidden="1">
      <c r="E344" s="387"/>
      <c r="F344" s="387"/>
      <c r="G344" s="388" t="str">
        <f t="shared" ref="G344:H344" si="131">PHONETIC(G142)</f>
        <v/>
      </c>
      <c r="H344" s="388" t="str">
        <f t="shared" si="131"/>
        <v/>
      </c>
    </row>
    <row r="345" spans="5:8" hidden="1">
      <c r="E345" s="387"/>
      <c r="F345" s="387"/>
      <c r="G345" s="388" t="str">
        <f t="shared" ref="G345:H345" si="132">PHONETIC(G143)</f>
        <v/>
      </c>
      <c r="H345" s="388" t="str">
        <f t="shared" si="132"/>
        <v/>
      </c>
    </row>
    <row r="346" spans="5:8" hidden="1">
      <c r="E346" s="387"/>
      <c r="F346" s="387"/>
      <c r="G346" s="388" t="str">
        <f t="shared" ref="G346:H346" si="133">PHONETIC(G144)</f>
        <v/>
      </c>
      <c r="H346" s="388" t="str">
        <f t="shared" si="133"/>
        <v/>
      </c>
    </row>
    <row r="347" spans="5:8" hidden="1">
      <c r="E347" s="387"/>
      <c r="F347" s="387"/>
      <c r="G347" s="388" t="str">
        <f t="shared" ref="G347:H347" si="134">PHONETIC(G145)</f>
        <v/>
      </c>
      <c r="H347" s="388" t="str">
        <f t="shared" si="134"/>
        <v/>
      </c>
    </row>
    <row r="348" spans="5:8" hidden="1">
      <c r="E348" s="387"/>
      <c r="F348" s="387"/>
      <c r="G348" s="388" t="str">
        <f t="shared" ref="G348:H348" si="135">PHONETIC(G146)</f>
        <v/>
      </c>
      <c r="H348" s="388" t="str">
        <f t="shared" si="135"/>
        <v/>
      </c>
    </row>
    <row r="349" spans="5:8" hidden="1">
      <c r="E349" s="387"/>
      <c r="F349" s="387"/>
      <c r="G349" s="388" t="str">
        <f t="shared" ref="G349:H349" si="136">PHONETIC(G147)</f>
        <v/>
      </c>
      <c r="H349" s="388" t="str">
        <f t="shared" si="136"/>
        <v/>
      </c>
    </row>
    <row r="350" spans="5:8" hidden="1">
      <c r="E350" s="387"/>
      <c r="F350" s="387"/>
      <c r="G350" s="388" t="str">
        <f t="shared" ref="G350:H350" si="137">PHONETIC(G148)</f>
        <v/>
      </c>
      <c r="H350" s="388" t="str">
        <f t="shared" si="137"/>
        <v/>
      </c>
    </row>
    <row r="351" spans="5:8" hidden="1">
      <c r="E351" s="387"/>
      <c r="F351" s="387"/>
      <c r="G351" s="388" t="str">
        <f t="shared" ref="G351:H351" si="138">PHONETIC(G149)</f>
        <v/>
      </c>
      <c r="H351" s="388" t="str">
        <f t="shared" si="138"/>
        <v/>
      </c>
    </row>
    <row r="352" spans="5:8" hidden="1">
      <c r="E352" s="387"/>
      <c r="F352" s="387"/>
      <c r="G352" s="388" t="str">
        <f t="shared" ref="G352:H352" si="139">PHONETIC(G150)</f>
        <v/>
      </c>
      <c r="H352" s="388" t="str">
        <f t="shared" si="139"/>
        <v/>
      </c>
    </row>
    <row r="353" spans="5:8" hidden="1">
      <c r="E353" s="387"/>
      <c r="F353" s="387"/>
      <c r="G353" s="388" t="str">
        <f t="shared" ref="G353:H353" si="140">PHONETIC(G151)</f>
        <v/>
      </c>
      <c r="H353" s="388" t="str">
        <f t="shared" si="140"/>
        <v/>
      </c>
    </row>
    <row r="354" spans="5:8" hidden="1">
      <c r="E354" s="387"/>
      <c r="F354" s="387"/>
      <c r="G354" s="388" t="str">
        <f t="shared" ref="G354:H354" si="141">PHONETIC(G152)</f>
        <v/>
      </c>
      <c r="H354" s="388" t="str">
        <f t="shared" si="141"/>
        <v/>
      </c>
    </row>
    <row r="355" spans="5:8" hidden="1">
      <c r="E355" s="387"/>
      <c r="F355" s="387"/>
      <c r="G355" s="388" t="str">
        <f t="shared" ref="G355:H355" si="142">PHONETIC(G153)</f>
        <v/>
      </c>
      <c r="H355" s="388" t="str">
        <f t="shared" si="142"/>
        <v/>
      </c>
    </row>
    <row r="356" spans="5:8" hidden="1">
      <c r="E356" s="387"/>
      <c r="F356" s="387"/>
      <c r="G356" s="388" t="str">
        <f t="shared" ref="G356:H356" si="143">PHONETIC(G154)</f>
        <v/>
      </c>
      <c r="H356" s="388" t="str">
        <f t="shared" si="143"/>
        <v/>
      </c>
    </row>
    <row r="357" spans="5:8" hidden="1">
      <c r="E357" s="387"/>
      <c r="F357" s="387"/>
      <c r="G357" s="388" t="str">
        <f t="shared" ref="G357:H357" si="144">PHONETIC(G155)</f>
        <v/>
      </c>
      <c r="H357" s="388" t="str">
        <f t="shared" si="144"/>
        <v/>
      </c>
    </row>
    <row r="358" spans="5:8" hidden="1">
      <c r="E358" s="387"/>
      <c r="F358" s="387"/>
      <c r="G358" s="388" t="str">
        <f t="shared" ref="G358:H358" si="145">PHONETIC(G156)</f>
        <v/>
      </c>
      <c r="H358" s="388" t="str">
        <f t="shared" si="145"/>
        <v/>
      </c>
    </row>
    <row r="359" spans="5:8" hidden="1">
      <c r="E359" s="387"/>
      <c r="F359" s="387"/>
      <c r="G359" s="388" t="str">
        <f t="shared" ref="G359:H359" si="146">PHONETIC(G157)</f>
        <v/>
      </c>
      <c r="H359" s="388" t="str">
        <f t="shared" si="146"/>
        <v/>
      </c>
    </row>
    <row r="360" spans="5:8" hidden="1">
      <c r="E360" s="387"/>
      <c r="F360" s="387"/>
      <c r="G360" s="388" t="str">
        <f t="shared" ref="G360:H360" si="147">PHONETIC(G158)</f>
        <v/>
      </c>
      <c r="H360" s="388" t="str">
        <f t="shared" si="147"/>
        <v/>
      </c>
    </row>
    <row r="361" spans="5:8" hidden="1">
      <c r="E361" s="387"/>
      <c r="F361" s="387"/>
      <c r="G361" s="388" t="str">
        <f t="shared" ref="G361:H361" si="148">PHONETIC(G159)</f>
        <v/>
      </c>
      <c r="H361" s="388" t="str">
        <f t="shared" si="148"/>
        <v/>
      </c>
    </row>
    <row r="362" spans="5:8" hidden="1">
      <c r="E362" s="387"/>
      <c r="F362" s="387"/>
      <c r="G362" s="388" t="str">
        <f t="shared" ref="G362:H362" si="149">PHONETIC(G160)</f>
        <v/>
      </c>
      <c r="H362" s="388" t="str">
        <f t="shared" si="149"/>
        <v/>
      </c>
    </row>
    <row r="363" spans="5:8" hidden="1">
      <c r="E363" s="387"/>
      <c r="F363" s="387"/>
      <c r="G363" s="388" t="str">
        <f t="shared" ref="G363:H363" si="150">PHONETIC(G161)</f>
        <v/>
      </c>
      <c r="H363" s="388" t="str">
        <f t="shared" si="150"/>
        <v/>
      </c>
    </row>
    <row r="364" spans="5:8" hidden="1">
      <c r="E364" s="387"/>
      <c r="F364" s="387"/>
      <c r="G364" s="388" t="str">
        <f t="shared" ref="G364:H364" si="151">PHONETIC(G162)</f>
        <v/>
      </c>
      <c r="H364" s="388" t="str">
        <f t="shared" si="151"/>
        <v/>
      </c>
    </row>
    <row r="365" spans="5:8" hidden="1">
      <c r="E365" s="387"/>
      <c r="F365" s="387"/>
      <c r="G365" s="388" t="str">
        <f t="shared" ref="G365:H365" si="152">PHONETIC(G163)</f>
        <v/>
      </c>
      <c r="H365" s="388" t="str">
        <f t="shared" si="152"/>
        <v/>
      </c>
    </row>
    <row r="366" spans="5:8" hidden="1">
      <c r="E366" s="387"/>
      <c r="F366" s="387"/>
      <c r="G366" s="388" t="str">
        <f t="shared" ref="G366:H366" si="153">PHONETIC(G164)</f>
        <v/>
      </c>
      <c r="H366" s="388" t="str">
        <f t="shared" si="153"/>
        <v/>
      </c>
    </row>
    <row r="367" spans="5:8" hidden="1">
      <c r="E367" s="387"/>
      <c r="F367" s="387"/>
      <c r="G367" s="388" t="str">
        <f t="shared" ref="G367:H367" si="154">PHONETIC(G165)</f>
        <v/>
      </c>
      <c r="H367" s="388" t="str">
        <f t="shared" si="154"/>
        <v/>
      </c>
    </row>
    <row r="368" spans="5:8" hidden="1">
      <c r="E368" s="387"/>
      <c r="F368" s="387"/>
      <c r="G368" s="388" t="str">
        <f t="shared" ref="G368:H368" si="155">PHONETIC(G166)</f>
        <v/>
      </c>
      <c r="H368" s="388" t="str">
        <f t="shared" si="155"/>
        <v/>
      </c>
    </row>
    <row r="369" spans="5:8" hidden="1">
      <c r="E369" s="387"/>
      <c r="F369" s="387"/>
      <c r="G369" s="388" t="str">
        <f t="shared" ref="G369:H369" si="156">PHONETIC(G167)</f>
        <v/>
      </c>
      <c r="H369" s="388" t="str">
        <f t="shared" si="156"/>
        <v/>
      </c>
    </row>
    <row r="370" spans="5:8" hidden="1">
      <c r="E370" s="387"/>
      <c r="F370" s="387"/>
      <c r="G370" s="388" t="str">
        <f t="shared" ref="G370:H370" si="157">PHONETIC(G168)</f>
        <v/>
      </c>
      <c r="H370" s="388" t="str">
        <f t="shared" si="157"/>
        <v/>
      </c>
    </row>
    <row r="371" spans="5:8" hidden="1">
      <c r="E371" s="387"/>
      <c r="F371" s="387"/>
      <c r="G371" s="388" t="str">
        <f t="shared" ref="G371:H371" si="158">PHONETIC(G169)</f>
        <v/>
      </c>
      <c r="H371" s="388" t="str">
        <f t="shared" si="158"/>
        <v/>
      </c>
    </row>
    <row r="372" spans="5:8" hidden="1">
      <c r="E372" s="387"/>
      <c r="F372" s="387"/>
      <c r="G372" s="388" t="str">
        <f t="shared" ref="G372:H372" si="159">PHONETIC(G170)</f>
        <v/>
      </c>
      <c r="H372" s="388" t="str">
        <f t="shared" si="159"/>
        <v/>
      </c>
    </row>
    <row r="373" spans="5:8" hidden="1">
      <c r="E373" s="387"/>
      <c r="F373" s="387"/>
      <c r="G373" s="388" t="str">
        <f t="shared" ref="G373:H373" si="160">PHONETIC(G171)</f>
        <v/>
      </c>
      <c r="H373" s="388" t="str">
        <f t="shared" si="160"/>
        <v/>
      </c>
    </row>
    <row r="374" spans="5:8" hidden="1">
      <c r="E374" s="387"/>
      <c r="F374" s="387"/>
      <c r="G374" s="388" t="str">
        <f t="shared" ref="G374:H374" si="161">PHONETIC(G172)</f>
        <v/>
      </c>
      <c r="H374" s="388" t="str">
        <f t="shared" si="161"/>
        <v/>
      </c>
    </row>
    <row r="375" spans="5:8" hidden="1">
      <c r="E375" s="387"/>
      <c r="F375" s="387"/>
      <c r="G375" s="388" t="str">
        <f t="shared" ref="G375:H375" si="162">PHONETIC(G173)</f>
        <v/>
      </c>
      <c r="H375" s="388" t="str">
        <f t="shared" si="162"/>
        <v/>
      </c>
    </row>
    <row r="376" spans="5:8" hidden="1">
      <c r="E376" s="387"/>
      <c r="F376" s="387"/>
      <c r="G376" s="388" t="str">
        <f t="shared" ref="G376:H376" si="163">PHONETIC(G174)</f>
        <v/>
      </c>
      <c r="H376" s="388" t="str">
        <f t="shared" si="163"/>
        <v/>
      </c>
    </row>
    <row r="377" spans="5:8" hidden="1">
      <c r="E377" s="387"/>
      <c r="F377" s="387"/>
      <c r="G377" s="388" t="str">
        <f t="shared" ref="G377:H377" si="164">PHONETIC(G175)</f>
        <v/>
      </c>
      <c r="H377" s="388" t="str">
        <f t="shared" si="164"/>
        <v/>
      </c>
    </row>
    <row r="378" spans="5:8" hidden="1">
      <c r="E378" s="387"/>
      <c r="F378" s="387"/>
      <c r="G378" s="388" t="str">
        <f t="shared" ref="G378:H378" si="165">PHONETIC(G176)</f>
        <v/>
      </c>
      <c r="H378" s="388" t="str">
        <f t="shared" si="165"/>
        <v/>
      </c>
    </row>
    <row r="379" spans="5:8" hidden="1">
      <c r="E379" s="387"/>
      <c r="F379" s="387"/>
      <c r="G379" s="388" t="str">
        <f t="shared" ref="G379:H379" si="166">PHONETIC(G177)</f>
        <v/>
      </c>
      <c r="H379" s="388" t="str">
        <f t="shared" si="166"/>
        <v/>
      </c>
    </row>
    <row r="380" spans="5:8" hidden="1">
      <c r="E380" s="387"/>
      <c r="F380" s="387"/>
      <c r="G380" s="388" t="str">
        <f t="shared" ref="G380:H380" si="167">PHONETIC(G178)</f>
        <v/>
      </c>
      <c r="H380" s="388" t="str">
        <f t="shared" si="167"/>
        <v/>
      </c>
    </row>
    <row r="381" spans="5:8" hidden="1">
      <c r="E381" s="387"/>
      <c r="F381" s="387"/>
      <c r="G381" s="388" t="str">
        <f t="shared" ref="G381:H381" si="168">PHONETIC(G179)</f>
        <v/>
      </c>
      <c r="H381" s="388" t="str">
        <f t="shared" si="168"/>
        <v/>
      </c>
    </row>
    <row r="382" spans="5:8" hidden="1">
      <c r="E382" s="387"/>
      <c r="F382" s="387"/>
      <c r="G382" s="388" t="str">
        <f t="shared" ref="G382:H382" si="169">PHONETIC(G180)</f>
        <v/>
      </c>
      <c r="H382" s="388" t="str">
        <f t="shared" si="169"/>
        <v/>
      </c>
    </row>
    <row r="383" spans="5:8" hidden="1">
      <c r="E383" s="387"/>
      <c r="F383" s="387"/>
      <c r="G383" s="388" t="str">
        <f t="shared" ref="G383:H383" si="170">PHONETIC(G181)</f>
        <v/>
      </c>
      <c r="H383" s="388" t="str">
        <f t="shared" si="170"/>
        <v/>
      </c>
    </row>
    <row r="384" spans="5:8" hidden="1">
      <c r="E384" s="387"/>
      <c r="F384" s="387"/>
      <c r="G384" s="388" t="str">
        <f t="shared" ref="G384:H384" si="171">PHONETIC(G182)</f>
        <v/>
      </c>
      <c r="H384" s="388" t="str">
        <f t="shared" si="171"/>
        <v/>
      </c>
    </row>
    <row r="385" spans="5:8" hidden="1">
      <c r="E385" s="387"/>
      <c r="F385" s="387"/>
      <c r="G385" s="388" t="str">
        <f t="shared" ref="G385:H385" si="172">PHONETIC(G183)</f>
        <v/>
      </c>
      <c r="H385" s="388" t="str">
        <f t="shared" si="172"/>
        <v/>
      </c>
    </row>
    <row r="386" spans="5:8" hidden="1">
      <c r="E386" s="387"/>
      <c r="F386" s="387"/>
      <c r="G386" s="388" t="str">
        <f t="shared" ref="G386:H386" si="173">PHONETIC(G184)</f>
        <v/>
      </c>
      <c r="H386" s="388" t="str">
        <f t="shared" si="173"/>
        <v/>
      </c>
    </row>
    <row r="387" spans="5:8" hidden="1">
      <c r="E387" s="387"/>
      <c r="F387" s="387"/>
      <c r="G387" s="388" t="str">
        <f t="shared" ref="G387:H387" si="174">PHONETIC(G185)</f>
        <v/>
      </c>
      <c r="H387" s="388" t="str">
        <f t="shared" si="174"/>
        <v/>
      </c>
    </row>
    <row r="388" spans="5:8" hidden="1">
      <c r="E388" s="387"/>
      <c r="F388" s="387"/>
      <c r="G388" s="388" t="str">
        <f t="shared" ref="G388:H388" si="175">PHONETIC(G186)</f>
        <v/>
      </c>
      <c r="H388" s="388" t="str">
        <f t="shared" si="175"/>
        <v/>
      </c>
    </row>
    <row r="389" spans="5:8" hidden="1">
      <c r="E389" s="387"/>
      <c r="F389" s="387"/>
      <c r="G389" s="388" t="str">
        <f t="shared" ref="G389:H389" si="176">PHONETIC(G187)</f>
        <v/>
      </c>
      <c r="H389" s="388" t="str">
        <f t="shared" si="176"/>
        <v/>
      </c>
    </row>
    <row r="390" spans="5:8" hidden="1">
      <c r="E390" s="387"/>
      <c r="F390" s="387"/>
      <c r="G390" s="388" t="str">
        <f t="shared" ref="G390:H390" si="177">PHONETIC(G188)</f>
        <v/>
      </c>
      <c r="H390" s="388" t="str">
        <f t="shared" si="177"/>
        <v/>
      </c>
    </row>
    <row r="391" spans="5:8" hidden="1">
      <c r="E391" s="387"/>
      <c r="F391" s="387"/>
      <c r="G391" s="388" t="str">
        <f t="shared" ref="G391:H391" si="178">PHONETIC(G189)</f>
        <v/>
      </c>
      <c r="H391" s="388" t="str">
        <f t="shared" si="178"/>
        <v/>
      </c>
    </row>
    <row r="392" spans="5:8" hidden="1">
      <c r="E392" s="387"/>
      <c r="F392" s="387"/>
      <c r="G392" s="388" t="str">
        <f t="shared" ref="G392:H392" si="179">PHONETIC(G190)</f>
        <v/>
      </c>
      <c r="H392" s="388" t="str">
        <f t="shared" si="179"/>
        <v/>
      </c>
    </row>
    <row r="393" spans="5:8" hidden="1">
      <c r="E393" s="387"/>
      <c r="F393" s="387"/>
      <c r="G393" s="388" t="str">
        <f t="shared" ref="G393:H393" si="180">PHONETIC(G191)</f>
        <v/>
      </c>
      <c r="H393" s="388" t="str">
        <f t="shared" si="180"/>
        <v/>
      </c>
    </row>
    <row r="394" spans="5:8" hidden="1">
      <c r="E394" s="387"/>
      <c r="F394" s="387"/>
      <c r="G394" s="388" t="str">
        <f t="shared" ref="G394:H394" si="181">PHONETIC(G192)</f>
        <v/>
      </c>
      <c r="H394" s="388" t="str">
        <f t="shared" si="181"/>
        <v/>
      </c>
    </row>
    <row r="395" spans="5:8" hidden="1">
      <c r="E395" s="387"/>
      <c r="F395" s="387"/>
      <c r="G395" s="388" t="str">
        <f t="shared" ref="G395:H395" si="182">PHONETIC(G193)</f>
        <v/>
      </c>
      <c r="H395" s="388" t="str">
        <f t="shared" si="182"/>
        <v/>
      </c>
    </row>
    <row r="396" spans="5:8" hidden="1">
      <c r="E396" s="387"/>
      <c r="F396" s="387"/>
      <c r="G396" s="388" t="str">
        <f t="shared" ref="G396:H396" si="183">PHONETIC(G194)</f>
        <v/>
      </c>
      <c r="H396" s="388" t="str">
        <f t="shared" si="183"/>
        <v/>
      </c>
    </row>
    <row r="397" spans="5:8" hidden="1">
      <c r="E397" s="387"/>
      <c r="F397" s="387"/>
      <c r="G397" s="388" t="str">
        <f t="shared" ref="G397:H397" si="184">PHONETIC(G195)</f>
        <v/>
      </c>
      <c r="H397" s="388" t="str">
        <f t="shared" si="184"/>
        <v/>
      </c>
    </row>
    <row r="398" spans="5:8" hidden="1">
      <c r="E398" s="387"/>
      <c r="F398" s="387"/>
      <c r="G398" s="388" t="str">
        <f t="shared" ref="G398:H398" si="185">PHONETIC(G196)</f>
        <v/>
      </c>
      <c r="H398" s="388" t="str">
        <f t="shared" si="185"/>
        <v/>
      </c>
    </row>
    <row r="399" spans="5:8" hidden="1">
      <c r="E399" s="387"/>
      <c r="F399" s="387"/>
      <c r="G399" s="388" t="str">
        <f t="shared" ref="G399:H399" si="186">PHONETIC(G197)</f>
        <v/>
      </c>
      <c r="H399" s="388" t="str">
        <f t="shared" si="186"/>
        <v/>
      </c>
    </row>
    <row r="400" spans="5:8" hidden="1">
      <c r="E400" s="387"/>
      <c r="F400" s="387"/>
      <c r="G400" s="388" t="str">
        <f t="shared" ref="G400:H400" si="187">PHONETIC(G198)</f>
        <v/>
      </c>
      <c r="H400" s="388" t="str">
        <f t="shared" si="187"/>
        <v/>
      </c>
    </row>
    <row r="401" spans="5:8" hidden="1">
      <c r="E401" s="387"/>
      <c r="F401" s="387"/>
      <c r="G401" s="388" t="str">
        <f t="shared" ref="G401:H401" si="188">PHONETIC(G199)</f>
        <v/>
      </c>
      <c r="H401" s="388" t="str">
        <f t="shared" si="188"/>
        <v/>
      </c>
    </row>
    <row r="402" spans="5:8" hidden="1">
      <c r="E402" s="387"/>
      <c r="F402" s="387"/>
      <c r="G402" s="388" t="str">
        <f t="shared" ref="G402:H402" si="189">PHONETIC(G200)</f>
        <v/>
      </c>
      <c r="H402" s="388" t="str">
        <f t="shared" si="189"/>
        <v/>
      </c>
    </row>
    <row r="403" spans="5:8" hidden="1">
      <c r="E403" s="387"/>
      <c r="F403" s="387"/>
      <c r="G403" s="388" t="str">
        <f t="shared" ref="G403:H403" si="190">PHONETIC(G201)</f>
        <v/>
      </c>
      <c r="H403" s="388" t="str">
        <f t="shared" si="190"/>
        <v/>
      </c>
    </row>
    <row r="404" spans="5:8" hidden="1">
      <c r="E404" s="387"/>
      <c r="F404" s="387"/>
      <c r="G404" s="388" t="str">
        <f t="shared" ref="G404:H404" si="191">PHONETIC(G202)</f>
        <v/>
      </c>
      <c r="H404" s="388" t="str">
        <f t="shared" si="191"/>
        <v/>
      </c>
    </row>
    <row r="405" spans="5:8" hidden="1">
      <c r="E405" s="387"/>
      <c r="F405" s="387"/>
      <c r="G405" s="388" t="str">
        <f t="shared" ref="G405:H405" si="192">PHONETIC(G203)</f>
        <v/>
      </c>
      <c r="H405" s="388" t="str">
        <f t="shared" si="192"/>
        <v/>
      </c>
    </row>
    <row r="406" spans="5:8" hidden="1">
      <c r="E406" s="387"/>
      <c r="F406" s="387"/>
      <c r="G406" s="388" t="str">
        <f t="shared" ref="G406:H406" si="193">PHONETIC(G204)</f>
        <v/>
      </c>
      <c r="H406" s="388" t="str">
        <f t="shared" si="193"/>
        <v/>
      </c>
    </row>
    <row r="407" spans="5:8" hidden="1">
      <c r="E407" s="387"/>
      <c r="F407" s="387"/>
      <c r="G407" s="388" t="str">
        <f t="shared" ref="G407:H407" si="194">PHONETIC(G205)</f>
        <v/>
      </c>
      <c r="H407" s="388" t="str">
        <f t="shared" si="194"/>
        <v/>
      </c>
    </row>
    <row r="408" spans="5:8" hidden="1">
      <c r="E408" s="387"/>
      <c r="F408" s="387"/>
      <c r="G408" s="388" t="str">
        <f t="shared" ref="G408:H408" si="195">PHONETIC(G206)</f>
        <v/>
      </c>
      <c r="H408" s="388" t="str">
        <f t="shared" si="195"/>
        <v/>
      </c>
    </row>
    <row r="409" spans="5:8" hidden="1">
      <c r="E409" s="387"/>
      <c r="F409" s="387"/>
      <c r="G409" s="388" t="str">
        <f t="shared" ref="G409:H409" si="196">PHONETIC(G207)</f>
        <v/>
      </c>
      <c r="H409" s="388" t="str">
        <f t="shared" si="196"/>
        <v/>
      </c>
    </row>
    <row r="410" spans="5:8" hidden="1">
      <c r="E410" s="387"/>
      <c r="F410" s="387"/>
      <c r="G410" s="388" t="str">
        <f t="shared" ref="G410:H410" si="197">PHONETIC(G208)</f>
        <v/>
      </c>
      <c r="H410" s="388" t="str">
        <f t="shared" si="197"/>
        <v/>
      </c>
    </row>
    <row r="411" spans="5:8" hidden="1">
      <c r="E411" s="387"/>
      <c r="F411" s="387"/>
      <c r="G411" s="388" t="str">
        <f t="shared" ref="G411:H411" si="198">PHONETIC(G209)</f>
        <v/>
      </c>
      <c r="H411" s="388" t="str">
        <f t="shared" si="198"/>
        <v/>
      </c>
    </row>
    <row r="412" spans="5:8">
      <c r="E412" s="389"/>
      <c r="F412" s="389"/>
      <c r="G412" s="389"/>
      <c r="H412" s="389"/>
    </row>
    <row r="413" spans="5:8">
      <c r="E413" s="389"/>
      <c r="F413" s="389"/>
      <c r="G413" s="389"/>
      <c r="H413" s="389"/>
    </row>
    <row r="414" spans="5:8">
      <c r="E414" s="389"/>
      <c r="F414" s="389"/>
      <c r="G414" s="389"/>
      <c r="H414" s="389"/>
    </row>
    <row r="415" spans="5:8">
      <c r="E415" s="389"/>
      <c r="F415" s="389"/>
      <c r="G415" s="389"/>
      <c r="H415" s="389"/>
    </row>
    <row r="416" spans="5:8">
      <c r="E416" s="389"/>
      <c r="F416" s="389"/>
      <c r="G416" s="389"/>
      <c r="H416" s="389"/>
    </row>
    <row r="417" spans="5:8">
      <c r="E417" s="389"/>
      <c r="F417" s="389"/>
      <c r="G417" s="389"/>
      <c r="H417" s="389"/>
    </row>
    <row r="418" spans="5:8">
      <c r="E418" s="389"/>
      <c r="F418" s="389"/>
      <c r="G418" s="389"/>
      <c r="H418" s="389"/>
    </row>
    <row r="419" spans="5:8">
      <c r="E419" s="389"/>
      <c r="F419" s="389"/>
      <c r="G419" s="389"/>
      <c r="H419" s="389"/>
    </row>
    <row r="420" spans="5:8">
      <c r="E420" s="389"/>
      <c r="F420" s="389"/>
      <c r="G420" s="389"/>
      <c r="H420" s="389"/>
    </row>
    <row r="421" spans="5:8">
      <c r="E421" s="389"/>
      <c r="F421" s="389"/>
      <c r="G421" s="389"/>
      <c r="H421" s="389"/>
    </row>
    <row r="422" spans="5:8">
      <c r="E422" s="389"/>
      <c r="F422" s="389"/>
      <c r="G422" s="389"/>
      <c r="H422" s="389"/>
    </row>
    <row r="423" spans="5:8">
      <c r="E423" s="389"/>
      <c r="F423" s="389"/>
      <c r="G423" s="389"/>
      <c r="H423" s="389"/>
    </row>
    <row r="424" spans="5:8">
      <c r="E424" s="389"/>
      <c r="F424" s="389"/>
      <c r="G424" s="389"/>
      <c r="H424" s="389"/>
    </row>
    <row r="425" spans="5:8">
      <c r="E425" s="389"/>
      <c r="F425" s="389"/>
      <c r="G425" s="389"/>
      <c r="H425" s="389"/>
    </row>
    <row r="426" spans="5:8">
      <c r="E426" s="389"/>
      <c r="F426" s="389"/>
      <c r="G426" s="389"/>
      <c r="H426" s="389"/>
    </row>
    <row r="427" spans="5:8">
      <c r="E427" s="389"/>
      <c r="F427" s="389"/>
      <c r="G427" s="389"/>
      <c r="H427" s="389"/>
    </row>
    <row r="428" spans="5:8">
      <c r="E428" s="389"/>
      <c r="F428" s="389"/>
      <c r="G428" s="389"/>
      <c r="H428" s="389"/>
    </row>
    <row r="429" spans="5:8">
      <c r="E429" s="389"/>
      <c r="F429" s="389"/>
      <c r="G429" s="389"/>
      <c r="H429" s="389"/>
    </row>
    <row r="430" spans="5:8">
      <c r="E430" s="389"/>
      <c r="F430" s="389"/>
      <c r="G430" s="389"/>
      <c r="H430" s="389"/>
    </row>
    <row r="431" spans="5:8">
      <c r="E431" s="389"/>
      <c r="F431" s="389"/>
      <c r="G431" s="389"/>
      <c r="H431" s="389"/>
    </row>
    <row r="432" spans="5:8">
      <c r="E432" s="389"/>
      <c r="F432" s="389"/>
      <c r="G432" s="389"/>
      <c r="H432" s="389"/>
    </row>
  </sheetData>
  <sheetProtection selectLockedCells="1"/>
  <mergeCells count="22"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G3:H3"/>
    <mergeCell ref="I3:K3"/>
  </mergeCells>
  <phoneticPr fontId="6"/>
  <dataValidations count="2">
    <dataValidation type="list" allowBlank="1" showInputMessage="1" showErrorMessage="1" sqref="J10:J209" xr:uid="{00000000-0002-0000-0200-000000000000}">
      <formula1>$Q$1:$Q$3</formula1>
    </dataValidation>
    <dataValidation type="list" allowBlank="1" showInputMessage="1" showErrorMessage="1" sqref="I10:I209" xr:uid="{00000000-0002-0000-0200-000001000000}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2000000}">
          <x14:formula1>
            <xm:f>'基本情報 (2)'!$AA$9:$AA$10</xm:f>
          </x14:formula1>
          <xm:sqref>I10:I209</xm:sqref>
        </x14:dataValidation>
        <x14:dataValidation type="list" allowBlank="1" showInputMessage="1" showErrorMessage="1" xr:uid="{00000000-0002-0000-0200-000003000000}">
          <x14:formula1>
            <xm:f>'基本情報 (2)'!$Z$9:$Z$11</xm:f>
          </x14:formula1>
          <xm:sqref>J10:J209</xm:sqref>
        </x14:dataValidation>
        <x14:dataValidation type="list" allowBlank="1" showInputMessage="1" showErrorMessage="1" xr:uid="{00000000-0002-0000-0200-000004000000}">
          <x14:formula1>
            <xm:f>基本情報!$BF$9:$BF$109</xm:f>
          </x14:formula1>
          <xm:sqref>K10:K209</xm:sqref>
        </x14:dataValidation>
        <x14:dataValidation type="list" allowBlank="1" showInputMessage="1" showErrorMessage="1" xr:uid="{00000000-0002-0000-0200-000005000000}">
          <x14:formula1>
            <xm:f>基本情報!$BG$9:$BG$20</xm:f>
          </x14:formula1>
          <xm:sqref>L10:L209</xm:sqref>
        </x14:dataValidation>
        <x14:dataValidation type="list" allowBlank="1" showInputMessage="1" showErrorMessage="1" xr:uid="{00000000-0002-0000-0200-000006000000}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F5" sqref="F5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18" t="s">
        <v>140</v>
      </c>
      <c r="B1" s="519"/>
      <c r="C1" s="519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20"/>
      <c r="B2" s="521"/>
      <c r="C2" s="521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81" t="s">
        <v>101</v>
      </c>
      <c r="K3" s="382" t="s">
        <v>102</v>
      </c>
      <c r="L3" s="382" t="s">
        <v>103</v>
      </c>
      <c r="M3" s="382" t="s">
        <v>104</v>
      </c>
      <c r="N3" s="382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 t="shared" ref="L4:L35" si="2">IF(G4="","",VLOOKUP(G4,コード,4,FALSE))</f>
        <v/>
      </c>
      <c r="M4" s="68" t="str">
        <f t="shared" ref="M4:M35" si="3">IF(H4="","",VLOOKUP(H4,コード,4,FALSE))</f>
        <v/>
      </c>
      <c r="N4" s="68" t="str">
        <f t="shared" ref="N4:N35" si="4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(2)'!T10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 t="shared" si="1"/>
        <v/>
      </c>
      <c r="L5" s="68" t="str">
        <f t="shared" si="2"/>
        <v/>
      </c>
      <c r="M5" s="68" t="str">
        <f t="shared" si="3"/>
        <v/>
      </c>
      <c r="N5" s="68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(2)'!T11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 t="shared" si="1"/>
        <v/>
      </c>
      <c r="L6" s="68" t="str">
        <f t="shared" si="2"/>
        <v/>
      </c>
      <c r="M6" s="68" t="str">
        <f t="shared" si="3"/>
        <v/>
      </c>
      <c r="N6" s="68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(2)'!T12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si="2"/>
        <v/>
      </c>
      <c r="M7" s="68" t="str">
        <f t="shared" si="3"/>
        <v/>
      </c>
      <c r="N7" s="68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(2)'!T13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2"/>
        <v/>
      </c>
      <c r="M8" s="68" t="str">
        <f t="shared" si="3"/>
        <v/>
      </c>
      <c r="N8" s="68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(2)'!T14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2"/>
        <v/>
      </c>
      <c r="M9" s="68" t="str">
        <f t="shared" si="3"/>
        <v/>
      </c>
      <c r="N9" s="68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(2)'!T15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2"/>
        <v/>
      </c>
      <c r="M10" s="68" t="str">
        <f t="shared" si="3"/>
        <v/>
      </c>
      <c r="N10" s="68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(2)'!T16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2"/>
        <v/>
      </c>
      <c r="M11" s="68" t="str">
        <f t="shared" si="3"/>
        <v/>
      </c>
      <c r="N11" s="68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(2)'!T17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2"/>
        <v/>
      </c>
      <c r="M12" s="68" t="str">
        <f t="shared" si="3"/>
        <v/>
      </c>
      <c r="N12" s="68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(2)'!T18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2"/>
        <v/>
      </c>
      <c r="M13" s="68" t="str">
        <f t="shared" si="3"/>
        <v/>
      </c>
      <c r="N13" s="68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(2)'!T19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2"/>
        <v/>
      </c>
      <c r="M14" s="68" t="str">
        <f t="shared" si="3"/>
        <v/>
      </c>
      <c r="N14" s="68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(2)'!T20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2"/>
        <v/>
      </c>
      <c r="M15" s="68" t="str">
        <f t="shared" si="3"/>
        <v/>
      </c>
      <c r="N15" s="68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(2)'!T21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2"/>
        <v/>
      </c>
      <c r="M16" s="68" t="str">
        <f t="shared" si="3"/>
        <v/>
      </c>
      <c r="N16" s="68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(2)'!T22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2"/>
        <v/>
      </c>
      <c r="M17" s="68" t="str">
        <f t="shared" si="3"/>
        <v/>
      </c>
      <c r="N17" s="68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(2)'!T23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2"/>
        <v/>
      </c>
      <c r="M18" s="68" t="str">
        <f t="shared" si="3"/>
        <v/>
      </c>
      <c r="N18" s="68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(2)'!T24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2"/>
        <v/>
      </c>
      <c r="M19" s="68" t="str">
        <f t="shared" si="3"/>
        <v/>
      </c>
      <c r="N19" s="68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(2)'!T25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2"/>
        <v/>
      </c>
      <c r="M20" s="68" t="str">
        <f t="shared" si="3"/>
        <v/>
      </c>
      <c r="N20" s="68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(2)'!T26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2"/>
        <v/>
      </c>
      <c r="M21" s="68" t="str">
        <f t="shared" si="3"/>
        <v/>
      </c>
      <c r="N21" s="68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(2)'!T27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2"/>
        <v/>
      </c>
      <c r="M22" s="68" t="str">
        <f t="shared" si="3"/>
        <v/>
      </c>
      <c r="N22" s="68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(2)'!T28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2"/>
        <v/>
      </c>
      <c r="M23" s="68" t="str">
        <f t="shared" si="3"/>
        <v/>
      </c>
      <c r="N23" s="68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(2)'!T29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2"/>
        <v/>
      </c>
      <c r="M24" s="68" t="str">
        <f t="shared" si="3"/>
        <v/>
      </c>
      <c r="N24" s="68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(2)'!T30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2"/>
        <v/>
      </c>
      <c r="M25" s="68" t="str">
        <f t="shared" si="3"/>
        <v/>
      </c>
      <c r="N25" s="68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(2)'!T31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2"/>
        <v/>
      </c>
      <c r="M26" s="68" t="str">
        <f t="shared" si="3"/>
        <v/>
      </c>
      <c r="N26" s="68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(2)'!T32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2"/>
        <v/>
      </c>
      <c r="M27" s="68" t="str">
        <f t="shared" si="3"/>
        <v/>
      </c>
      <c r="N27" s="68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(2)'!T33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2"/>
        <v/>
      </c>
      <c r="M28" s="68" t="str">
        <f t="shared" si="3"/>
        <v/>
      </c>
      <c r="N28" s="68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(2)'!T34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2"/>
        <v/>
      </c>
      <c r="M29" s="68" t="str">
        <f t="shared" si="3"/>
        <v/>
      </c>
      <c r="N29" s="68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(2)'!T35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2"/>
        <v/>
      </c>
      <c r="M30" s="68" t="str">
        <f t="shared" si="3"/>
        <v/>
      </c>
      <c r="N30" s="68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(2)'!T36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2"/>
        <v/>
      </c>
      <c r="M31" s="68" t="str">
        <f t="shared" si="3"/>
        <v/>
      </c>
      <c r="N31" s="68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(2)'!T37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2"/>
        <v/>
      </c>
      <c r="M32" s="68" t="str">
        <f t="shared" si="3"/>
        <v/>
      </c>
      <c r="N32" s="68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(2)'!T38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2"/>
        <v/>
      </c>
      <c r="M33" s="68" t="str">
        <f t="shared" si="3"/>
        <v/>
      </c>
      <c r="N33" s="68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(2)'!T39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2"/>
        <v/>
      </c>
      <c r="M34" s="68" t="str">
        <f t="shared" si="3"/>
        <v/>
      </c>
      <c r="N34" s="68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(2)'!T40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2"/>
        <v/>
      </c>
      <c r="M35" s="68" t="str">
        <f t="shared" si="3"/>
        <v/>
      </c>
      <c r="N35" s="68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(2)'!T41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(2)'!T42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(2)'!T43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(2)'!T44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(2)'!T45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(2)'!T46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(2)'!T47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(2)'!T48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(2)'!T49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(2)'!T50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(2)'!T51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(2)'!T52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(2)'!T53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(2)'!T54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(2)'!T55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(2)'!T56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(2)'!T57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(2)'!T58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(2)'!T59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(2)'!T60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(2)'!T61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(2)'!T62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(2)'!T63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(2)'!T64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(2)'!T65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(2)'!T66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(2)'!T67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(2)'!T68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(2)'!T69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(2)'!T70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8"/>
        <v/>
      </c>
      <c r="Q65" s="40">
        <v>62</v>
      </c>
    </row>
    <row r="66" spans="1:17" s="69" customFormat="1" ht="20.100000000000001" customHeight="1">
      <c r="A66" s="76" t="str">
        <f t="shared" si="5"/>
        <v/>
      </c>
      <c r="B66" s="77" t="str">
        <f>'基本情報 (2)'!T71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8"/>
        <v/>
      </c>
      <c r="Q66" s="40">
        <v>63</v>
      </c>
    </row>
    <row r="67" spans="1:17" s="69" customFormat="1" ht="20.100000000000001" customHeight="1">
      <c r="A67" s="76" t="str">
        <f t="shared" si="5"/>
        <v/>
      </c>
      <c r="B67" s="77" t="str">
        <f>'基本情報 (2)'!T72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8"/>
        <v/>
      </c>
      <c r="Q67" s="40">
        <v>64</v>
      </c>
    </row>
    <row r="68" spans="1:17" s="69" customFormat="1" ht="20.100000000000001" customHeight="1">
      <c r="A68" s="76" t="str">
        <f t="shared" si="5"/>
        <v/>
      </c>
      <c r="B68" s="77" t="str">
        <f>'基本情報 (2)'!T73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8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競技設定!$B$2:$B$103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AK6" sqref="AK6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34" t="s">
        <v>141</v>
      </c>
      <c r="C1" s="535"/>
      <c r="D1" s="535"/>
      <c r="E1" s="535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32" t="s">
        <v>79</v>
      </c>
      <c r="D2" s="522" t="s">
        <v>100</v>
      </c>
      <c r="E2" s="529"/>
      <c r="F2" s="529"/>
      <c r="G2" s="528" t="s">
        <v>95</v>
      </c>
      <c r="H2" s="529"/>
      <c r="I2" s="529"/>
      <c r="J2" s="529"/>
      <c r="K2" s="529"/>
      <c r="L2" s="529"/>
      <c r="M2" s="530"/>
      <c r="AE2" s="528" t="s">
        <v>96</v>
      </c>
      <c r="AF2" s="523"/>
      <c r="AG2" s="523"/>
      <c r="AH2" s="523"/>
      <c r="AI2" s="523"/>
      <c r="AJ2" s="523"/>
      <c r="AK2" s="531"/>
      <c r="BC2" s="522" t="s">
        <v>97</v>
      </c>
      <c r="BD2" s="523"/>
      <c r="BE2" s="523"/>
      <c r="BF2" s="523"/>
      <c r="BG2" s="523"/>
      <c r="BH2" s="523"/>
      <c r="BI2" s="524"/>
      <c r="CA2" s="528" t="s">
        <v>98</v>
      </c>
      <c r="CB2" s="523"/>
      <c r="CC2" s="523"/>
      <c r="CD2" s="523"/>
      <c r="CE2" s="523"/>
      <c r="CF2" s="523"/>
      <c r="CG2" s="531"/>
      <c r="CY2" s="522" t="s">
        <v>99</v>
      </c>
      <c r="CZ2" s="523"/>
      <c r="DA2" s="523"/>
      <c r="DB2" s="523"/>
      <c r="DC2" s="523"/>
      <c r="DD2" s="523"/>
      <c r="DE2" s="524"/>
    </row>
    <row r="3" spans="1:126" ht="18" customHeight="1">
      <c r="A3" s="140">
        <f>男子種目選択!B204</f>
        <v>0</v>
      </c>
      <c r="B3" s="533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25" t="s">
        <v>80</v>
      </c>
      <c r="J3" s="526"/>
      <c r="K3" s="526"/>
      <c r="L3" s="526"/>
      <c r="M3" s="527"/>
      <c r="N3" s="156"/>
      <c r="O3" s="156"/>
      <c r="P3" s="156"/>
      <c r="Q3" s="156"/>
      <c r="T3" s="157" t="s">
        <v>81</v>
      </c>
      <c r="AE3" s="154" t="s">
        <v>94</v>
      </c>
      <c r="AF3" s="158"/>
      <c r="AG3" s="525" t="s">
        <v>80</v>
      </c>
      <c r="AH3" s="526"/>
      <c r="AI3" s="526"/>
      <c r="AJ3" s="526"/>
      <c r="AK3" s="527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25" t="s">
        <v>80</v>
      </c>
      <c r="BF3" s="526"/>
      <c r="BG3" s="526"/>
      <c r="BH3" s="526"/>
      <c r="BI3" s="527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25" t="s">
        <v>80</v>
      </c>
      <c r="CD3" s="526"/>
      <c r="CE3" s="526"/>
      <c r="CF3" s="526"/>
      <c r="CG3" s="527"/>
      <c r="CH3" s="156"/>
      <c r="CI3" s="156"/>
      <c r="CJ3" s="156"/>
      <c r="CK3" s="156"/>
      <c r="CN3" s="157" t="s">
        <v>81</v>
      </c>
      <c r="CY3" s="215" t="s">
        <v>94</v>
      </c>
      <c r="DA3" s="525" t="s">
        <v>80</v>
      </c>
      <c r="DB3" s="526"/>
      <c r="DC3" s="526"/>
      <c r="DD3" s="526"/>
      <c r="DE3" s="527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 t="s">
        <v>452</v>
      </c>
      <c r="L4" s="166" t="str">
        <f>IF(B4="","",IF(H4="","",IF(H4="p","",IF(H4="t","秒","cm"))))</f>
        <v/>
      </c>
      <c r="M4" s="168" t="s">
        <v>453</v>
      </c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 t="str">
        <f>IF(P4=1,CONCATENATE(T$3,K4),K4)</f>
        <v>１２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0１２</v>
      </c>
      <c r="U4" s="140">
        <f>T4*1</f>
        <v>12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12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12</v>
      </c>
      <c r="AD4" s="140">
        <f>IF(V4=0,AC4*1,AC4)</f>
        <v>12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 t="s">
        <v>454</v>
      </c>
      <c r="AJ4" s="171" t="str">
        <f>IF(Y4="","",IF(AF4="","",IF(AF4="p","",IF(AF4="t","秒","cm"))))</f>
        <v/>
      </c>
      <c r="AK4" s="173" t="s">
        <v>455</v>
      </c>
      <c r="AL4" s="169">
        <f>IF(Y4="","",LEN(AG4))</f>
        <v>0</v>
      </c>
      <c r="AM4" s="169">
        <f>IF(AN4=1,CONCATENATE(AR$3,AG4),AG4)</f>
        <v>0</v>
      </c>
      <c r="AN4" s="169">
        <f>IF(Y4="","",LEN(AI4))</f>
        <v>2</v>
      </c>
      <c r="AO4" s="169" t="str">
        <f>IF(AN4=1,CONCATENATE(AR$3,AI4),AI4)</f>
        <v>５２</v>
      </c>
      <c r="AP4" s="3">
        <f>IF(Y4="","",LEN(AK4))</f>
        <v>2</v>
      </c>
      <c r="AQ4" s="145" t="str">
        <f>IF(Y4="","",IF(AF4="m","",IF(AF4="p","",(IF(AP4=1,AK4*10,AK4)))))</f>
        <v>２１</v>
      </c>
      <c r="AR4" s="140" t="str">
        <f>CONCATENATE(AM4,AO4,AQ4)</f>
        <v>0５２２１</v>
      </c>
      <c r="AS4" s="140">
        <f>AR4*1</f>
        <v>5221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52</v>
      </c>
      <c r="AX4" s="140" t="str">
        <f>IF(AF4="t",".","")</f>
        <v/>
      </c>
      <c r="AY4" s="140" t="str">
        <f>IF(AQ4="","",ASC(AQ4))</f>
        <v>21</v>
      </c>
      <c r="AZ4" s="140" t="str">
        <f>IF(AV4="m","",IF(AT4=0,"","0"))</f>
        <v/>
      </c>
      <c r="BA4" s="140" t="str">
        <f>IF(AV4="点",AU4,CONCATENATE(AU4,AV4,AW4,AX4,AY4,AZ4))</f>
        <v>5221</v>
      </c>
      <c r="BB4" s="140">
        <f>IF(AT4=0,BA4*1,BA4)</f>
        <v>5221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B2:B3"/>
    <mergeCell ref="B1:E1"/>
    <mergeCell ref="D2:F2"/>
    <mergeCell ref="CA2:CG2"/>
    <mergeCell ref="CC3:CG3"/>
    <mergeCell ref="CY2:DE2"/>
    <mergeCell ref="DA3:DE3"/>
    <mergeCell ref="G2:M2"/>
    <mergeCell ref="AE2:AK2"/>
    <mergeCell ref="AG3:AK3"/>
    <mergeCell ref="BC2:BI2"/>
    <mergeCell ref="BE3:BI3"/>
    <mergeCell ref="I3:M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16.62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62" t="s">
        <v>139</v>
      </c>
      <c r="D1" s="563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36" t="s">
        <v>151</v>
      </c>
      <c r="D2" s="556" t="s">
        <v>133</v>
      </c>
      <c r="E2" s="536" t="s">
        <v>132</v>
      </c>
      <c r="F2" s="536" t="s">
        <v>79</v>
      </c>
      <c r="G2" s="548" t="s">
        <v>100</v>
      </c>
      <c r="H2" s="549"/>
      <c r="I2" s="550"/>
      <c r="J2" s="551"/>
      <c r="K2" s="551"/>
      <c r="L2" s="551"/>
      <c r="M2" s="551"/>
      <c r="N2" s="551"/>
      <c r="O2" s="552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65"/>
      <c r="D3" s="558"/>
      <c r="E3" s="538"/>
      <c r="F3" s="538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53" t="s">
        <v>80</v>
      </c>
      <c r="L3" s="554"/>
      <c r="M3" s="554"/>
      <c r="N3" s="554"/>
      <c r="O3" s="555"/>
      <c r="P3" s="124"/>
      <c r="Q3" s="124"/>
      <c r="R3" s="124"/>
      <c r="S3" s="124"/>
      <c r="U3" s="111"/>
      <c r="V3" s="125" t="s">
        <v>81</v>
      </c>
      <c r="AP3" s="89">
        <f>AI4</f>
        <v>12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>
        <f>VLOOKUP(D4,コード３,2,FALSE)</f>
        <v>12</v>
      </c>
      <c r="B4" s="90">
        <v>1</v>
      </c>
      <c r="C4" s="564">
        <v>1</v>
      </c>
      <c r="D4" s="112" t="s">
        <v>210</v>
      </c>
      <c r="E4" s="347" t="e">
        <f>IF(D4="","",CA4)</f>
        <v>#N/A</v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>t</v>
      </c>
      <c r="K4" s="117"/>
      <c r="L4" s="118" t="str">
        <f>IF(B4="","",IF(J4="","",IF(J4="p","点",IF(J4="t","分","m"))))</f>
        <v>分</v>
      </c>
      <c r="M4" s="119"/>
      <c r="N4" s="118" t="str">
        <f>IF(B4="","",IF(J4="","",IF(J4="p","",IF(J4="t","秒","cm"))))</f>
        <v>秒</v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>.</v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0.0</v>
      </c>
      <c r="AF4" s="89">
        <f>IF(X4=0,AE4*1,AE4)</f>
        <v>0</v>
      </c>
      <c r="AG4" s="89">
        <f>AF4</f>
        <v>0</v>
      </c>
      <c r="AH4" s="89">
        <v>1</v>
      </c>
      <c r="AI4" s="89">
        <f>VLOOKUP(D4,コード３,2,FALSE)</f>
        <v>12</v>
      </c>
      <c r="AJ4" s="89">
        <f>COUNTIF('tmp２'!C$203:C$1202,AI4)</f>
        <v>0</v>
      </c>
      <c r="AK4" s="89">
        <v>1</v>
      </c>
      <c r="AL4" s="89" t="str">
        <f t="shared" ref="AL4:AL35" si="7">CONCATENATE(AI4,AK4)</f>
        <v>121</v>
      </c>
      <c r="AM4" s="89">
        <f>AL4*1</f>
        <v>121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>
        <f>CONCATENATE(AP$3,AP4)*1</f>
        <v>121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1</v>
      </c>
      <c r="BX4" s="89">
        <f>COUNTIF(D$4:D$63,D4)</f>
        <v>1</v>
      </c>
      <c r="BY4" s="89" t="b">
        <f>AND(BU4=1,BX4=1)</f>
        <v>1</v>
      </c>
      <c r="BZ4" s="89" t="str">
        <f>IF(BY4=TRUE,"",VLOOKUP(BU4,CC$4:CD$13,2,FALSE))</f>
        <v/>
      </c>
      <c r="CA4" s="89" t="e">
        <f>IF(D4="","",CONCATENATE(BW$2,BZ4))</f>
        <v>#N/A</v>
      </c>
      <c r="CC4" s="89">
        <v>1</v>
      </c>
      <c r="CD4" s="89" t="s">
        <v>326</v>
      </c>
    </row>
    <row r="5" spans="1:82" s="89" customFormat="1">
      <c r="A5" s="89">
        <f>A4</f>
        <v>12</v>
      </c>
      <c r="B5" s="90">
        <v>2</v>
      </c>
      <c r="C5" s="560"/>
      <c r="D5" s="556"/>
      <c r="E5" s="536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39"/>
      <c r="K5" s="540"/>
      <c r="L5" s="540"/>
      <c r="M5" s="540"/>
      <c r="N5" s="540"/>
      <c r="O5" s="541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>
        <f>AI4</f>
        <v>12</v>
      </c>
      <c r="AJ5" s="89">
        <f>AJ4</f>
        <v>0</v>
      </c>
      <c r="AK5" s="89">
        <v>2</v>
      </c>
      <c r="AL5" s="89" t="str">
        <f t="shared" si="7"/>
        <v>122</v>
      </c>
      <c r="AM5" s="89">
        <f t="shared" ref="AM5:AM63" si="31">AL5*1</f>
        <v>122</v>
      </c>
      <c r="AN5" s="89" t="str">
        <f t="shared" si="8"/>
        <v/>
      </c>
      <c r="AO5" s="89">
        <v>2</v>
      </c>
      <c r="AP5" s="89">
        <v>2</v>
      </c>
      <c r="AQ5" s="89">
        <f t="shared" ref="AQ5:AQ63" si="32">CONCATENATE(AP$3,AP5)*1</f>
        <v>122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327</v>
      </c>
    </row>
    <row r="6" spans="1:82" s="89" customFormat="1">
      <c r="A6" s="89">
        <f>A5</f>
        <v>12</v>
      </c>
      <c r="B6" s="90">
        <v>3</v>
      </c>
      <c r="C6" s="560"/>
      <c r="D6" s="557"/>
      <c r="E6" s="537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42"/>
      <c r="K6" s="543"/>
      <c r="L6" s="543"/>
      <c r="M6" s="543"/>
      <c r="N6" s="543"/>
      <c r="O6" s="544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>
        <f>AI5</f>
        <v>12</v>
      </c>
      <c r="AJ6" s="89">
        <f>AJ5</f>
        <v>0</v>
      </c>
      <c r="AK6" s="89">
        <v>3</v>
      </c>
      <c r="AL6" s="89" t="str">
        <f t="shared" si="7"/>
        <v>123</v>
      </c>
      <c r="AM6" s="89">
        <f t="shared" si="31"/>
        <v>123</v>
      </c>
      <c r="AN6" s="89" t="str">
        <f t="shared" si="8"/>
        <v/>
      </c>
      <c r="AO6" s="89">
        <v>3</v>
      </c>
      <c r="AP6" s="89">
        <v>3</v>
      </c>
      <c r="AQ6" s="89">
        <f t="shared" si="32"/>
        <v>123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328</v>
      </c>
    </row>
    <row r="7" spans="1:82" s="89" customFormat="1">
      <c r="A7" s="89">
        <f>A6</f>
        <v>12</v>
      </c>
      <c r="B7" s="90">
        <v>4</v>
      </c>
      <c r="C7" s="560"/>
      <c r="D7" s="557"/>
      <c r="E7" s="537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42"/>
      <c r="K7" s="543"/>
      <c r="L7" s="543"/>
      <c r="M7" s="543"/>
      <c r="N7" s="543"/>
      <c r="O7" s="544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>
        <f t="shared" ref="AI7:AJ9" si="42">AI6</f>
        <v>12</v>
      </c>
      <c r="AJ7" s="89">
        <f t="shared" si="42"/>
        <v>0</v>
      </c>
      <c r="AK7" s="89">
        <v>4</v>
      </c>
      <c r="AL7" s="89" t="str">
        <f t="shared" si="7"/>
        <v>124</v>
      </c>
      <c r="AM7" s="89">
        <f t="shared" si="31"/>
        <v>124</v>
      </c>
      <c r="AN7" s="89" t="str">
        <f t="shared" si="8"/>
        <v/>
      </c>
      <c r="AO7" s="89">
        <v>4</v>
      </c>
      <c r="AP7" s="89">
        <v>4</v>
      </c>
      <c r="AQ7" s="89">
        <f t="shared" si="32"/>
        <v>124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329</v>
      </c>
    </row>
    <row r="8" spans="1:82" s="89" customFormat="1">
      <c r="A8" s="89">
        <f>A7</f>
        <v>12</v>
      </c>
      <c r="B8" s="90">
        <v>5</v>
      </c>
      <c r="C8" s="560"/>
      <c r="D8" s="557"/>
      <c r="E8" s="537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42"/>
      <c r="K8" s="543"/>
      <c r="L8" s="543"/>
      <c r="M8" s="543"/>
      <c r="N8" s="543"/>
      <c r="O8" s="544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>
        <f t="shared" si="42"/>
        <v>12</v>
      </c>
      <c r="AJ8" s="89">
        <f t="shared" si="42"/>
        <v>0</v>
      </c>
      <c r="AK8" s="89">
        <v>5</v>
      </c>
      <c r="AL8" s="89" t="str">
        <f t="shared" si="7"/>
        <v>125</v>
      </c>
      <c r="AM8" s="89">
        <f t="shared" si="31"/>
        <v>125</v>
      </c>
      <c r="AN8" s="89" t="str">
        <f t="shared" si="8"/>
        <v/>
      </c>
      <c r="AO8" s="89">
        <v>5</v>
      </c>
      <c r="AP8" s="89">
        <v>5</v>
      </c>
      <c r="AQ8" s="89">
        <f t="shared" si="32"/>
        <v>125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330</v>
      </c>
    </row>
    <row r="9" spans="1:82" s="89" customFormat="1" ht="15" thickBot="1">
      <c r="A9" s="89">
        <f>A8</f>
        <v>12</v>
      </c>
      <c r="B9" s="90">
        <v>6</v>
      </c>
      <c r="C9" s="561"/>
      <c r="D9" s="558"/>
      <c r="E9" s="538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45"/>
      <c r="K9" s="546"/>
      <c r="L9" s="546"/>
      <c r="M9" s="546"/>
      <c r="N9" s="546"/>
      <c r="O9" s="547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>
        <f t="shared" si="42"/>
        <v>12</v>
      </c>
      <c r="AJ9" s="89">
        <f t="shared" si="42"/>
        <v>0</v>
      </c>
      <c r="AK9" s="89">
        <v>6</v>
      </c>
      <c r="AL9" s="89" t="str">
        <f t="shared" si="7"/>
        <v>126</v>
      </c>
      <c r="AM9" s="89">
        <f t="shared" si="31"/>
        <v>126</v>
      </c>
      <c r="AN9" s="89" t="str">
        <f t="shared" si="8"/>
        <v/>
      </c>
      <c r="AO9" s="89">
        <v>6</v>
      </c>
      <c r="AP9" s="89">
        <v>6</v>
      </c>
      <c r="AQ9" s="89">
        <f t="shared" si="32"/>
        <v>126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331</v>
      </c>
    </row>
    <row r="10" spans="1:82" s="89" customFormat="1">
      <c r="A10" s="89" t="e">
        <f>VLOOKUP(D10,コード３,2,FALSE)</f>
        <v>#N/A</v>
      </c>
      <c r="B10" s="90">
        <v>1</v>
      </c>
      <c r="C10" s="559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>
        <f t="shared" si="32"/>
        <v>127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332</v>
      </c>
    </row>
    <row r="11" spans="1:82" s="89" customFormat="1">
      <c r="A11" s="89" t="e">
        <f>A10</f>
        <v>#N/A</v>
      </c>
      <c r="B11" s="90">
        <v>2</v>
      </c>
      <c r="C11" s="560"/>
      <c r="D11" s="556"/>
      <c r="E11" s="536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39"/>
      <c r="K11" s="540"/>
      <c r="L11" s="540"/>
      <c r="M11" s="540"/>
      <c r="N11" s="540"/>
      <c r="O11" s="541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>
        <f t="shared" si="32"/>
        <v>128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333</v>
      </c>
    </row>
    <row r="12" spans="1:82" s="89" customFormat="1">
      <c r="A12" s="89" t="e">
        <f>A11</f>
        <v>#N/A</v>
      </c>
      <c r="B12" s="90">
        <v>3</v>
      </c>
      <c r="C12" s="560"/>
      <c r="D12" s="557"/>
      <c r="E12" s="537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42"/>
      <c r="K12" s="543"/>
      <c r="L12" s="543"/>
      <c r="M12" s="543"/>
      <c r="N12" s="543"/>
      <c r="O12" s="544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>
        <f t="shared" si="32"/>
        <v>129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334</v>
      </c>
    </row>
    <row r="13" spans="1:82" s="89" customFormat="1">
      <c r="A13" s="89" t="e">
        <f>A12</f>
        <v>#N/A</v>
      </c>
      <c r="B13" s="90">
        <v>4</v>
      </c>
      <c r="C13" s="560"/>
      <c r="D13" s="557"/>
      <c r="E13" s="537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42"/>
      <c r="K13" s="543"/>
      <c r="L13" s="543"/>
      <c r="M13" s="543"/>
      <c r="N13" s="543"/>
      <c r="O13" s="544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>
        <f t="shared" si="32"/>
        <v>1210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335</v>
      </c>
    </row>
    <row r="14" spans="1:82" s="89" customFormat="1">
      <c r="A14" s="89" t="e">
        <f>A13</f>
        <v>#N/A</v>
      </c>
      <c r="B14" s="90">
        <v>5</v>
      </c>
      <c r="C14" s="560"/>
      <c r="D14" s="557"/>
      <c r="E14" s="537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42"/>
      <c r="K14" s="543"/>
      <c r="L14" s="543"/>
      <c r="M14" s="543"/>
      <c r="N14" s="543"/>
      <c r="O14" s="544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>
        <f t="shared" si="32"/>
        <v>1211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61"/>
      <c r="D15" s="558"/>
      <c r="E15" s="538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45"/>
      <c r="K15" s="546"/>
      <c r="L15" s="546"/>
      <c r="M15" s="546"/>
      <c r="N15" s="546"/>
      <c r="O15" s="547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>
        <f t="shared" si="32"/>
        <v>1212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59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>
        <f t="shared" si="32"/>
        <v>1213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60"/>
      <c r="D17" s="556"/>
      <c r="E17" s="536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39"/>
      <c r="K17" s="540"/>
      <c r="L17" s="540"/>
      <c r="M17" s="540"/>
      <c r="N17" s="540"/>
      <c r="O17" s="541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>
        <f t="shared" si="32"/>
        <v>1214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60"/>
      <c r="D18" s="557"/>
      <c r="E18" s="537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42"/>
      <c r="K18" s="543"/>
      <c r="L18" s="543"/>
      <c r="M18" s="543"/>
      <c r="N18" s="543"/>
      <c r="O18" s="544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>
        <f t="shared" si="32"/>
        <v>1215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60"/>
      <c r="D19" s="557"/>
      <c r="E19" s="537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42"/>
      <c r="K19" s="543"/>
      <c r="L19" s="543"/>
      <c r="M19" s="543"/>
      <c r="N19" s="543"/>
      <c r="O19" s="544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>
        <f t="shared" si="32"/>
        <v>1216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60"/>
      <c r="D20" s="557"/>
      <c r="E20" s="537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42"/>
      <c r="K20" s="543"/>
      <c r="L20" s="543"/>
      <c r="M20" s="543"/>
      <c r="N20" s="543"/>
      <c r="O20" s="544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>
        <f t="shared" si="32"/>
        <v>1217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61"/>
      <c r="D21" s="558"/>
      <c r="E21" s="538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45"/>
      <c r="K21" s="546"/>
      <c r="L21" s="546"/>
      <c r="M21" s="546"/>
      <c r="N21" s="546"/>
      <c r="O21" s="547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>
        <f t="shared" si="32"/>
        <v>1218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59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>
        <f t="shared" si="32"/>
        <v>1219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60"/>
      <c r="D23" s="556"/>
      <c r="E23" s="536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39"/>
      <c r="K23" s="540"/>
      <c r="L23" s="540"/>
      <c r="M23" s="540"/>
      <c r="N23" s="540"/>
      <c r="O23" s="541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>
        <f t="shared" si="32"/>
        <v>1220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60"/>
      <c r="D24" s="557"/>
      <c r="E24" s="537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42"/>
      <c r="K24" s="543"/>
      <c r="L24" s="543"/>
      <c r="M24" s="543"/>
      <c r="N24" s="543"/>
      <c r="O24" s="544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>
        <f t="shared" si="32"/>
        <v>1221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60"/>
      <c r="D25" s="557"/>
      <c r="E25" s="537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42"/>
      <c r="K25" s="543"/>
      <c r="L25" s="543"/>
      <c r="M25" s="543"/>
      <c r="N25" s="543"/>
      <c r="O25" s="544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>
        <f t="shared" si="32"/>
        <v>1222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60"/>
      <c r="D26" s="557"/>
      <c r="E26" s="537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42"/>
      <c r="K26" s="543"/>
      <c r="L26" s="543"/>
      <c r="M26" s="543"/>
      <c r="N26" s="543"/>
      <c r="O26" s="544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>
        <f t="shared" si="32"/>
        <v>1223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61"/>
      <c r="D27" s="558"/>
      <c r="E27" s="538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45"/>
      <c r="K27" s="546"/>
      <c r="L27" s="546"/>
      <c r="M27" s="546"/>
      <c r="N27" s="546"/>
      <c r="O27" s="547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>
        <f t="shared" si="32"/>
        <v>1224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59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>
        <f t="shared" si="32"/>
        <v>1225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60"/>
      <c r="D29" s="556"/>
      <c r="E29" s="536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39"/>
      <c r="K29" s="540"/>
      <c r="L29" s="540"/>
      <c r="M29" s="540"/>
      <c r="N29" s="540"/>
      <c r="O29" s="541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>
        <f t="shared" si="32"/>
        <v>1226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60"/>
      <c r="D30" s="557"/>
      <c r="E30" s="537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42"/>
      <c r="K30" s="543"/>
      <c r="L30" s="543"/>
      <c r="M30" s="543"/>
      <c r="N30" s="543"/>
      <c r="O30" s="544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>
        <f t="shared" si="32"/>
        <v>1227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60"/>
      <c r="D31" s="557"/>
      <c r="E31" s="537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42"/>
      <c r="K31" s="543"/>
      <c r="L31" s="543"/>
      <c r="M31" s="543"/>
      <c r="N31" s="543"/>
      <c r="O31" s="544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>
        <f t="shared" si="32"/>
        <v>1228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60"/>
      <c r="D32" s="557"/>
      <c r="E32" s="537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42"/>
      <c r="K32" s="543"/>
      <c r="L32" s="543"/>
      <c r="M32" s="543"/>
      <c r="N32" s="543"/>
      <c r="O32" s="544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>
        <f t="shared" si="32"/>
        <v>1229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61"/>
      <c r="D33" s="558"/>
      <c r="E33" s="538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45"/>
      <c r="K33" s="546"/>
      <c r="L33" s="546"/>
      <c r="M33" s="546"/>
      <c r="N33" s="546"/>
      <c r="O33" s="547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>
        <f t="shared" si="32"/>
        <v>1230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59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>
        <f t="shared" si="32"/>
        <v>1231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60"/>
      <c r="D35" s="556"/>
      <c r="E35" s="536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39"/>
      <c r="K35" s="540"/>
      <c r="L35" s="540"/>
      <c r="M35" s="540"/>
      <c r="N35" s="540"/>
      <c r="O35" s="541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>
        <f t="shared" si="32"/>
        <v>1232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60"/>
      <c r="D36" s="557"/>
      <c r="E36" s="537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42"/>
      <c r="K36" s="543"/>
      <c r="L36" s="543"/>
      <c r="M36" s="543"/>
      <c r="N36" s="543"/>
      <c r="O36" s="544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>
        <f t="shared" si="32"/>
        <v>1233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60"/>
      <c r="D37" s="557"/>
      <c r="E37" s="537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42"/>
      <c r="K37" s="543"/>
      <c r="L37" s="543"/>
      <c r="M37" s="543"/>
      <c r="N37" s="543"/>
      <c r="O37" s="544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>
        <f t="shared" si="32"/>
        <v>1234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60"/>
      <c r="D38" s="557"/>
      <c r="E38" s="537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42"/>
      <c r="K38" s="543"/>
      <c r="L38" s="543"/>
      <c r="M38" s="543"/>
      <c r="N38" s="543"/>
      <c r="O38" s="544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>
        <f t="shared" si="32"/>
        <v>1235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61"/>
      <c r="D39" s="558"/>
      <c r="E39" s="538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45"/>
      <c r="K39" s="546"/>
      <c r="L39" s="546"/>
      <c r="M39" s="546"/>
      <c r="N39" s="546"/>
      <c r="O39" s="547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>
        <f t="shared" si="32"/>
        <v>1236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59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>
        <f t="shared" si="32"/>
        <v>1237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60"/>
      <c r="D41" s="556"/>
      <c r="E41" s="536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39"/>
      <c r="K41" s="540"/>
      <c r="L41" s="540"/>
      <c r="M41" s="540"/>
      <c r="N41" s="540"/>
      <c r="O41" s="541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>
        <f t="shared" si="32"/>
        <v>1238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60"/>
      <c r="D42" s="557"/>
      <c r="E42" s="537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42"/>
      <c r="K42" s="543"/>
      <c r="L42" s="543"/>
      <c r="M42" s="543"/>
      <c r="N42" s="543"/>
      <c r="O42" s="544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>
        <f t="shared" si="32"/>
        <v>1239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60"/>
      <c r="D43" s="557"/>
      <c r="E43" s="537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42"/>
      <c r="K43" s="543"/>
      <c r="L43" s="543"/>
      <c r="M43" s="543"/>
      <c r="N43" s="543"/>
      <c r="O43" s="544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>
        <f t="shared" si="32"/>
        <v>1240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60"/>
      <c r="D44" s="557"/>
      <c r="E44" s="537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42"/>
      <c r="K44" s="543"/>
      <c r="L44" s="543"/>
      <c r="M44" s="543"/>
      <c r="N44" s="543"/>
      <c r="O44" s="544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>
        <f t="shared" si="32"/>
        <v>1241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61"/>
      <c r="D45" s="558"/>
      <c r="E45" s="538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45"/>
      <c r="K45" s="546"/>
      <c r="L45" s="546"/>
      <c r="M45" s="546"/>
      <c r="N45" s="546"/>
      <c r="O45" s="547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>
        <f t="shared" si="32"/>
        <v>1242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59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>
        <f t="shared" si="32"/>
        <v>1243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60"/>
      <c r="D47" s="556"/>
      <c r="E47" s="536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39"/>
      <c r="K47" s="540"/>
      <c r="L47" s="540"/>
      <c r="M47" s="540"/>
      <c r="N47" s="540"/>
      <c r="O47" s="541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>
        <f t="shared" si="32"/>
        <v>1244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60"/>
      <c r="D48" s="557"/>
      <c r="E48" s="537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42"/>
      <c r="K48" s="543"/>
      <c r="L48" s="543"/>
      <c r="M48" s="543"/>
      <c r="N48" s="543"/>
      <c r="O48" s="544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>
        <f t="shared" si="32"/>
        <v>1245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60"/>
      <c r="D49" s="557"/>
      <c r="E49" s="537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42"/>
      <c r="K49" s="543"/>
      <c r="L49" s="543"/>
      <c r="M49" s="543"/>
      <c r="N49" s="543"/>
      <c r="O49" s="544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>
        <f t="shared" si="32"/>
        <v>1246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60"/>
      <c r="D50" s="557"/>
      <c r="E50" s="537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42"/>
      <c r="K50" s="543"/>
      <c r="L50" s="543"/>
      <c r="M50" s="543"/>
      <c r="N50" s="543"/>
      <c r="O50" s="544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>
        <f t="shared" si="32"/>
        <v>1247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61"/>
      <c r="D51" s="558"/>
      <c r="E51" s="538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45"/>
      <c r="K51" s="546"/>
      <c r="L51" s="546"/>
      <c r="M51" s="546"/>
      <c r="N51" s="546"/>
      <c r="O51" s="547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>
        <f t="shared" si="32"/>
        <v>1248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59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>
        <f t="shared" si="32"/>
        <v>1249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60"/>
      <c r="D53" s="556"/>
      <c r="E53" s="536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39"/>
      <c r="K53" s="540"/>
      <c r="L53" s="540"/>
      <c r="M53" s="540"/>
      <c r="N53" s="540"/>
      <c r="O53" s="541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>
        <f t="shared" si="32"/>
        <v>1250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60"/>
      <c r="D54" s="557"/>
      <c r="E54" s="537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42"/>
      <c r="K54" s="543"/>
      <c r="L54" s="543"/>
      <c r="M54" s="543"/>
      <c r="N54" s="543"/>
      <c r="O54" s="544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>
        <f t="shared" si="32"/>
        <v>1251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60"/>
      <c r="D55" s="557"/>
      <c r="E55" s="537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42"/>
      <c r="K55" s="543"/>
      <c r="L55" s="543"/>
      <c r="M55" s="543"/>
      <c r="N55" s="543"/>
      <c r="O55" s="544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>
        <f t="shared" si="32"/>
        <v>1252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60"/>
      <c r="D56" s="557"/>
      <c r="E56" s="537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42"/>
      <c r="K56" s="543"/>
      <c r="L56" s="543"/>
      <c r="M56" s="543"/>
      <c r="N56" s="543"/>
      <c r="O56" s="544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>
        <f t="shared" si="32"/>
        <v>1253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61"/>
      <c r="D57" s="558"/>
      <c r="E57" s="538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45"/>
      <c r="K57" s="546"/>
      <c r="L57" s="546"/>
      <c r="M57" s="546"/>
      <c r="N57" s="546"/>
      <c r="O57" s="547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>
        <f t="shared" si="32"/>
        <v>1254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59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>
        <f t="shared" si="32"/>
        <v>1255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60"/>
      <c r="D59" s="556"/>
      <c r="E59" s="536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39"/>
      <c r="K59" s="540"/>
      <c r="L59" s="540"/>
      <c r="M59" s="540"/>
      <c r="N59" s="540"/>
      <c r="O59" s="541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>
        <f t="shared" si="32"/>
        <v>1256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60"/>
      <c r="D60" s="557"/>
      <c r="E60" s="537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42"/>
      <c r="K60" s="543"/>
      <c r="L60" s="543"/>
      <c r="M60" s="543"/>
      <c r="N60" s="543"/>
      <c r="O60" s="544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>
        <f t="shared" si="32"/>
        <v>1257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60"/>
      <c r="D61" s="557"/>
      <c r="E61" s="537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42"/>
      <c r="K61" s="543"/>
      <c r="L61" s="543"/>
      <c r="M61" s="543"/>
      <c r="N61" s="543"/>
      <c r="O61" s="544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>
        <f t="shared" si="32"/>
        <v>1258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60"/>
      <c r="D62" s="557"/>
      <c r="E62" s="537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42"/>
      <c r="K62" s="543"/>
      <c r="L62" s="543"/>
      <c r="M62" s="543"/>
      <c r="N62" s="543"/>
      <c r="O62" s="544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>
        <f t="shared" si="32"/>
        <v>1259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61"/>
      <c r="D63" s="558"/>
      <c r="E63" s="538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45"/>
      <c r="K63" s="546"/>
      <c r="L63" s="546"/>
      <c r="M63" s="546"/>
      <c r="N63" s="546"/>
      <c r="O63" s="547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>
        <f t="shared" si="32"/>
        <v>1260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1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C58:C63"/>
    <mergeCell ref="C2:C3"/>
    <mergeCell ref="C28:C33"/>
    <mergeCell ref="C34:C39"/>
    <mergeCell ref="D59:D63"/>
    <mergeCell ref="C1:D1"/>
    <mergeCell ref="C4:C9"/>
    <mergeCell ref="C10:C15"/>
    <mergeCell ref="C16:C21"/>
    <mergeCell ref="C22:C27"/>
    <mergeCell ref="D5:D9"/>
    <mergeCell ref="D2:D3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:E9"/>
    <mergeCell ref="J5:O9"/>
    <mergeCell ref="G2:I2"/>
    <mergeCell ref="J2:O2"/>
    <mergeCell ref="K3:O3"/>
    <mergeCell ref="E2:E3"/>
    <mergeCell ref="F2:F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 xr:uid="{00000000-0002-0000-0500-000000000000}">
      <formula1>$BS$3:$BS$63</formula1>
    </dataValidation>
    <dataValidation type="list" allowBlank="1" showInputMessage="1" showErrorMessage="1" sqref="H4:H9" xr:uid="{00000000-0002-0000-0500-000001000000}">
      <formula1>$AR$3:$AR$63</formula1>
    </dataValidation>
    <dataValidation type="list" allowBlank="1" showInputMessage="1" showErrorMessage="1" sqref="H10:H15" xr:uid="{00000000-0002-0000-0500-000002000000}">
      <formula1>$AU$3:$AU$63</formula1>
    </dataValidation>
    <dataValidation type="list" allowBlank="1" showInputMessage="1" showErrorMessage="1" sqref="H16:H21" xr:uid="{00000000-0002-0000-0500-000003000000}">
      <formula1>$AX$3:$AX$63</formula1>
    </dataValidation>
    <dataValidation type="list" allowBlank="1" showInputMessage="1" showErrorMessage="1" sqref="H22:H27" xr:uid="{00000000-0002-0000-0500-000004000000}">
      <formula1>$BA$3:$BA$63</formula1>
    </dataValidation>
    <dataValidation type="list" allowBlank="1" showInputMessage="1" showErrorMessage="1" sqref="H28:H33" xr:uid="{00000000-0002-0000-0500-000005000000}">
      <formula1>$BD$3:$BD$63</formula1>
    </dataValidation>
    <dataValidation type="list" allowBlank="1" showInputMessage="1" showErrorMessage="1" sqref="H34:H39" xr:uid="{00000000-0002-0000-0500-000006000000}">
      <formula1>$BG$3:$BG$63</formula1>
    </dataValidation>
    <dataValidation type="list" allowBlank="1" showInputMessage="1" showErrorMessage="1" sqref="H40:H45" xr:uid="{00000000-0002-0000-0500-000007000000}">
      <formula1>$BJ$3:$BJ$63</formula1>
    </dataValidation>
    <dataValidation type="list" allowBlank="1" showInputMessage="1" showErrorMessage="1" sqref="H46:H51" xr:uid="{00000000-0002-0000-0500-000008000000}">
      <formula1>$BM$3:$BM$63</formula1>
    </dataValidation>
    <dataValidation type="list" allowBlank="1" showInputMessage="1" showErrorMessage="1" sqref="H52:H57" xr:uid="{00000000-0002-0000-05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255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>No.1</v>
      </c>
      <c r="B2" s="295"/>
      <c r="C2" s="575" t="str">
        <f ca="1">学校名!F5</f>
        <v>平成３１年度</v>
      </c>
      <c r="D2" s="576"/>
      <c r="E2" s="334" t="str">
        <f>学校名!G3</f>
        <v>福島県高等学校体育大会陸上競技大会　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>No.2</v>
      </c>
      <c r="AA2" s="295"/>
      <c r="AB2" s="575" t="str">
        <f ca="1">C2</f>
        <v>平成３１年度</v>
      </c>
      <c r="AC2" s="576"/>
      <c r="AD2" s="334" t="str">
        <f>E2</f>
        <v>福島県高等学校体育大会陸上競技大会　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75" t="str">
        <f ca="1">AB2</f>
        <v>平成３１年度</v>
      </c>
      <c r="BB2" s="576"/>
      <c r="BC2" s="334" t="str">
        <f>AD2</f>
        <v>福島県高等学校体育大会陸上競技大会　県南地区予選会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79" t="s">
        <v>256</v>
      </c>
      <c r="O3" s="579"/>
      <c r="P3" s="579"/>
      <c r="Q3" s="566">
        <f>'基本情報 '!D4</f>
        <v>0</v>
      </c>
      <c r="R3" s="436"/>
      <c r="S3" s="436"/>
      <c r="T3" s="436"/>
      <c r="U3" s="436"/>
      <c r="V3" s="436"/>
      <c r="W3" s="299" t="s">
        <v>257</v>
      </c>
      <c r="X3" s="338"/>
      <c r="AC3" s="577" t="s">
        <v>4</v>
      </c>
      <c r="AD3" s="577"/>
      <c r="AE3" s="578" t="str">
        <f>F3</f>
        <v>安積高等学校</v>
      </c>
      <c r="AF3" s="578"/>
      <c r="AG3" s="578"/>
      <c r="AH3" s="578"/>
      <c r="AI3" s="578"/>
      <c r="AJ3" s="578"/>
      <c r="AK3" s="578"/>
      <c r="AL3" s="578"/>
      <c r="AM3" s="579" t="s">
        <v>256</v>
      </c>
      <c r="AN3" s="579"/>
      <c r="AO3" s="579"/>
      <c r="AP3" s="566">
        <f>Q3</f>
        <v>0</v>
      </c>
      <c r="AQ3" s="566"/>
      <c r="AR3" s="566"/>
      <c r="AS3" s="566"/>
      <c r="AT3" s="566"/>
      <c r="AU3" s="566"/>
      <c r="AV3" s="299" t="s">
        <v>257</v>
      </c>
      <c r="AW3" s="338"/>
      <c r="BB3" s="577" t="s">
        <v>4</v>
      </c>
      <c r="BC3" s="577"/>
      <c r="BD3" s="578" t="str">
        <f>AE3</f>
        <v>安積高等学校</v>
      </c>
      <c r="BE3" s="578"/>
      <c r="BF3" s="578"/>
      <c r="BG3" s="578"/>
      <c r="BH3" s="578"/>
      <c r="BI3" s="578"/>
      <c r="BJ3" s="578"/>
      <c r="BK3" s="578"/>
      <c r="BL3" s="579" t="s">
        <v>256</v>
      </c>
      <c r="BM3" s="579"/>
      <c r="BN3" s="579"/>
      <c r="BO3" s="566">
        <f>AP3</f>
        <v>0</v>
      </c>
      <c r="BP3" s="566"/>
      <c r="BQ3" s="566"/>
      <c r="BR3" s="566"/>
      <c r="BS3" s="566"/>
      <c r="BT3" s="566"/>
      <c r="BU3" s="299" t="s">
        <v>257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0" t="s">
        <v>258</v>
      </c>
      <c r="O4" s="570"/>
      <c r="P4" s="570"/>
      <c r="Q4" s="567">
        <f>'基本情報 '!D5</f>
        <v>0</v>
      </c>
      <c r="R4" s="568"/>
      <c r="S4" s="568"/>
      <c r="T4" s="568"/>
      <c r="U4" s="569"/>
      <c r="V4" s="569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70" t="s">
        <v>258</v>
      </c>
      <c r="AN4" s="570"/>
      <c r="AO4" s="570"/>
      <c r="AP4" s="567">
        <f>Q4</f>
        <v>0</v>
      </c>
      <c r="AQ4" s="567"/>
      <c r="AR4" s="567"/>
      <c r="AS4" s="567"/>
      <c r="AT4" s="567"/>
      <c r="AU4" s="567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70" t="s">
        <v>258</v>
      </c>
      <c r="BM4" s="570"/>
      <c r="BN4" s="570"/>
      <c r="BO4" s="567">
        <f>AP4</f>
        <v>0</v>
      </c>
      <c r="BP4" s="567"/>
      <c r="BQ4" s="567"/>
      <c r="BR4" s="567"/>
      <c r="BS4" s="567"/>
      <c r="BT4" s="567"/>
      <c r="BU4" s="390"/>
    </row>
    <row r="5" spans="1:74" ht="6" customHeight="1">
      <c r="A5" s="571" t="s">
        <v>259</v>
      </c>
      <c r="B5" s="57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1" t="s">
        <v>259</v>
      </c>
      <c r="AA5" s="57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1" t="s">
        <v>259</v>
      </c>
      <c r="AZ5" s="57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3"/>
      <c r="B6" s="574"/>
      <c r="E6" s="3">
        <f>競技設定!E4</f>
        <v>1</v>
      </c>
      <c r="F6" s="3">
        <f>競技設定!E5</f>
        <v>2</v>
      </c>
      <c r="G6" s="3">
        <f>競技設定!E6</f>
        <v>3</v>
      </c>
      <c r="H6" s="3">
        <f>競技設定!E7</f>
        <v>4</v>
      </c>
      <c r="I6" s="3">
        <f>競技設定!E8</f>
        <v>5</v>
      </c>
      <c r="J6" s="3">
        <f>競技設定!E9</f>
        <v>6</v>
      </c>
      <c r="K6" s="3">
        <f>競技設定!E10</f>
        <v>7</v>
      </c>
      <c r="L6" s="3">
        <f>競技設定!E11</f>
        <v>8</v>
      </c>
      <c r="M6" s="3">
        <f>競技設定!E12</f>
        <v>9</v>
      </c>
      <c r="N6" s="3">
        <f>競技設定!E13</f>
        <v>10</v>
      </c>
      <c r="O6" s="3">
        <f>競技設定!E14</f>
        <v>11</v>
      </c>
      <c r="P6" s="3">
        <f>競技設定!E15</f>
        <v>12</v>
      </c>
      <c r="Q6" s="3">
        <f>競技設定!E16</f>
        <v>13</v>
      </c>
      <c r="R6" s="3">
        <f>競技設定!E17</f>
        <v>14</v>
      </c>
      <c r="S6" s="3">
        <f>競技設定!E18</f>
        <v>15</v>
      </c>
      <c r="T6" s="3">
        <f>競技設定!E19</f>
        <v>16</v>
      </c>
      <c r="U6" s="3">
        <f>競技設定!E20</f>
        <v>17</v>
      </c>
      <c r="V6" s="3">
        <f>競技設定!E21</f>
        <v>18</v>
      </c>
      <c r="W6" s="3">
        <f>競技設定!E22</f>
        <v>19</v>
      </c>
      <c r="X6" s="3">
        <f>競技設定!E23</f>
        <v>20</v>
      </c>
      <c r="Z6" s="573"/>
      <c r="AA6" s="574"/>
      <c r="AD6" s="3">
        <f>競技設定!E24</f>
        <v>24</v>
      </c>
      <c r="AE6" s="3">
        <f>競技設定!E25</f>
        <v>25</v>
      </c>
      <c r="AF6" s="3">
        <f>競技設定!E26</f>
        <v>26</v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73"/>
      <c r="AZ6" s="574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260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男子110mH(1.067m)</v>
      </c>
      <c r="L7" s="304" t="str">
        <f>競技設定!B11</f>
        <v>男子400mH(0.914m)</v>
      </c>
      <c r="M7" s="304" t="str">
        <f>競技設定!B12</f>
        <v>男子3000mSC(0.914m)</v>
      </c>
      <c r="N7" s="304" t="str">
        <f>競技設定!B13</f>
        <v>男子5000mW</v>
      </c>
      <c r="O7" s="304" t="str">
        <f>競技設定!B14</f>
        <v>男子4X100mR</v>
      </c>
      <c r="P7" s="304" t="str">
        <f>競技設定!B15</f>
        <v>男子4X400mR</v>
      </c>
      <c r="Q7" s="304" t="str">
        <f>競技設定!B16</f>
        <v>男子走高跳</v>
      </c>
      <c r="R7" s="304" t="str">
        <f>競技設定!B17</f>
        <v>男子棒高跳</v>
      </c>
      <c r="S7" s="304" t="str">
        <f>競技設定!B18</f>
        <v>男子走幅跳</v>
      </c>
      <c r="T7" s="304" t="str">
        <f>競技設定!B19</f>
        <v>男子三段跳</v>
      </c>
      <c r="U7" s="340" t="str">
        <f>競技設定!B20</f>
        <v>男子砲丸投(6.000kg)</v>
      </c>
      <c r="V7" s="339" t="str">
        <f>競技設定!B21</f>
        <v>男子円盤投(1.750kg)</v>
      </c>
      <c r="W7" s="304" t="str">
        <f>競技設定!B22</f>
        <v>男子ハンマー投(6.000kg)</v>
      </c>
      <c r="X7" s="305" t="str">
        <f>競技設定!B23</f>
        <v>男子やり投(800g)</v>
      </c>
      <c r="Z7" s="300" t="s">
        <v>1</v>
      </c>
      <c r="AA7" s="301" t="s">
        <v>2</v>
      </c>
      <c r="AB7" s="302" t="s">
        <v>3</v>
      </c>
      <c r="AC7" s="303" t="s">
        <v>260</v>
      </c>
      <c r="AD7" s="304" t="str">
        <f>競技設定!B24</f>
        <v>男子八種競技</v>
      </c>
      <c r="AE7" s="304" t="str">
        <f>競技設定!B25</f>
        <v>1年男子4X100mR</v>
      </c>
      <c r="AF7" s="304" t="str">
        <f>競技設定!B26</f>
        <v>1年男子3000ｍ</v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260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>
        <f>IF(M$6="","",COUNTIF('tmp２'!$K3:$O3,'男子一覧表 '!M$6))</f>
        <v>0</v>
      </c>
      <c r="N8" s="323">
        <f>IF(N$6="","",COUNTIF('tmp２'!$K3:$O3,'男子一覧表 '!N$6))</f>
        <v>0</v>
      </c>
      <c r="O8" s="323">
        <f>IF(O$6="","",COUNTIF('tmp２'!$K3:$O3,'男子一覧表 '!O$6))</f>
        <v>0</v>
      </c>
      <c r="P8" s="323">
        <f>IF(P$6="","",COUNTIF('tmp２'!$K3:$O3,'男子一覧表 '!P$6))</f>
        <v>0</v>
      </c>
      <c r="Q8" s="323">
        <f>IF(Q$6="","",COUNTIF('tmp２'!$K3:$O3,'男子一覧表 '!Q$6))</f>
        <v>0</v>
      </c>
      <c r="R8" s="323">
        <f>IF(R$6="","",COUNTIF('tmp２'!$K3:$O3,'男子一覧表 '!R$6))</f>
        <v>0</v>
      </c>
      <c r="S8" s="323">
        <f>IF(S$6="","",COUNTIF('tmp２'!$K3:$O3,'男子一覧表 '!S$6))</f>
        <v>0</v>
      </c>
      <c r="T8" s="323">
        <f>IF(T$6="","",COUNTIF('tmp２'!$K3:$O3,'男子一覧表 '!T$6))</f>
        <v>0</v>
      </c>
      <c r="U8" s="341">
        <f>IF(U$6="","",COUNTIF('tmp２'!$K3:$O3,'男子一覧表 '!U$6))</f>
        <v>0</v>
      </c>
      <c r="V8" s="328">
        <f>IF(V$6="","",COUNTIF('tmp２'!$K3:$O3,'男子一覧表 '!V$6))</f>
        <v>0</v>
      </c>
      <c r="W8" s="328">
        <f>IF(W$6="","",COUNTIF('tmp２'!$K3:$O3,'男子一覧表 '!W$6))</f>
        <v>0</v>
      </c>
      <c r="X8" s="310">
        <f>IF(X$6="","",COUNTIF('tmp２'!$K3:$O3,'男子一覧表 '!X$6))</f>
        <v>0</v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>
        <f>IF(AD$6="","",COUNTIF('tmp２'!$K3:$O3,'男子一覧表 '!AD$6))</f>
        <v>0</v>
      </c>
      <c r="AE8" s="328">
        <f>IF(AE$6="","",COUNTIF('tmp２'!$K3:$O3,'男子一覧表 '!AE$6))</f>
        <v>0</v>
      </c>
      <c r="AF8" s="323">
        <f>IF(AF$6="","",COUNTIF('tmp２'!$K3:$O3,'男子一覧表 '!AF$6))</f>
        <v>0</v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>
        <f>IF(M$6="","",COUNTIF('tmp２'!$K4:$O4,'男子一覧表 '!M$6))</f>
        <v>0</v>
      </c>
      <c r="N9" s="313">
        <f>IF(N$6="","",COUNTIF('tmp２'!$K4:$O4,'男子一覧表 '!N$6))</f>
        <v>0</v>
      </c>
      <c r="O9" s="313">
        <f>IF(O$6="","",COUNTIF('tmp２'!$K4:$O4,'男子一覧表 '!O$6))</f>
        <v>0</v>
      </c>
      <c r="P9" s="313">
        <f>IF(P$6="","",COUNTIF('tmp２'!$K4:$O4,'男子一覧表 '!P$6))</f>
        <v>0</v>
      </c>
      <c r="Q9" s="313">
        <f>IF(Q$6="","",COUNTIF('tmp２'!$K4:$O4,'男子一覧表 '!Q$6))</f>
        <v>0</v>
      </c>
      <c r="R9" s="313">
        <f>IF(R$6="","",COUNTIF('tmp２'!$K4:$O4,'男子一覧表 '!R$6))</f>
        <v>0</v>
      </c>
      <c r="S9" s="313">
        <f>IF(S$6="","",COUNTIF('tmp２'!$K4:$O4,'男子一覧表 '!S$6))</f>
        <v>0</v>
      </c>
      <c r="T9" s="313">
        <f>IF(T$6="","",COUNTIF('tmp２'!$K4:$O4,'男子一覧表 '!T$6))</f>
        <v>0</v>
      </c>
      <c r="U9" s="342">
        <f>IF(U$6="","",COUNTIF('tmp２'!$K4:$O4,'男子一覧表 '!U$6))</f>
        <v>0</v>
      </c>
      <c r="V9" s="309">
        <f>IF(V$6="","",COUNTIF('tmp２'!$K4:$O4,'男子一覧表 '!V$6))</f>
        <v>0</v>
      </c>
      <c r="W9" s="309">
        <f>IF(W$6="","",COUNTIF('tmp２'!$K4:$O4,'男子一覧表 '!W$6))</f>
        <v>0</v>
      </c>
      <c r="X9" s="314">
        <f>IF(X$6="","",COUNTIF('tmp２'!$K4:$O4,'男子一覧表 '!X$6))</f>
        <v>0</v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>
        <f>IF(AD$6="","",COUNTIF('tmp２'!$K4:$O4,'男子一覧表 '!AD$6))</f>
        <v>0</v>
      </c>
      <c r="AE9" s="309">
        <f>IF(AE$6="","",COUNTIF('tmp２'!$K4:$O4,'男子一覧表 '!AE$6))</f>
        <v>0</v>
      </c>
      <c r="AF9" s="313">
        <f>IF(AF$6="","",COUNTIF('tmp２'!$K4:$O4,'男子一覧表 '!AF$6))</f>
        <v>0</v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>
        <f>IF(M$6="","",COUNTIF('tmp２'!$K5:$O5,'男子一覧表 '!M$6))</f>
        <v>0</v>
      </c>
      <c r="N10" s="313">
        <f>IF(N$6="","",COUNTIF('tmp２'!$K5:$O5,'男子一覧表 '!N$6))</f>
        <v>0</v>
      </c>
      <c r="O10" s="313">
        <f>IF(O$6="","",COUNTIF('tmp２'!$K5:$O5,'男子一覧表 '!O$6))</f>
        <v>0</v>
      </c>
      <c r="P10" s="313">
        <f>IF(P$6="","",COUNTIF('tmp２'!$K5:$O5,'男子一覧表 '!P$6))</f>
        <v>0</v>
      </c>
      <c r="Q10" s="313">
        <f>IF(Q$6="","",COUNTIF('tmp２'!$K5:$O5,'男子一覧表 '!Q$6))</f>
        <v>0</v>
      </c>
      <c r="R10" s="313">
        <f>IF(R$6="","",COUNTIF('tmp２'!$K5:$O5,'男子一覧表 '!R$6))</f>
        <v>0</v>
      </c>
      <c r="S10" s="313">
        <f>IF(S$6="","",COUNTIF('tmp２'!$K5:$O5,'男子一覧表 '!S$6))</f>
        <v>0</v>
      </c>
      <c r="T10" s="313">
        <f>IF(T$6="","",COUNTIF('tmp２'!$K5:$O5,'男子一覧表 '!T$6))</f>
        <v>0</v>
      </c>
      <c r="U10" s="342">
        <f>IF(U$6="","",COUNTIF('tmp２'!$K5:$O5,'男子一覧表 '!U$6))</f>
        <v>0</v>
      </c>
      <c r="V10" s="309">
        <f>IF(V$6="","",COUNTIF('tmp２'!$K5:$O5,'男子一覧表 '!V$6))</f>
        <v>0</v>
      </c>
      <c r="W10" s="309">
        <f>IF(W$6="","",COUNTIF('tmp２'!$K5:$O5,'男子一覧表 '!W$6))</f>
        <v>0</v>
      </c>
      <c r="X10" s="314">
        <f>IF(X$6="","",COUNTIF('tmp２'!$K5:$O5,'男子一覧表 '!X$6))</f>
        <v>0</v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>
        <f>IF(AD$6="","",COUNTIF('tmp２'!$K5:$O5,'男子一覧表 '!AD$6))</f>
        <v>0</v>
      </c>
      <c r="AE10" s="309">
        <f>IF(AE$6="","",COUNTIF('tmp２'!$K5:$O5,'男子一覧表 '!AE$6))</f>
        <v>0</v>
      </c>
      <c r="AF10" s="313">
        <f>IF(AF$6="","",COUNTIF('tmp２'!$K5:$O5,'男子一覧表 '!AF$6))</f>
        <v>0</v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>
        <f>IF(M$6="","",COUNTIF('tmp２'!$K6:$O6,'男子一覧表 '!M$6))</f>
        <v>0</v>
      </c>
      <c r="N11" s="313">
        <f>IF(N$6="","",COUNTIF('tmp２'!$K6:$O6,'男子一覧表 '!N$6))</f>
        <v>0</v>
      </c>
      <c r="O11" s="313">
        <f>IF(O$6="","",COUNTIF('tmp２'!$K6:$O6,'男子一覧表 '!O$6))</f>
        <v>0</v>
      </c>
      <c r="P11" s="313">
        <f>IF(P$6="","",COUNTIF('tmp２'!$K6:$O6,'男子一覧表 '!P$6))</f>
        <v>0</v>
      </c>
      <c r="Q11" s="313">
        <f>IF(Q$6="","",COUNTIF('tmp２'!$K6:$O6,'男子一覧表 '!Q$6))</f>
        <v>0</v>
      </c>
      <c r="R11" s="313">
        <f>IF(R$6="","",COUNTIF('tmp２'!$K6:$O6,'男子一覧表 '!R$6))</f>
        <v>0</v>
      </c>
      <c r="S11" s="313">
        <f>IF(S$6="","",COUNTIF('tmp２'!$K6:$O6,'男子一覧表 '!S$6))</f>
        <v>0</v>
      </c>
      <c r="T11" s="313">
        <f>IF(T$6="","",COUNTIF('tmp２'!$K6:$O6,'男子一覧表 '!T$6))</f>
        <v>0</v>
      </c>
      <c r="U11" s="342">
        <f>IF(U$6="","",COUNTIF('tmp２'!$K6:$O6,'男子一覧表 '!U$6))</f>
        <v>0</v>
      </c>
      <c r="V11" s="309">
        <f>IF(V$6="","",COUNTIF('tmp２'!$K6:$O6,'男子一覧表 '!V$6))</f>
        <v>0</v>
      </c>
      <c r="W11" s="309">
        <f>IF(W$6="","",COUNTIF('tmp２'!$K6:$O6,'男子一覧表 '!W$6))</f>
        <v>0</v>
      </c>
      <c r="X11" s="314">
        <f>IF(X$6="","",COUNTIF('tmp２'!$K6:$O6,'男子一覧表 '!X$6))</f>
        <v>0</v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>
        <f>IF(AD$6="","",COUNTIF('tmp２'!$K6:$O6,'男子一覧表 '!AD$6))</f>
        <v>0</v>
      </c>
      <c r="AE11" s="309">
        <f>IF(AE$6="","",COUNTIF('tmp２'!$K6:$O6,'男子一覧表 '!AE$6))</f>
        <v>0</v>
      </c>
      <c r="AF11" s="313">
        <f>IF(AF$6="","",COUNTIF('tmp２'!$K6:$O6,'男子一覧表 '!AF$6))</f>
        <v>0</v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>
        <f>IF(M$6="","",COUNTIF('tmp２'!$K7:$O7,'男子一覧表 '!M$6))</f>
        <v>0</v>
      </c>
      <c r="N12" s="313">
        <f>IF(N$6="","",COUNTIF('tmp２'!$K7:$O7,'男子一覧表 '!N$6))</f>
        <v>0</v>
      </c>
      <c r="O12" s="313">
        <f>IF(O$6="","",COUNTIF('tmp２'!$K7:$O7,'男子一覧表 '!O$6))</f>
        <v>0</v>
      </c>
      <c r="P12" s="313">
        <f>IF(P$6="","",COUNTIF('tmp２'!$K7:$O7,'男子一覧表 '!P$6))</f>
        <v>0</v>
      </c>
      <c r="Q12" s="313">
        <f>IF(Q$6="","",COUNTIF('tmp２'!$K7:$O7,'男子一覧表 '!Q$6))</f>
        <v>0</v>
      </c>
      <c r="R12" s="313">
        <f>IF(R$6="","",COUNTIF('tmp２'!$K7:$O7,'男子一覧表 '!R$6))</f>
        <v>0</v>
      </c>
      <c r="S12" s="313">
        <f>IF(S$6="","",COUNTIF('tmp２'!$K7:$O7,'男子一覧表 '!S$6))</f>
        <v>0</v>
      </c>
      <c r="T12" s="313">
        <f>IF(T$6="","",COUNTIF('tmp２'!$K7:$O7,'男子一覧表 '!T$6))</f>
        <v>0</v>
      </c>
      <c r="U12" s="342">
        <f>IF(U$6="","",COUNTIF('tmp２'!$K7:$O7,'男子一覧表 '!U$6))</f>
        <v>0</v>
      </c>
      <c r="V12" s="309">
        <f>IF(V$6="","",COUNTIF('tmp２'!$K7:$O7,'男子一覧表 '!V$6))</f>
        <v>0</v>
      </c>
      <c r="W12" s="309">
        <f>IF(W$6="","",COUNTIF('tmp２'!$K7:$O7,'男子一覧表 '!W$6))</f>
        <v>0</v>
      </c>
      <c r="X12" s="314">
        <f>IF(X$6="","",COUNTIF('tmp２'!$K7:$O7,'男子一覧表 '!X$6))</f>
        <v>0</v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>
        <f>IF(AD$6="","",COUNTIF('tmp２'!$K7:$O7,'男子一覧表 '!AD$6))</f>
        <v>0</v>
      </c>
      <c r="AE12" s="309">
        <f>IF(AE$6="","",COUNTIF('tmp２'!$K7:$O7,'男子一覧表 '!AE$6))</f>
        <v>0</v>
      </c>
      <c r="AF12" s="313">
        <f>IF(AF$6="","",COUNTIF('tmp２'!$K7:$O7,'男子一覧表 '!AF$6))</f>
        <v>0</v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>
        <f>IF(M$6="","",COUNTIF('tmp２'!$K8:$O8,'男子一覧表 '!M$6))</f>
        <v>0</v>
      </c>
      <c r="N13" s="313">
        <f>IF(N$6="","",COUNTIF('tmp２'!$K8:$O8,'男子一覧表 '!N$6))</f>
        <v>0</v>
      </c>
      <c r="O13" s="313">
        <f>IF(O$6="","",COUNTIF('tmp２'!$K8:$O8,'男子一覧表 '!O$6))</f>
        <v>0</v>
      </c>
      <c r="P13" s="313">
        <f>IF(P$6="","",COUNTIF('tmp２'!$K8:$O8,'男子一覧表 '!P$6))</f>
        <v>0</v>
      </c>
      <c r="Q13" s="313">
        <f>IF(Q$6="","",COUNTIF('tmp２'!$K8:$O8,'男子一覧表 '!Q$6))</f>
        <v>0</v>
      </c>
      <c r="R13" s="313">
        <f>IF(R$6="","",COUNTIF('tmp２'!$K8:$O8,'男子一覧表 '!R$6))</f>
        <v>0</v>
      </c>
      <c r="S13" s="313">
        <f>IF(S$6="","",COUNTIF('tmp２'!$K8:$O8,'男子一覧表 '!S$6))</f>
        <v>0</v>
      </c>
      <c r="T13" s="313">
        <f>IF(T$6="","",COUNTIF('tmp２'!$K8:$O8,'男子一覧表 '!T$6))</f>
        <v>0</v>
      </c>
      <c r="U13" s="342">
        <f>IF(U$6="","",COUNTIF('tmp２'!$K8:$O8,'男子一覧表 '!U$6))</f>
        <v>0</v>
      </c>
      <c r="V13" s="309">
        <f>IF(V$6="","",COUNTIF('tmp２'!$K8:$O8,'男子一覧表 '!V$6))</f>
        <v>0</v>
      </c>
      <c r="W13" s="309">
        <f>IF(W$6="","",COUNTIF('tmp２'!$K8:$O8,'男子一覧表 '!W$6))</f>
        <v>0</v>
      </c>
      <c r="X13" s="314">
        <f>IF(X$6="","",COUNTIF('tmp２'!$K8:$O8,'男子一覧表 '!X$6))</f>
        <v>0</v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>
        <f>IF(AD$6="","",COUNTIF('tmp２'!$K8:$O8,'男子一覧表 '!AD$6))</f>
        <v>0</v>
      </c>
      <c r="AE13" s="309">
        <f>IF(AE$6="","",COUNTIF('tmp２'!$K8:$O8,'男子一覧表 '!AE$6))</f>
        <v>0</v>
      </c>
      <c r="AF13" s="313">
        <f>IF(AF$6="","",COUNTIF('tmp２'!$K8:$O8,'男子一覧表 '!AF$6))</f>
        <v>0</v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>
        <f>IF(M$6="","",COUNTIF('tmp２'!$K9:$O9,'男子一覧表 '!M$6))</f>
        <v>0</v>
      </c>
      <c r="N14" s="313">
        <f>IF(N$6="","",COUNTIF('tmp２'!$K9:$O9,'男子一覧表 '!N$6))</f>
        <v>0</v>
      </c>
      <c r="O14" s="313">
        <f>IF(O$6="","",COUNTIF('tmp２'!$K9:$O9,'男子一覧表 '!O$6))</f>
        <v>0</v>
      </c>
      <c r="P14" s="313">
        <f>IF(P$6="","",COUNTIF('tmp２'!$K9:$O9,'男子一覧表 '!P$6))</f>
        <v>0</v>
      </c>
      <c r="Q14" s="313">
        <f>IF(Q$6="","",COUNTIF('tmp２'!$K9:$O9,'男子一覧表 '!Q$6))</f>
        <v>0</v>
      </c>
      <c r="R14" s="313">
        <f>IF(R$6="","",COUNTIF('tmp２'!$K9:$O9,'男子一覧表 '!R$6))</f>
        <v>0</v>
      </c>
      <c r="S14" s="313">
        <f>IF(S$6="","",COUNTIF('tmp２'!$K9:$O9,'男子一覧表 '!S$6))</f>
        <v>0</v>
      </c>
      <c r="T14" s="313">
        <f>IF(T$6="","",COUNTIF('tmp２'!$K9:$O9,'男子一覧表 '!T$6))</f>
        <v>0</v>
      </c>
      <c r="U14" s="342">
        <f>IF(U$6="","",COUNTIF('tmp２'!$K9:$O9,'男子一覧表 '!U$6))</f>
        <v>0</v>
      </c>
      <c r="V14" s="309">
        <f>IF(V$6="","",COUNTIF('tmp２'!$K9:$O9,'男子一覧表 '!V$6))</f>
        <v>0</v>
      </c>
      <c r="W14" s="309">
        <f>IF(W$6="","",COUNTIF('tmp２'!$K9:$O9,'男子一覧表 '!W$6))</f>
        <v>0</v>
      </c>
      <c r="X14" s="314">
        <f>IF(X$6="","",COUNTIF('tmp２'!$K9:$O9,'男子一覧表 '!X$6))</f>
        <v>0</v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>
        <f>IF(AD$6="","",COUNTIF('tmp２'!$K9:$O9,'男子一覧表 '!AD$6))</f>
        <v>0</v>
      </c>
      <c r="AE14" s="309">
        <f>IF(AE$6="","",COUNTIF('tmp２'!$K9:$O9,'男子一覧表 '!AE$6))</f>
        <v>0</v>
      </c>
      <c r="AF14" s="313">
        <f>IF(AF$6="","",COUNTIF('tmp２'!$K9:$O9,'男子一覧表 '!AF$6))</f>
        <v>0</v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>
        <f>IF(M$6="","",COUNTIF('tmp２'!$K10:$O10,'男子一覧表 '!M$6))</f>
        <v>0</v>
      </c>
      <c r="N15" s="313">
        <f>IF(N$6="","",COUNTIF('tmp２'!$K10:$O10,'男子一覧表 '!N$6))</f>
        <v>0</v>
      </c>
      <c r="O15" s="313">
        <f>IF(O$6="","",COUNTIF('tmp２'!$K10:$O10,'男子一覧表 '!O$6))</f>
        <v>0</v>
      </c>
      <c r="P15" s="313">
        <f>IF(P$6="","",COUNTIF('tmp２'!$K10:$O10,'男子一覧表 '!P$6))</f>
        <v>0</v>
      </c>
      <c r="Q15" s="313">
        <f>IF(Q$6="","",COUNTIF('tmp２'!$K10:$O10,'男子一覧表 '!Q$6))</f>
        <v>0</v>
      </c>
      <c r="R15" s="313">
        <f>IF(R$6="","",COUNTIF('tmp２'!$K10:$O10,'男子一覧表 '!R$6))</f>
        <v>0</v>
      </c>
      <c r="S15" s="313">
        <f>IF(S$6="","",COUNTIF('tmp２'!$K10:$O10,'男子一覧表 '!S$6))</f>
        <v>0</v>
      </c>
      <c r="T15" s="313">
        <f>IF(T$6="","",COUNTIF('tmp２'!$K10:$O10,'男子一覧表 '!T$6))</f>
        <v>0</v>
      </c>
      <c r="U15" s="342">
        <f>IF(U$6="","",COUNTIF('tmp２'!$K10:$O10,'男子一覧表 '!U$6))</f>
        <v>0</v>
      </c>
      <c r="V15" s="309">
        <f>IF(V$6="","",COUNTIF('tmp２'!$K10:$O10,'男子一覧表 '!V$6))</f>
        <v>0</v>
      </c>
      <c r="W15" s="309">
        <f>IF(W$6="","",COUNTIF('tmp２'!$K10:$O10,'男子一覧表 '!W$6))</f>
        <v>0</v>
      </c>
      <c r="X15" s="314">
        <f>IF(X$6="","",COUNTIF('tmp２'!$K10:$O10,'男子一覧表 '!X$6))</f>
        <v>0</v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>
        <f>IF(AD$6="","",COUNTIF('tmp２'!$K10:$O10,'男子一覧表 '!AD$6))</f>
        <v>0</v>
      </c>
      <c r="AE15" s="309">
        <f>IF(AE$6="","",COUNTIF('tmp２'!$K10:$O10,'男子一覧表 '!AE$6))</f>
        <v>0</v>
      </c>
      <c r="AF15" s="313">
        <f>IF(AF$6="","",COUNTIF('tmp２'!$K10:$O10,'男子一覧表 '!AF$6))</f>
        <v>0</v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>
        <f>IF(M$6="","",COUNTIF('tmp２'!$K11:$O11,'男子一覧表 '!M$6))</f>
        <v>0</v>
      </c>
      <c r="N16" s="313">
        <f>IF(N$6="","",COUNTIF('tmp２'!$K11:$O11,'男子一覧表 '!N$6))</f>
        <v>0</v>
      </c>
      <c r="O16" s="313">
        <f>IF(O$6="","",COUNTIF('tmp２'!$K11:$O11,'男子一覧表 '!O$6))</f>
        <v>0</v>
      </c>
      <c r="P16" s="313">
        <f>IF(P$6="","",COUNTIF('tmp２'!$K11:$O11,'男子一覧表 '!P$6))</f>
        <v>0</v>
      </c>
      <c r="Q16" s="313">
        <f>IF(Q$6="","",COUNTIF('tmp２'!$K11:$O11,'男子一覧表 '!Q$6))</f>
        <v>0</v>
      </c>
      <c r="R16" s="313">
        <f>IF(R$6="","",COUNTIF('tmp２'!$K11:$O11,'男子一覧表 '!R$6))</f>
        <v>0</v>
      </c>
      <c r="S16" s="313">
        <f>IF(S$6="","",COUNTIF('tmp２'!$K11:$O11,'男子一覧表 '!S$6))</f>
        <v>0</v>
      </c>
      <c r="T16" s="313">
        <f>IF(T$6="","",COUNTIF('tmp２'!$K11:$O11,'男子一覧表 '!T$6))</f>
        <v>0</v>
      </c>
      <c r="U16" s="342">
        <f>IF(U$6="","",COUNTIF('tmp２'!$K11:$O11,'男子一覧表 '!U$6))</f>
        <v>0</v>
      </c>
      <c r="V16" s="309">
        <f>IF(V$6="","",COUNTIF('tmp２'!$K11:$O11,'男子一覧表 '!V$6))</f>
        <v>0</v>
      </c>
      <c r="W16" s="309">
        <f>IF(W$6="","",COUNTIF('tmp２'!$K11:$O11,'男子一覧表 '!W$6))</f>
        <v>0</v>
      </c>
      <c r="X16" s="314">
        <f>IF(X$6="","",COUNTIF('tmp２'!$K11:$O11,'男子一覧表 '!X$6))</f>
        <v>0</v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>
        <f>IF(AD$6="","",COUNTIF('tmp２'!$K11:$O11,'男子一覧表 '!AD$6))</f>
        <v>0</v>
      </c>
      <c r="AE16" s="309">
        <f>IF(AE$6="","",COUNTIF('tmp２'!$K11:$O11,'男子一覧表 '!AE$6))</f>
        <v>0</v>
      </c>
      <c r="AF16" s="313">
        <f>IF(AF$6="","",COUNTIF('tmp２'!$K11:$O11,'男子一覧表 '!AF$6))</f>
        <v>0</v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>
        <f>IF(M$6="","",COUNTIF('tmp２'!$K12:$O12,'男子一覧表 '!M$6))</f>
        <v>0</v>
      </c>
      <c r="N17" s="313">
        <f>IF(N$6="","",COUNTIF('tmp２'!$K12:$O12,'男子一覧表 '!N$6))</f>
        <v>0</v>
      </c>
      <c r="O17" s="313">
        <f>IF(O$6="","",COUNTIF('tmp２'!$K12:$O12,'男子一覧表 '!O$6))</f>
        <v>0</v>
      </c>
      <c r="P17" s="313">
        <f>IF(P$6="","",COUNTIF('tmp２'!$K12:$O12,'男子一覧表 '!P$6))</f>
        <v>0</v>
      </c>
      <c r="Q17" s="313">
        <f>IF(Q$6="","",COUNTIF('tmp２'!$K12:$O12,'男子一覧表 '!Q$6))</f>
        <v>0</v>
      </c>
      <c r="R17" s="313">
        <f>IF(R$6="","",COUNTIF('tmp２'!$K12:$O12,'男子一覧表 '!R$6))</f>
        <v>0</v>
      </c>
      <c r="S17" s="313">
        <f>IF(S$6="","",COUNTIF('tmp２'!$K12:$O12,'男子一覧表 '!S$6))</f>
        <v>0</v>
      </c>
      <c r="T17" s="313">
        <f>IF(T$6="","",COUNTIF('tmp２'!$K12:$O12,'男子一覧表 '!T$6))</f>
        <v>0</v>
      </c>
      <c r="U17" s="342">
        <f>IF(U$6="","",COUNTIF('tmp２'!$K12:$O12,'男子一覧表 '!U$6))</f>
        <v>0</v>
      </c>
      <c r="V17" s="309">
        <f>IF(V$6="","",COUNTIF('tmp２'!$K12:$O12,'男子一覧表 '!V$6))</f>
        <v>0</v>
      </c>
      <c r="W17" s="309">
        <f>IF(W$6="","",COUNTIF('tmp２'!$K12:$O12,'男子一覧表 '!W$6))</f>
        <v>0</v>
      </c>
      <c r="X17" s="314">
        <f>IF(X$6="","",COUNTIF('tmp２'!$K12:$O12,'男子一覧表 '!X$6))</f>
        <v>0</v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>
        <f>IF(AD$6="","",COUNTIF('tmp２'!$K12:$O12,'男子一覧表 '!AD$6))</f>
        <v>0</v>
      </c>
      <c r="AE17" s="309">
        <f>IF(AE$6="","",COUNTIF('tmp２'!$K12:$O12,'男子一覧表 '!AE$6))</f>
        <v>0</v>
      </c>
      <c r="AF17" s="313">
        <f>IF(AF$6="","",COUNTIF('tmp２'!$K12:$O12,'男子一覧表 '!AF$6))</f>
        <v>0</v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>
        <f>IF(M$6="","",COUNTIF('tmp２'!$K13:$O13,'男子一覧表 '!M$6))</f>
        <v>0</v>
      </c>
      <c r="N18" s="313">
        <f>IF(N$6="","",COUNTIF('tmp２'!$K13:$O13,'男子一覧表 '!N$6))</f>
        <v>0</v>
      </c>
      <c r="O18" s="313">
        <f>IF(O$6="","",COUNTIF('tmp２'!$K13:$O13,'男子一覧表 '!O$6))</f>
        <v>0</v>
      </c>
      <c r="P18" s="313">
        <f>IF(P$6="","",COUNTIF('tmp２'!$K13:$O13,'男子一覧表 '!P$6))</f>
        <v>0</v>
      </c>
      <c r="Q18" s="313">
        <f>IF(Q$6="","",COUNTIF('tmp２'!$K13:$O13,'男子一覧表 '!Q$6))</f>
        <v>0</v>
      </c>
      <c r="R18" s="313">
        <f>IF(R$6="","",COUNTIF('tmp２'!$K13:$O13,'男子一覧表 '!R$6))</f>
        <v>0</v>
      </c>
      <c r="S18" s="313">
        <f>IF(S$6="","",COUNTIF('tmp２'!$K13:$O13,'男子一覧表 '!S$6))</f>
        <v>0</v>
      </c>
      <c r="T18" s="313">
        <f>IF(T$6="","",COUNTIF('tmp２'!$K13:$O13,'男子一覧表 '!T$6))</f>
        <v>0</v>
      </c>
      <c r="U18" s="342">
        <f>IF(U$6="","",COUNTIF('tmp２'!$K13:$O13,'男子一覧表 '!U$6))</f>
        <v>0</v>
      </c>
      <c r="V18" s="309">
        <f>IF(V$6="","",COUNTIF('tmp２'!$K13:$O13,'男子一覧表 '!V$6))</f>
        <v>0</v>
      </c>
      <c r="W18" s="309">
        <f>IF(W$6="","",COUNTIF('tmp２'!$K13:$O13,'男子一覧表 '!W$6))</f>
        <v>0</v>
      </c>
      <c r="X18" s="314">
        <f>IF(X$6="","",COUNTIF('tmp２'!$K13:$O13,'男子一覧表 '!X$6))</f>
        <v>0</v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>
        <f>IF(AD$6="","",COUNTIF('tmp２'!$K13:$O13,'男子一覧表 '!AD$6))</f>
        <v>0</v>
      </c>
      <c r="AE18" s="309">
        <f>IF(AE$6="","",COUNTIF('tmp２'!$K13:$O13,'男子一覧表 '!AE$6))</f>
        <v>0</v>
      </c>
      <c r="AF18" s="313">
        <f>IF(AF$6="","",COUNTIF('tmp２'!$K13:$O13,'男子一覧表 '!AF$6))</f>
        <v>0</v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>
        <f>IF(M$6="","",COUNTIF('tmp２'!$K14:$O14,'男子一覧表 '!M$6))</f>
        <v>0</v>
      </c>
      <c r="N19" s="313">
        <f>IF(N$6="","",COUNTIF('tmp２'!$K14:$O14,'男子一覧表 '!N$6))</f>
        <v>0</v>
      </c>
      <c r="O19" s="313">
        <f>IF(O$6="","",COUNTIF('tmp２'!$K14:$O14,'男子一覧表 '!O$6))</f>
        <v>0</v>
      </c>
      <c r="P19" s="313">
        <f>IF(P$6="","",COUNTIF('tmp２'!$K14:$O14,'男子一覧表 '!P$6))</f>
        <v>0</v>
      </c>
      <c r="Q19" s="313">
        <f>IF(Q$6="","",COUNTIF('tmp２'!$K14:$O14,'男子一覧表 '!Q$6))</f>
        <v>0</v>
      </c>
      <c r="R19" s="313">
        <f>IF(R$6="","",COUNTIF('tmp２'!$K14:$O14,'男子一覧表 '!R$6))</f>
        <v>0</v>
      </c>
      <c r="S19" s="313">
        <f>IF(S$6="","",COUNTIF('tmp２'!$K14:$O14,'男子一覧表 '!S$6))</f>
        <v>0</v>
      </c>
      <c r="T19" s="313">
        <f>IF(T$6="","",COUNTIF('tmp２'!$K14:$O14,'男子一覧表 '!T$6))</f>
        <v>0</v>
      </c>
      <c r="U19" s="342">
        <f>IF(U$6="","",COUNTIF('tmp２'!$K14:$O14,'男子一覧表 '!U$6))</f>
        <v>0</v>
      </c>
      <c r="V19" s="309">
        <f>IF(V$6="","",COUNTIF('tmp２'!$K14:$O14,'男子一覧表 '!V$6))</f>
        <v>0</v>
      </c>
      <c r="W19" s="309">
        <f>IF(W$6="","",COUNTIF('tmp２'!$K14:$O14,'男子一覧表 '!W$6))</f>
        <v>0</v>
      </c>
      <c r="X19" s="314">
        <f>IF(X$6="","",COUNTIF('tmp２'!$K14:$O14,'男子一覧表 '!X$6))</f>
        <v>0</v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>
        <f>IF(AD$6="","",COUNTIF('tmp２'!$K14:$O14,'男子一覧表 '!AD$6))</f>
        <v>0</v>
      </c>
      <c r="AE19" s="309">
        <f>IF(AE$6="","",COUNTIF('tmp２'!$K14:$O14,'男子一覧表 '!AE$6))</f>
        <v>0</v>
      </c>
      <c r="AF19" s="313">
        <f>IF(AF$6="","",COUNTIF('tmp２'!$K14:$O14,'男子一覧表 '!AF$6))</f>
        <v>0</v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>
        <f>IF(M$6="","",COUNTIF('tmp２'!$K15:$O15,'男子一覧表 '!M$6))</f>
        <v>0</v>
      </c>
      <c r="N20" s="313">
        <f>IF(N$6="","",COUNTIF('tmp２'!$K15:$O15,'男子一覧表 '!N$6))</f>
        <v>0</v>
      </c>
      <c r="O20" s="313">
        <f>IF(O$6="","",COUNTIF('tmp２'!$K15:$O15,'男子一覧表 '!O$6))</f>
        <v>0</v>
      </c>
      <c r="P20" s="313">
        <f>IF(P$6="","",COUNTIF('tmp２'!$K15:$O15,'男子一覧表 '!P$6))</f>
        <v>0</v>
      </c>
      <c r="Q20" s="313">
        <f>IF(Q$6="","",COUNTIF('tmp２'!$K15:$O15,'男子一覧表 '!Q$6))</f>
        <v>0</v>
      </c>
      <c r="R20" s="313">
        <f>IF(R$6="","",COUNTIF('tmp２'!$K15:$O15,'男子一覧表 '!R$6))</f>
        <v>0</v>
      </c>
      <c r="S20" s="313">
        <f>IF(S$6="","",COUNTIF('tmp２'!$K15:$O15,'男子一覧表 '!S$6))</f>
        <v>0</v>
      </c>
      <c r="T20" s="313">
        <f>IF(T$6="","",COUNTIF('tmp２'!$K15:$O15,'男子一覧表 '!T$6))</f>
        <v>0</v>
      </c>
      <c r="U20" s="342">
        <f>IF(U$6="","",COUNTIF('tmp２'!$K15:$O15,'男子一覧表 '!U$6))</f>
        <v>0</v>
      </c>
      <c r="V20" s="309">
        <f>IF(V$6="","",COUNTIF('tmp２'!$K15:$O15,'男子一覧表 '!V$6))</f>
        <v>0</v>
      </c>
      <c r="W20" s="309">
        <f>IF(W$6="","",COUNTIF('tmp２'!$K15:$O15,'男子一覧表 '!W$6))</f>
        <v>0</v>
      </c>
      <c r="X20" s="314">
        <f>IF(X$6="","",COUNTIF('tmp２'!$K15:$O15,'男子一覧表 '!X$6))</f>
        <v>0</v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>
        <f>IF(AD$6="","",COUNTIF('tmp２'!$K15:$O15,'男子一覧表 '!AD$6))</f>
        <v>0</v>
      </c>
      <c r="AE20" s="309">
        <f>IF(AE$6="","",COUNTIF('tmp２'!$K15:$O15,'男子一覧表 '!AE$6))</f>
        <v>0</v>
      </c>
      <c r="AF20" s="313">
        <f>IF(AF$6="","",COUNTIF('tmp２'!$K15:$O15,'男子一覧表 '!AF$6))</f>
        <v>0</v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>
        <f>IF(M$6="","",COUNTIF('tmp２'!$K16:$O16,'男子一覧表 '!M$6))</f>
        <v>0</v>
      </c>
      <c r="N21" s="313">
        <f>IF(N$6="","",COUNTIF('tmp２'!$K16:$O16,'男子一覧表 '!N$6))</f>
        <v>0</v>
      </c>
      <c r="O21" s="313">
        <f>IF(O$6="","",COUNTIF('tmp２'!$K16:$O16,'男子一覧表 '!O$6))</f>
        <v>0</v>
      </c>
      <c r="P21" s="313">
        <f>IF(P$6="","",COUNTIF('tmp２'!$K16:$O16,'男子一覧表 '!P$6))</f>
        <v>0</v>
      </c>
      <c r="Q21" s="313">
        <f>IF(Q$6="","",COUNTIF('tmp２'!$K16:$O16,'男子一覧表 '!Q$6))</f>
        <v>0</v>
      </c>
      <c r="R21" s="313">
        <f>IF(R$6="","",COUNTIF('tmp２'!$K16:$O16,'男子一覧表 '!R$6))</f>
        <v>0</v>
      </c>
      <c r="S21" s="313">
        <f>IF(S$6="","",COUNTIF('tmp２'!$K16:$O16,'男子一覧表 '!S$6))</f>
        <v>0</v>
      </c>
      <c r="T21" s="313">
        <f>IF(T$6="","",COUNTIF('tmp２'!$K16:$O16,'男子一覧表 '!T$6))</f>
        <v>0</v>
      </c>
      <c r="U21" s="342">
        <f>IF(U$6="","",COUNTIF('tmp２'!$K16:$O16,'男子一覧表 '!U$6))</f>
        <v>0</v>
      </c>
      <c r="V21" s="309">
        <f>IF(V$6="","",COUNTIF('tmp２'!$K16:$O16,'男子一覧表 '!V$6))</f>
        <v>0</v>
      </c>
      <c r="W21" s="309">
        <f>IF(W$6="","",COUNTIF('tmp２'!$K16:$O16,'男子一覧表 '!W$6))</f>
        <v>0</v>
      </c>
      <c r="X21" s="314">
        <f>IF(X$6="","",COUNTIF('tmp２'!$K16:$O16,'男子一覧表 '!X$6))</f>
        <v>0</v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>
        <f>IF(AD$6="","",COUNTIF('tmp２'!$K16:$O16,'男子一覧表 '!AD$6))</f>
        <v>0</v>
      </c>
      <c r="AE21" s="309">
        <f>IF(AE$6="","",COUNTIF('tmp２'!$K16:$O16,'男子一覧表 '!AE$6))</f>
        <v>0</v>
      </c>
      <c r="AF21" s="313">
        <f>IF(AF$6="","",COUNTIF('tmp２'!$K16:$O16,'男子一覧表 '!AF$6))</f>
        <v>0</v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>
        <f>IF(M$6="","",COUNTIF('tmp２'!$K17:$O17,'男子一覧表 '!M$6))</f>
        <v>0</v>
      </c>
      <c r="N22" s="313">
        <f>IF(N$6="","",COUNTIF('tmp２'!$K17:$O17,'男子一覧表 '!N$6))</f>
        <v>0</v>
      </c>
      <c r="O22" s="313">
        <f>IF(O$6="","",COUNTIF('tmp２'!$K17:$O17,'男子一覧表 '!O$6))</f>
        <v>0</v>
      </c>
      <c r="P22" s="313">
        <f>IF(P$6="","",COUNTIF('tmp２'!$K17:$O17,'男子一覧表 '!P$6))</f>
        <v>0</v>
      </c>
      <c r="Q22" s="313">
        <f>IF(Q$6="","",COUNTIF('tmp２'!$K17:$O17,'男子一覧表 '!Q$6))</f>
        <v>0</v>
      </c>
      <c r="R22" s="313">
        <f>IF(R$6="","",COUNTIF('tmp２'!$K17:$O17,'男子一覧表 '!R$6))</f>
        <v>0</v>
      </c>
      <c r="S22" s="313">
        <f>IF(S$6="","",COUNTIF('tmp２'!$K17:$O17,'男子一覧表 '!S$6))</f>
        <v>0</v>
      </c>
      <c r="T22" s="313">
        <f>IF(T$6="","",COUNTIF('tmp２'!$K17:$O17,'男子一覧表 '!T$6))</f>
        <v>0</v>
      </c>
      <c r="U22" s="342">
        <f>IF(U$6="","",COUNTIF('tmp２'!$K17:$O17,'男子一覧表 '!U$6))</f>
        <v>0</v>
      </c>
      <c r="V22" s="309">
        <f>IF(V$6="","",COUNTIF('tmp２'!$K17:$O17,'男子一覧表 '!V$6))</f>
        <v>0</v>
      </c>
      <c r="W22" s="309">
        <f>IF(W$6="","",COUNTIF('tmp２'!$K17:$O17,'男子一覧表 '!W$6))</f>
        <v>0</v>
      </c>
      <c r="X22" s="314">
        <f>IF(X$6="","",COUNTIF('tmp２'!$K17:$O17,'男子一覧表 '!X$6))</f>
        <v>0</v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>
        <f>IF(AD$6="","",COUNTIF('tmp２'!$K17:$O17,'男子一覧表 '!AD$6))</f>
        <v>0</v>
      </c>
      <c r="AE22" s="309">
        <f>IF(AE$6="","",COUNTIF('tmp２'!$K17:$O17,'男子一覧表 '!AE$6))</f>
        <v>0</v>
      </c>
      <c r="AF22" s="313">
        <f>IF(AF$6="","",COUNTIF('tmp２'!$K17:$O17,'男子一覧表 '!AF$6))</f>
        <v>0</v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>
        <f>IF(M$6="","",COUNTIF('tmp２'!$K18:$O18,'男子一覧表 '!M$6))</f>
        <v>0</v>
      </c>
      <c r="N23" s="313">
        <f>IF(N$6="","",COUNTIF('tmp２'!$K18:$O18,'男子一覧表 '!N$6))</f>
        <v>0</v>
      </c>
      <c r="O23" s="313">
        <f>IF(O$6="","",COUNTIF('tmp２'!$K18:$O18,'男子一覧表 '!O$6))</f>
        <v>0</v>
      </c>
      <c r="P23" s="313">
        <f>IF(P$6="","",COUNTIF('tmp２'!$K18:$O18,'男子一覧表 '!P$6))</f>
        <v>0</v>
      </c>
      <c r="Q23" s="313">
        <f>IF(Q$6="","",COUNTIF('tmp２'!$K18:$O18,'男子一覧表 '!Q$6))</f>
        <v>0</v>
      </c>
      <c r="R23" s="313">
        <f>IF(R$6="","",COUNTIF('tmp２'!$K18:$O18,'男子一覧表 '!R$6))</f>
        <v>0</v>
      </c>
      <c r="S23" s="313">
        <f>IF(S$6="","",COUNTIF('tmp２'!$K18:$O18,'男子一覧表 '!S$6))</f>
        <v>0</v>
      </c>
      <c r="T23" s="313">
        <f>IF(T$6="","",COUNTIF('tmp２'!$K18:$O18,'男子一覧表 '!T$6))</f>
        <v>0</v>
      </c>
      <c r="U23" s="342">
        <f>IF(U$6="","",COUNTIF('tmp２'!$K18:$O18,'男子一覧表 '!U$6))</f>
        <v>0</v>
      </c>
      <c r="V23" s="309">
        <f>IF(V$6="","",COUNTIF('tmp２'!$K18:$O18,'男子一覧表 '!V$6))</f>
        <v>0</v>
      </c>
      <c r="W23" s="309">
        <f>IF(W$6="","",COUNTIF('tmp２'!$K18:$O18,'男子一覧表 '!W$6))</f>
        <v>0</v>
      </c>
      <c r="X23" s="314">
        <f>IF(X$6="","",COUNTIF('tmp２'!$K18:$O18,'男子一覧表 '!X$6))</f>
        <v>0</v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>
        <f>IF(AD$6="","",COUNTIF('tmp２'!$K18:$O18,'男子一覧表 '!AD$6))</f>
        <v>0</v>
      </c>
      <c r="AE23" s="309">
        <f>IF(AE$6="","",COUNTIF('tmp２'!$K18:$O18,'男子一覧表 '!AE$6))</f>
        <v>0</v>
      </c>
      <c r="AF23" s="313">
        <f>IF(AF$6="","",COUNTIF('tmp２'!$K18:$O18,'男子一覧表 '!AF$6))</f>
        <v>0</v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>
        <f>IF(M$6="","",COUNTIF('tmp２'!$K19:$O19,'男子一覧表 '!M$6))</f>
        <v>0</v>
      </c>
      <c r="N24" s="313">
        <f>IF(N$6="","",COUNTIF('tmp２'!$K19:$O19,'男子一覧表 '!N$6))</f>
        <v>0</v>
      </c>
      <c r="O24" s="313">
        <f>IF(O$6="","",COUNTIF('tmp２'!$K19:$O19,'男子一覧表 '!O$6))</f>
        <v>0</v>
      </c>
      <c r="P24" s="313">
        <f>IF(P$6="","",COUNTIF('tmp２'!$K19:$O19,'男子一覧表 '!P$6))</f>
        <v>0</v>
      </c>
      <c r="Q24" s="313">
        <f>IF(Q$6="","",COUNTIF('tmp２'!$K19:$O19,'男子一覧表 '!Q$6))</f>
        <v>0</v>
      </c>
      <c r="R24" s="313">
        <f>IF(R$6="","",COUNTIF('tmp２'!$K19:$O19,'男子一覧表 '!R$6))</f>
        <v>0</v>
      </c>
      <c r="S24" s="313">
        <f>IF(S$6="","",COUNTIF('tmp２'!$K19:$O19,'男子一覧表 '!S$6))</f>
        <v>0</v>
      </c>
      <c r="T24" s="313">
        <f>IF(T$6="","",COUNTIF('tmp２'!$K19:$O19,'男子一覧表 '!T$6))</f>
        <v>0</v>
      </c>
      <c r="U24" s="342">
        <f>IF(U$6="","",COUNTIF('tmp２'!$K19:$O19,'男子一覧表 '!U$6))</f>
        <v>0</v>
      </c>
      <c r="V24" s="309">
        <f>IF(V$6="","",COUNTIF('tmp２'!$K19:$O19,'男子一覧表 '!V$6))</f>
        <v>0</v>
      </c>
      <c r="W24" s="309">
        <f>IF(W$6="","",COUNTIF('tmp２'!$K19:$O19,'男子一覧表 '!W$6))</f>
        <v>0</v>
      </c>
      <c r="X24" s="314">
        <f>IF(X$6="","",COUNTIF('tmp２'!$K19:$O19,'男子一覧表 '!X$6))</f>
        <v>0</v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>
        <f>IF(AD$6="","",COUNTIF('tmp２'!$K19:$O19,'男子一覧表 '!AD$6))</f>
        <v>0</v>
      </c>
      <c r="AE24" s="309">
        <f>IF(AE$6="","",COUNTIF('tmp２'!$K19:$O19,'男子一覧表 '!AE$6))</f>
        <v>0</v>
      </c>
      <c r="AF24" s="313">
        <f>IF(AF$6="","",COUNTIF('tmp２'!$K19:$O19,'男子一覧表 '!AF$6))</f>
        <v>0</v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>
        <f>IF(M$6="","",COUNTIF('tmp２'!$K20:$O20,'男子一覧表 '!M$6))</f>
        <v>0</v>
      </c>
      <c r="N25" s="313">
        <f>IF(N$6="","",COUNTIF('tmp２'!$K20:$O20,'男子一覧表 '!N$6))</f>
        <v>0</v>
      </c>
      <c r="O25" s="313">
        <f>IF(O$6="","",COUNTIF('tmp２'!$K20:$O20,'男子一覧表 '!O$6))</f>
        <v>0</v>
      </c>
      <c r="P25" s="313">
        <f>IF(P$6="","",COUNTIF('tmp２'!$K20:$O20,'男子一覧表 '!P$6))</f>
        <v>0</v>
      </c>
      <c r="Q25" s="313">
        <f>IF(Q$6="","",COUNTIF('tmp２'!$K20:$O20,'男子一覧表 '!Q$6))</f>
        <v>0</v>
      </c>
      <c r="R25" s="313">
        <f>IF(R$6="","",COUNTIF('tmp２'!$K20:$O20,'男子一覧表 '!R$6))</f>
        <v>0</v>
      </c>
      <c r="S25" s="313">
        <f>IF(S$6="","",COUNTIF('tmp２'!$K20:$O20,'男子一覧表 '!S$6))</f>
        <v>0</v>
      </c>
      <c r="T25" s="313">
        <f>IF(T$6="","",COUNTIF('tmp２'!$K20:$O20,'男子一覧表 '!T$6))</f>
        <v>0</v>
      </c>
      <c r="U25" s="342">
        <f>IF(U$6="","",COUNTIF('tmp２'!$K20:$O20,'男子一覧表 '!U$6))</f>
        <v>0</v>
      </c>
      <c r="V25" s="309">
        <f>IF(V$6="","",COUNTIF('tmp２'!$K20:$O20,'男子一覧表 '!V$6))</f>
        <v>0</v>
      </c>
      <c r="W25" s="309">
        <f>IF(W$6="","",COUNTIF('tmp２'!$K20:$O20,'男子一覧表 '!W$6))</f>
        <v>0</v>
      </c>
      <c r="X25" s="314">
        <f>IF(X$6="","",COUNTIF('tmp２'!$K20:$O20,'男子一覧表 '!X$6))</f>
        <v>0</v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>
        <f>IF(AD$6="","",COUNTIF('tmp２'!$K20:$O20,'男子一覧表 '!AD$6))</f>
        <v>0</v>
      </c>
      <c r="AE25" s="309">
        <f>IF(AE$6="","",COUNTIF('tmp２'!$K20:$O20,'男子一覧表 '!AE$6))</f>
        <v>0</v>
      </c>
      <c r="AF25" s="313">
        <f>IF(AF$6="","",COUNTIF('tmp２'!$K20:$O20,'男子一覧表 '!AF$6))</f>
        <v>0</v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>
        <f>IF(M$6="","",COUNTIF('tmp２'!$K21:$O21,'男子一覧表 '!M$6))</f>
        <v>0</v>
      </c>
      <c r="N26" s="313">
        <f>IF(N$6="","",COUNTIF('tmp２'!$K21:$O21,'男子一覧表 '!N$6))</f>
        <v>0</v>
      </c>
      <c r="O26" s="313">
        <f>IF(O$6="","",COUNTIF('tmp２'!$K21:$O21,'男子一覧表 '!O$6))</f>
        <v>0</v>
      </c>
      <c r="P26" s="313">
        <f>IF(P$6="","",COUNTIF('tmp２'!$K21:$O21,'男子一覧表 '!P$6))</f>
        <v>0</v>
      </c>
      <c r="Q26" s="313">
        <f>IF(Q$6="","",COUNTIF('tmp２'!$K21:$O21,'男子一覧表 '!Q$6))</f>
        <v>0</v>
      </c>
      <c r="R26" s="313">
        <f>IF(R$6="","",COUNTIF('tmp２'!$K21:$O21,'男子一覧表 '!R$6))</f>
        <v>0</v>
      </c>
      <c r="S26" s="313">
        <f>IF(S$6="","",COUNTIF('tmp２'!$K21:$O21,'男子一覧表 '!S$6))</f>
        <v>0</v>
      </c>
      <c r="T26" s="313">
        <f>IF(T$6="","",COUNTIF('tmp２'!$K21:$O21,'男子一覧表 '!T$6))</f>
        <v>0</v>
      </c>
      <c r="U26" s="342">
        <f>IF(U$6="","",COUNTIF('tmp２'!$K21:$O21,'男子一覧表 '!U$6))</f>
        <v>0</v>
      </c>
      <c r="V26" s="309">
        <f>IF(V$6="","",COUNTIF('tmp２'!$K21:$O21,'男子一覧表 '!V$6))</f>
        <v>0</v>
      </c>
      <c r="W26" s="309">
        <f>IF(W$6="","",COUNTIF('tmp２'!$K21:$O21,'男子一覧表 '!W$6))</f>
        <v>0</v>
      </c>
      <c r="X26" s="314">
        <f>IF(X$6="","",COUNTIF('tmp２'!$K21:$O21,'男子一覧表 '!X$6))</f>
        <v>0</v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>
        <f>IF(AD$6="","",COUNTIF('tmp２'!$K21:$O21,'男子一覧表 '!AD$6))</f>
        <v>0</v>
      </c>
      <c r="AE26" s="309">
        <f>IF(AE$6="","",COUNTIF('tmp２'!$K21:$O21,'男子一覧表 '!AE$6))</f>
        <v>0</v>
      </c>
      <c r="AF26" s="313">
        <f>IF(AF$6="","",COUNTIF('tmp２'!$K21:$O21,'男子一覧表 '!AF$6))</f>
        <v>0</v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>
        <f>IF(M$6="","",COUNTIF('tmp２'!$K22:$O22,'男子一覧表 '!M$6))</f>
        <v>0</v>
      </c>
      <c r="N27" s="313">
        <f>IF(N$6="","",COUNTIF('tmp２'!$K22:$O22,'男子一覧表 '!N$6))</f>
        <v>0</v>
      </c>
      <c r="O27" s="313">
        <f>IF(O$6="","",COUNTIF('tmp２'!$K22:$O22,'男子一覧表 '!O$6))</f>
        <v>0</v>
      </c>
      <c r="P27" s="313">
        <f>IF(P$6="","",COUNTIF('tmp２'!$K22:$O22,'男子一覧表 '!P$6))</f>
        <v>0</v>
      </c>
      <c r="Q27" s="313">
        <f>IF(Q$6="","",COUNTIF('tmp２'!$K22:$O22,'男子一覧表 '!Q$6))</f>
        <v>0</v>
      </c>
      <c r="R27" s="313">
        <f>IF(R$6="","",COUNTIF('tmp２'!$K22:$O22,'男子一覧表 '!R$6))</f>
        <v>0</v>
      </c>
      <c r="S27" s="313">
        <f>IF(S$6="","",COUNTIF('tmp２'!$K22:$O22,'男子一覧表 '!S$6))</f>
        <v>0</v>
      </c>
      <c r="T27" s="313">
        <f>IF(T$6="","",COUNTIF('tmp２'!$K22:$O22,'男子一覧表 '!T$6))</f>
        <v>0</v>
      </c>
      <c r="U27" s="342">
        <f>IF(U$6="","",COUNTIF('tmp２'!$K22:$O22,'男子一覧表 '!U$6))</f>
        <v>0</v>
      </c>
      <c r="V27" s="309">
        <f>IF(V$6="","",COUNTIF('tmp２'!$K22:$O22,'男子一覧表 '!V$6))</f>
        <v>0</v>
      </c>
      <c r="W27" s="309">
        <f>IF(W$6="","",COUNTIF('tmp２'!$K22:$O22,'男子一覧表 '!W$6))</f>
        <v>0</v>
      </c>
      <c r="X27" s="314">
        <f>IF(X$6="","",COUNTIF('tmp２'!$K22:$O22,'男子一覧表 '!X$6))</f>
        <v>0</v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>
        <f>IF(AD$6="","",COUNTIF('tmp２'!$K22:$O22,'男子一覧表 '!AD$6))</f>
        <v>0</v>
      </c>
      <c r="AE27" s="309">
        <f>IF(AE$6="","",COUNTIF('tmp２'!$K22:$O22,'男子一覧表 '!AE$6))</f>
        <v>0</v>
      </c>
      <c r="AF27" s="313">
        <f>IF(AF$6="","",COUNTIF('tmp２'!$K22:$O22,'男子一覧表 '!AF$6))</f>
        <v>0</v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>
        <f>IF(M$6="","",COUNTIF('tmp２'!$K23:$O23,'男子一覧表 '!M$6))</f>
        <v>0</v>
      </c>
      <c r="N28" s="313">
        <f>IF(N$6="","",COUNTIF('tmp２'!$K23:$O23,'男子一覧表 '!N$6))</f>
        <v>0</v>
      </c>
      <c r="O28" s="313">
        <f>IF(O$6="","",COUNTIF('tmp２'!$K23:$O23,'男子一覧表 '!O$6))</f>
        <v>0</v>
      </c>
      <c r="P28" s="313">
        <f>IF(P$6="","",COUNTIF('tmp２'!$K23:$O23,'男子一覧表 '!P$6))</f>
        <v>0</v>
      </c>
      <c r="Q28" s="313">
        <f>IF(Q$6="","",COUNTIF('tmp２'!$K23:$O23,'男子一覧表 '!Q$6))</f>
        <v>0</v>
      </c>
      <c r="R28" s="313">
        <f>IF(R$6="","",COUNTIF('tmp２'!$K23:$O23,'男子一覧表 '!R$6))</f>
        <v>0</v>
      </c>
      <c r="S28" s="313">
        <f>IF(S$6="","",COUNTIF('tmp２'!$K23:$O23,'男子一覧表 '!S$6))</f>
        <v>0</v>
      </c>
      <c r="T28" s="313">
        <f>IF(T$6="","",COUNTIF('tmp２'!$K23:$O23,'男子一覧表 '!T$6))</f>
        <v>0</v>
      </c>
      <c r="U28" s="342">
        <f>IF(U$6="","",COUNTIF('tmp２'!$K23:$O23,'男子一覧表 '!U$6))</f>
        <v>0</v>
      </c>
      <c r="V28" s="309">
        <f>IF(V$6="","",COUNTIF('tmp２'!$K23:$O23,'男子一覧表 '!V$6))</f>
        <v>0</v>
      </c>
      <c r="W28" s="309">
        <f>IF(W$6="","",COUNTIF('tmp２'!$K23:$O23,'男子一覧表 '!W$6))</f>
        <v>0</v>
      </c>
      <c r="X28" s="314">
        <f>IF(X$6="","",COUNTIF('tmp２'!$K23:$O23,'男子一覧表 '!X$6))</f>
        <v>0</v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>
        <f>IF(AD$6="","",COUNTIF('tmp２'!$K23:$O23,'男子一覧表 '!AD$6))</f>
        <v>0</v>
      </c>
      <c r="AE28" s="309">
        <f>IF(AE$6="","",COUNTIF('tmp２'!$K23:$O23,'男子一覧表 '!AE$6))</f>
        <v>0</v>
      </c>
      <c r="AF28" s="313">
        <f>IF(AF$6="","",COUNTIF('tmp２'!$K23:$O23,'男子一覧表 '!AF$6))</f>
        <v>0</v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>
        <f>IF(M$6="","",COUNTIF('tmp２'!$K24:$O24,'男子一覧表 '!M$6))</f>
        <v>0</v>
      </c>
      <c r="N29" s="313">
        <f>IF(N$6="","",COUNTIF('tmp２'!$K24:$O24,'男子一覧表 '!N$6))</f>
        <v>0</v>
      </c>
      <c r="O29" s="313">
        <f>IF(O$6="","",COUNTIF('tmp２'!$K24:$O24,'男子一覧表 '!O$6))</f>
        <v>0</v>
      </c>
      <c r="P29" s="313">
        <f>IF(P$6="","",COUNTIF('tmp２'!$K24:$O24,'男子一覧表 '!P$6))</f>
        <v>0</v>
      </c>
      <c r="Q29" s="313">
        <f>IF(Q$6="","",COUNTIF('tmp２'!$K24:$O24,'男子一覧表 '!Q$6))</f>
        <v>0</v>
      </c>
      <c r="R29" s="313">
        <f>IF(R$6="","",COUNTIF('tmp２'!$K24:$O24,'男子一覧表 '!R$6))</f>
        <v>0</v>
      </c>
      <c r="S29" s="313">
        <f>IF(S$6="","",COUNTIF('tmp２'!$K24:$O24,'男子一覧表 '!S$6))</f>
        <v>0</v>
      </c>
      <c r="T29" s="313">
        <f>IF(T$6="","",COUNTIF('tmp２'!$K24:$O24,'男子一覧表 '!T$6))</f>
        <v>0</v>
      </c>
      <c r="U29" s="342">
        <f>IF(U$6="","",COUNTIF('tmp２'!$K24:$O24,'男子一覧表 '!U$6))</f>
        <v>0</v>
      </c>
      <c r="V29" s="309">
        <f>IF(V$6="","",COUNTIF('tmp２'!$K24:$O24,'男子一覧表 '!V$6))</f>
        <v>0</v>
      </c>
      <c r="W29" s="309">
        <f>IF(W$6="","",COUNTIF('tmp２'!$K24:$O24,'男子一覧表 '!W$6))</f>
        <v>0</v>
      </c>
      <c r="X29" s="314">
        <f>IF(X$6="","",COUNTIF('tmp２'!$K24:$O24,'男子一覧表 '!X$6))</f>
        <v>0</v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>
        <f>IF(AD$6="","",COUNTIF('tmp２'!$K24:$O24,'男子一覧表 '!AD$6))</f>
        <v>0</v>
      </c>
      <c r="AE29" s="309">
        <f>IF(AE$6="","",COUNTIF('tmp２'!$K24:$O24,'男子一覧表 '!AE$6))</f>
        <v>0</v>
      </c>
      <c r="AF29" s="313">
        <f>IF(AF$6="","",COUNTIF('tmp２'!$K24:$O24,'男子一覧表 '!AF$6))</f>
        <v>0</v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>
        <f>IF(M$6="","",COUNTIF('tmp２'!$K25:$O25,'男子一覧表 '!M$6))</f>
        <v>0</v>
      </c>
      <c r="N30" s="313">
        <f>IF(N$6="","",COUNTIF('tmp２'!$K25:$O25,'男子一覧表 '!N$6))</f>
        <v>0</v>
      </c>
      <c r="O30" s="313">
        <f>IF(O$6="","",COUNTIF('tmp２'!$K25:$O25,'男子一覧表 '!O$6))</f>
        <v>0</v>
      </c>
      <c r="P30" s="313">
        <f>IF(P$6="","",COUNTIF('tmp２'!$K25:$O25,'男子一覧表 '!P$6))</f>
        <v>0</v>
      </c>
      <c r="Q30" s="313">
        <f>IF(Q$6="","",COUNTIF('tmp２'!$K25:$O25,'男子一覧表 '!Q$6))</f>
        <v>0</v>
      </c>
      <c r="R30" s="313">
        <f>IF(R$6="","",COUNTIF('tmp２'!$K25:$O25,'男子一覧表 '!R$6))</f>
        <v>0</v>
      </c>
      <c r="S30" s="313">
        <f>IF(S$6="","",COUNTIF('tmp２'!$K25:$O25,'男子一覧表 '!S$6))</f>
        <v>0</v>
      </c>
      <c r="T30" s="313">
        <f>IF(T$6="","",COUNTIF('tmp２'!$K25:$O25,'男子一覧表 '!T$6))</f>
        <v>0</v>
      </c>
      <c r="U30" s="342">
        <f>IF(U$6="","",COUNTIF('tmp２'!$K25:$O25,'男子一覧表 '!U$6))</f>
        <v>0</v>
      </c>
      <c r="V30" s="309">
        <f>IF(V$6="","",COUNTIF('tmp２'!$K25:$O25,'男子一覧表 '!V$6))</f>
        <v>0</v>
      </c>
      <c r="W30" s="309">
        <f>IF(W$6="","",COUNTIF('tmp２'!$K25:$O25,'男子一覧表 '!W$6))</f>
        <v>0</v>
      </c>
      <c r="X30" s="314">
        <f>IF(X$6="","",COUNTIF('tmp２'!$K25:$O25,'男子一覧表 '!X$6))</f>
        <v>0</v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>
        <f>IF(AD$6="","",COUNTIF('tmp２'!$K25:$O25,'男子一覧表 '!AD$6))</f>
        <v>0</v>
      </c>
      <c r="AE30" s="309">
        <f>IF(AE$6="","",COUNTIF('tmp２'!$K25:$O25,'男子一覧表 '!AE$6))</f>
        <v>0</v>
      </c>
      <c r="AF30" s="313">
        <f>IF(AF$6="","",COUNTIF('tmp２'!$K25:$O25,'男子一覧表 '!AF$6))</f>
        <v>0</v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>
        <f>IF(M$6="","",COUNTIF('tmp２'!$K26:$O26,'男子一覧表 '!M$6))</f>
        <v>0</v>
      </c>
      <c r="N31" s="313">
        <f>IF(N$6="","",COUNTIF('tmp２'!$K26:$O26,'男子一覧表 '!N$6))</f>
        <v>0</v>
      </c>
      <c r="O31" s="313">
        <f>IF(O$6="","",COUNTIF('tmp２'!$K26:$O26,'男子一覧表 '!O$6))</f>
        <v>0</v>
      </c>
      <c r="P31" s="313">
        <f>IF(P$6="","",COUNTIF('tmp２'!$K26:$O26,'男子一覧表 '!P$6))</f>
        <v>0</v>
      </c>
      <c r="Q31" s="313">
        <f>IF(Q$6="","",COUNTIF('tmp２'!$K26:$O26,'男子一覧表 '!Q$6))</f>
        <v>0</v>
      </c>
      <c r="R31" s="313">
        <f>IF(R$6="","",COUNTIF('tmp２'!$K26:$O26,'男子一覧表 '!R$6))</f>
        <v>0</v>
      </c>
      <c r="S31" s="313">
        <f>IF(S$6="","",COUNTIF('tmp２'!$K26:$O26,'男子一覧表 '!S$6))</f>
        <v>0</v>
      </c>
      <c r="T31" s="313">
        <f>IF(T$6="","",COUNTIF('tmp２'!$K26:$O26,'男子一覧表 '!T$6))</f>
        <v>0</v>
      </c>
      <c r="U31" s="342">
        <f>IF(U$6="","",COUNTIF('tmp２'!$K26:$O26,'男子一覧表 '!U$6))</f>
        <v>0</v>
      </c>
      <c r="V31" s="309">
        <f>IF(V$6="","",COUNTIF('tmp２'!$K26:$O26,'男子一覧表 '!V$6))</f>
        <v>0</v>
      </c>
      <c r="W31" s="309">
        <f>IF(W$6="","",COUNTIF('tmp２'!$K26:$O26,'男子一覧表 '!W$6))</f>
        <v>0</v>
      </c>
      <c r="X31" s="314">
        <f>IF(X$6="","",COUNTIF('tmp２'!$K26:$O26,'男子一覧表 '!X$6))</f>
        <v>0</v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>
        <f>IF(AD$6="","",COUNTIF('tmp２'!$K26:$O26,'男子一覧表 '!AD$6))</f>
        <v>0</v>
      </c>
      <c r="AE31" s="309">
        <f>IF(AE$6="","",COUNTIF('tmp２'!$K26:$O26,'男子一覧表 '!AE$6))</f>
        <v>0</v>
      </c>
      <c r="AF31" s="313">
        <f>IF(AF$6="","",COUNTIF('tmp２'!$K26:$O26,'男子一覧表 '!AF$6))</f>
        <v>0</v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>
        <f>IF(M$6="","",COUNTIF('tmp２'!$K27:$O27,'男子一覧表 '!M$6))</f>
        <v>0</v>
      </c>
      <c r="N32" s="313">
        <f>IF(N$6="","",COUNTIF('tmp２'!$K27:$O27,'男子一覧表 '!N$6))</f>
        <v>0</v>
      </c>
      <c r="O32" s="313">
        <f>IF(O$6="","",COUNTIF('tmp２'!$K27:$O27,'男子一覧表 '!O$6))</f>
        <v>0</v>
      </c>
      <c r="P32" s="313">
        <f>IF(P$6="","",COUNTIF('tmp２'!$K27:$O27,'男子一覧表 '!P$6))</f>
        <v>0</v>
      </c>
      <c r="Q32" s="313">
        <f>IF(Q$6="","",COUNTIF('tmp２'!$K27:$O27,'男子一覧表 '!Q$6))</f>
        <v>0</v>
      </c>
      <c r="R32" s="313">
        <f>IF(R$6="","",COUNTIF('tmp２'!$K27:$O27,'男子一覧表 '!R$6))</f>
        <v>0</v>
      </c>
      <c r="S32" s="313">
        <f>IF(S$6="","",COUNTIF('tmp２'!$K27:$O27,'男子一覧表 '!S$6))</f>
        <v>0</v>
      </c>
      <c r="T32" s="313">
        <f>IF(T$6="","",COUNTIF('tmp２'!$K27:$O27,'男子一覧表 '!T$6))</f>
        <v>0</v>
      </c>
      <c r="U32" s="342">
        <f>IF(U$6="","",COUNTIF('tmp２'!$K27:$O27,'男子一覧表 '!U$6))</f>
        <v>0</v>
      </c>
      <c r="V32" s="309">
        <f>IF(V$6="","",COUNTIF('tmp２'!$K27:$O27,'男子一覧表 '!V$6))</f>
        <v>0</v>
      </c>
      <c r="W32" s="309">
        <f>IF(W$6="","",COUNTIF('tmp２'!$K27:$O27,'男子一覧表 '!W$6))</f>
        <v>0</v>
      </c>
      <c r="X32" s="314">
        <f>IF(X$6="","",COUNTIF('tmp２'!$K27:$O27,'男子一覧表 '!X$6))</f>
        <v>0</v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>
        <f>IF(AD$6="","",COUNTIF('tmp２'!$K27:$O27,'男子一覧表 '!AD$6))</f>
        <v>0</v>
      </c>
      <c r="AE32" s="309">
        <f>IF(AE$6="","",COUNTIF('tmp２'!$K27:$O27,'男子一覧表 '!AE$6))</f>
        <v>0</v>
      </c>
      <c r="AF32" s="313">
        <f>IF(AF$6="","",COUNTIF('tmp２'!$K27:$O27,'男子一覧表 '!AF$6))</f>
        <v>0</v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>
        <f>IF(M$6="","",COUNTIF('tmp２'!$K28:$O28,'男子一覧表 '!M$6))</f>
        <v>0</v>
      </c>
      <c r="N33" s="313">
        <f>IF(N$6="","",COUNTIF('tmp２'!$K28:$O28,'男子一覧表 '!N$6))</f>
        <v>0</v>
      </c>
      <c r="O33" s="313">
        <f>IF(O$6="","",COUNTIF('tmp２'!$K28:$O28,'男子一覧表 '!O$6))</f>
        <v>0</v>
      </c>
      <c r="P33" s="313">
        <f>IF(P$6="","",COUNTIF('tmp２'!$K28:$O28,'男子一覧表 '!P$6))</f>
        <v>0</v>
      </c>
      <c r="Q33" s="313">
        <f>IF(Q$6="","",COUNTIF('tmp２'!$K28:$O28,'男子一覧表 '!Q$6))</f>
        <v>0</v>
      </c>
      <c r="R33" s="313">
        <f>IF(R$6="","",COUNTIF('tmp２'!$K28:$O28,'男子一覧表 '!R$6))</f>
        <v>0</v>
      </c>
      <c r="S33" s="313">
        <f>IF(S$6="","",COUNTIF('tmp２'!$K28:$O28,'男子一覧表 '!S$6))</f>
        <v>0</v>
      </c>
      <c r="T33" s="313">
        <f>IF(T$6="","",COUNTIF('tmp２'!$K28:$O28,'男子一覧表 '!T$6))</f>
        <v>0</v>
      </c>
      <c r="U33" s="342">
        <f>IF(U$6="","",COUNTIF('tmp２'!$K28:$O28,'男子一覧表 '!U$6))</f>
        <v>0</v>
      </c>
      <c r="V33" s="309">
        <f>IF(V$6="","",COUNTIF('tmp２'!$K28:$O28,'男子一覧表 '!V$6))</f>
        <v>0</v>
      </c>
      <c r="W33" s="309">
        <f>IF(W$6="","",COUNTIF('tmp２'!$K28:$O28,'男子一覧表 '!W$6))</f>
        <v>0</v>
      </c>
      <c r="X33" s="314">
        <f>IF(X$6="","",COUNTIF('tmp２'!$K28:$O28,'男子一覧表 '!X$6))</f>
        <v>0</v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>
        <f>IF(AD$6="","",COUNTIF('tmp２'!$K28:$O28,'男子一覧表 '!AD$6))</f>
        <v>0</v>
      </c>
      <c r="AE33" s="309">
        <f>IF(AE$6="","",COUNTIF('tmp２'!$K28:$O28,'男子一覧表 '!AE$6))</f>
        <v>0</v>
      </c>
      <c r="AF33" s="313">
        <f>IF(AF$6="","",COUNTIF('tmp２'!$K28:$O28,'男子一覧表 '!AF$6))</f>
        <v>0</v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>
        <f>IF(M$6="","",COUNTIF('tmp２'!$K29:$O29,'男子一覧表 '!M$6))</f>
        <v>0</v>
      </c>
      <c r="N34" s="313">
        <f>IF(N$6="","",COUNTIF('tmp２'!$K29:$O29,'男子一覧表 '!N$6))</f>
        <v>0</v>
      </c>
      <c r="O34" s="313">
        <f>IF(O$6="","",COUNTIF('tmp２'!$K29:$O29,'男子一覧表 '!O$6))</f>
        <v>0</v>
      </c>
      <c r="P34" s="313">
        <f>IF(P$6="","",COUNTIF('tmp２'!$K29:$O29,'男子一覧表 '!P$6))</f>
        <v>0</v>
      </c>
      <c r="Q34" s="313">
        <f>IF(Q$6="","",COUNTIF('tmp２'!$K29:$O29,'男子一覧表 '!Q$6))</f>
        <v>0</v>
      </c>
      <c r="R34" s="313">
        <f>IF(R$6="","",COUNTIF('tmp２'!$K29:$O29,'男子一覧表 '!R$6))</f>
        <v>0</v>
      </c>
      <c r="S34" s="313">
        <f>IF(S$6="","",COUNTIF('tmp２'!$K29:$O29,'男子一覧表 '!S$6))</f>
        <v>0</v>
      </c>
      <c r="T34" s="313">
        <f>IF(T$6="","",COUNTIF('tmp２'!$K29:$O29,'男子一覧表 '!T$6))</f>
        <v>0</v>
      </c>
      <c r="U34" s="342">
        <f>IF(U$6="","",COUNTIF('tmp２'!$K29:$O29,'男子一覧表 '!U$6))</f>
        <v>0</v>
      </c>
      <c r="V34" s="309">
        <f>IF(V$6="","",COUNTIF('tmp２'!$K29:$O29,'男子一覧表 '!V$6))</f>
        <v>0</v>
      </c>
      <c r="W34" s="309">
        <f>IF(W$6="","",COUNTIF('tmp２'!$K29:$O29,'男子一覧表 '!W$6))</f>
        <v>0</v>
      </c>
      <c r="X34" s="314">
        <f>IF(X$6="","",COUNTIF('tmp２'!$K29:$O29,'男子一覧表 '!X$6))</f>
        <v>0</v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>
        <f>IF(AD$6="","",COUNTIF('tmp２'!$K29:$O29,'男子一覧表 '!AD$6))</f>
        <v>0</v>
      </c>
      <c r="AE34" s="309">
        <f>IF(AE$6="","",COUNTIF('tmp２'!$K29:$O29,'男子一覧表 '!AE$6))</f>
        <v>0</v>
      </c>
      <c r="AF34" s="313">
        <f>IF(AF$6="","",COUNTIF('tmp２'!$K29:$O29,'男子一覧表 '!AF$6))</f>
        <v>0</v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>
        <f>IF(M$6="","",COUNTIF('tmp２'!$K30:$O30,'男子一覧表 '!M$6))</f>
        <v>0</v>
      </c>
      <c r="N35" s="313">
        <f>IF(N$6="","",COUNTIF('tmp２'!$K30:$O30,'男子一覧表 '!N$6))</f>
        <v>0</v>
      </c>
      <c r="O35" s="313">
        <f>IF(O$6="","",COUNTIF('tmp２'!$K30:$O30,'男子一覧表 '!O$6))</f>
        <v>0</v>
      </c>
      <c r="P35" s="313">
        <f>IF(P$6="","",COUNTIF('tmp２'!$K30:$O30,'男子一覧表 '!P$6))</f>
        <v>0</v>
      </c>
      <c r="Q35" s="313">
        <f>IF(Q$6="","",COUNTIF('tmp２'!$K30:$O30,'男子一覧表 '!Q$6))</f>
        <v>0</v>
      </c>
      <c r="R35" s="313">
        <f>IF(R$6="","",COUNTIF('tmp２'!$K30:$O30,'男子一覧表 '!R$6))</f>
        <v>0</v>
      </c>
      <c r="S35" s="313">
        <f>IF(S$6="","",COUNTIF('tmp２'!$K30:$O30,'男子一覧表 '!S$6))</f>
        <v>0</v>
      </c>
      <c r="T35" s="313">
        <f>IF(T$6="","",COUNTIF('tmp２'!$K30:$O30,'男子一覧表 '!T$6))</f>
        <v>0</v>
      </c>
      <c r="U35" s="342">
        <f>IF(U$6="","",COUNTIF('tmp２'!$K30:$O30,'男子一覧表 '!U$6))</f>
        <v>0</v>
      </c>
      <c r="V35" s="309">
        <f>IF(V$6="","",COUNTIF('tmp２'!$K30:$O30,'男子一覧表 '!V$6))</f>
        <v>0</v>
      </c>
      <c r="W35" s="309">
        <f>IF(W$6="","",COUNTIF('tmp２'!$K30:$O30,'男子一覧表 '!W$6))</f>
        <v>0</v>
      </c>
      <c r="X35" s="314">
        <f>IF(X$6="","",COUNTIF('tmp２'!$K30:$O30,'男子一覧表 '!X$6))</f>
        <v>0</v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>
        <f>IF(AD$6="","",COUNTIF('tmp２'!$K30:$O30,'男子一覧表 '!AD$6))</f>
        <v>0</v>
      </c>
      <c r="AE35" s="309">
        <f>IF(AE$6="","",COUNTIF('tmp２'!$K30:$O30,'男子一覧表 '!AE$6))</f>
        <v>0</v>
      </c>
      <c r="AF35" s="313">
        <f>IF(AF$6="","",COUNTIF('tmp２'!$K30:$O30,'男子一覧表 '!AF$6))</f>
        <v>0</v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>
        <f>IF(M$6="","",COUNTIF('tmp２'!$K31:$O31,'男子一覧表 '!M$6))</f>
        <v>0</v>
      </c>
      <c r="N36" s="313">
        <f>IF(N$6="","",COUNTIF('tmp２'!$K31:$O31,'男子一覧表 '!N$6))</f>
        <v>0</v>
      </c>
      <c r="O36" s="313">
        <f>IF(O$6="","",COUNTIF('tmp２'!$K31:$O31,'男子一覧表 '!O$6))</f>
        <v>0</v>
      </c>
      <c r="P36" s="313">
        <f>IF(P$6="","",COUNTIF('tmp２'!$K31:$O31,'男子一覧表 '!P$6))</f>
        <v>0</v>
      </c>
      <c r="Q36" s="313">
        <f>IF(Q$6="","",COUNTIF('tmp２'!$K31:$O31,'男子一覧表 '!Q$6))</f>
        <v>0</v>
      </c>
      <c r="R36" s="313">
        <f>IF(R$6="","",COUNTIF('tmp２'!$K31:$O31,'男子一覧表 '!R$6))</f>
        <v>0</v>
      </c>
      <c r="S36" s="313">
        <f>IF(S$6="","",COUNTIF('tmp２'!$K31:$O31,'男子一覧表 '!S$6))</f>
        <v>0</v>
      </c>
      <c r="T36" s="313">
        <f>IF(T$6="","",COUNTIF('tmp２'!$K31:$O31,'男子一覧表 '!T$6))</f>
        <v>0</v>
      </c>
      <c r="U36" s="342">
        <f>IF(U$6="","",COUNTIF('tmp２'!$K31:$O31,'男子一覧表 '!U$6))</f>
        <v>0</v>
      </c>
      <c r="V36" s="309">
        <f>IF(V$6="","",COUNTIF('tmp２'!$K31:$O31,'男子一覧表 '!V$6))</f>
        <v>0</v>
      </c>
      <c r="W36" s="309">
        <f>IF(W$6="","",COUNTIF('tmp２'!$K31:$O31,'男子一覧表 '!W$6))</f>
        <v>0</v>
      </c>
      <c r="X36" s="314">
        <f>IF(X$6="","",COUNTIF('tmp２'!$K31:$O31,'男子一覧表 '!X$6))</f>
        <v>0</v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>
        <f>IF(AD$6="","",COUNTIF('tmp２'!$K31:$O31,'男子一覧表 '!AD$6))</f>
        <v>0</v>
      </c>
      <c r="AE36" s="309">
        <f>IF(AE$6="","",COUNTIF('tmp２'!$K31:$O31,'男子一覧表 '!AE$6))</f>
        <v>0</v>
      </c>
      <c r="AF36" s="313">
        <f>IF(AF$6="","",COUNTIF('tmp２'!$K31:$O31,'男子一覧表 '!AF$6))</f>
        <v>0</v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>
        <f>IF(M$6="","",COUNTIF('tmp２'!$K32:$O32,'男子一覧表 '!M$6))</f>
        <v>0</v>
      </c>
      <c r="N37" s="313">
        <f>IF(N$6="","",COUNTIF('tmp２'!$K32:$O32,'男子一覧表 '!N$6))</f>
        <v>0</v>
      </c>
      <c r="O37" s="313">
        <f>IF(O$6="","",COUNTIF('tmp２'!$K32:$O32,'男子一覧表 '!O$6))</f>
        <v>0</v>
      </c>
      <c r="P37" s="313">
        <f>IF(P$6="","",COUNTIF('tmp２'!$K32:$O32,'男子一覧表 '!P$6))</f>
        <v>0</v>
      </c>
      <c r="Q37" s="313">
        <f>IF(Q$6="","",COUNTIF('tmp２'!$K32:$O32,'男子一覧表 '!Q$6))</f>
        <v>0</v>
      </c>
      <c r="R37" s="313">
        <f>IF(R$6="","",COUNTIF('tmp２'!$K32:$O32,'男子一覧表 '!R$6))</f>
        <v>0</v>
      </c>
      <c r="S37" s="313">
        <f>IF(S$6="","",COUNTIF('tmp２'!$K32:$O32,'男子一覧表 '!S$6))</f>
        <v>0</v>
      </c>
      <c r="T37" s="313">
        <f>IF(T$6="","",COUNTIF('tmp２'!$K32:$O32,'男子一覧表 '!T$6))</f>
        <v>0</v>
      </c>
      <c r="U37" s="342">
        <f>IF(U$6="","",COUNTIF('tmp２'!$K32:$O32,'男子一覧表 '!U$6))</f>
        <v>0</v>
      </c>
      <c r="V37" s="309">
        <f>IF(V$6="","",COUNTIF('tmp２'!$K32:$O32,'男子一覧表 '!V$6))</f>
        <v>0</v>
      </c>
      <c r="W37" s="309">
        <f>IF(W$6="","",COUNTIF('tmp２'!$K32:$O32,'男子一覧表 '!W$6))</f>
        <v>0</v>
      </c>
      <c r="X37" s="314">
        <f>IF(X$6="","",COUNTIF('tmp２'!$K32:$O32,'男子一覧表 '!X$6))</f>
        <v>0</v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>
        <f>IF(AD$6="","",COUNTIF('tmp２'!$K32:$O32,'男子一覧表 '!AD$6))</f>
        <v>0</v>
      </c>
      <c r="AE37" s="309">
        <f>IF(AE$6="","",COUNTIF('tmp２'!$K32:$O32,'男子一覧表 '!AE$6))</f>
        <v>0</v>
      </c>
      <c r="AF37" s="313">
        <f>IF(AF$6="","",COUNTIF('tmp２'!$K32:$O32,'男子一覧表 '!AF$6))</f>
        <v>0</v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>
        <f>IF(M$6="","",COUNTIF('tmp２'!$K33:$O33,'男子一覧表 '!M$6))</f>
        <v>0</v>
      </c>
      <c r="N38" s="313">
        <f>IF(N$6="","",COUNTIF('tmp２'!$K33:$O33,'男子一覧表 '!N$6))</f>
        <v>0</v>
      </c>
      <c r="O38" s="313">
        <f>IF(O$6="","",COUNTIF('tmp２'!$K33:$O33,'男子一覧表 '!O$6))</f>
        <v>0</v>
      </c>
      <c r="P38" s="313">
        <f>IF(P$6="","",COUNTIF('tmp２'!$K33:$O33,'男子一覧表 '!P$6))</f>
        <v>0</v>
      </c>
      <c r="Q38" s="313">
        <f>IF(Q$6="","",COUNTIF('tmp２'!$K33:$O33,'男子一覧表 '!Q$6))</f>
        <v>0</v>
      </c>
      <c r="R38" s="313">
        <f>IF(R$6="","",COUNTIF('tmp２'!$K33:$O33,'男子一覧表 '!R$6))</f>
        <v>0</v>
      </c>
      <c r="S38" s="313">
        <f>IF(S$6="","",COUNTIF('tmp２'!$K33:$O33,'男子一覧表 '!S$6))</f>
        <v>0</v>
      </c>
      <c r="T38" s="313">
        <f>IF(T$6="","",COUNTIF('tmp２'!$K33:$O33,'男子一覧表 '!T$6))</f>
        <v>0</v>
      </c>
      <c r="U38" s="342">
        <f>IF(U$6="","",COUNTIF('tmp２'!$K33:$O33,'男子一覧表 '!U$6))</f>
        <v>0</v>
      </c>
      <c r="V38" s="309">
        <f>IF(V$6="","",COUNTIF('tmp２'!$K33:$O33,'男子一覧表 '!V$6))</f>
        <v>0</v>
      </c>
      <c r="W38" s="309">
        <f>IF(W$6="","",COUNTIF('tmp２'!$K33:$O33,'男子一覧表 '!W$6))</f>
        <v>0</v>
      </c>
      <c r="X38" s="314">
        <f>IF(X$6="","",COUNTIF('tmp２'!$K33:$O33,'男子一覧表 '!X$6))</f>
        <v>0</v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>
        <f>IF(AD$6="","",COUNTIF('tmp２'!$K33:$O33,'男子一覧表 '!AD$6))</f>
        <v>0</v>
      </c>
      <c r="AE38" s="309">
        <f>IF(AE$6="","",COUNTIF('tmp２'!$K33:$O33,'男子一覧表 '!AE$6))</f>
        <v>0</v>
      </c>
      <c r="AF38" s="313">
        <f>IF(AF$6="","",COUNTIF('tmp２'!$K33:$O33,'男子一覧表 '!AF$6))</f>
        <v>0</v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>
        <f>IF(M$6="","",COUNTIF('tmp２'!$K34:$O34,'男子一覧表 '!M$6))</f>
        <v>0</v>
      </c>
      <c r="N39" s="313">
        <f>IF(N$6="","",COUNTIF('tmp２'!$K34:$O34,'男子一覧表 '!N$6))</f>
        <v>0</v>
      </c>
      <c r="O39" s="313">
        <f>IF(O$6="","",COUNTIF('tmp２'!$K34:$O34,'男子一覧表 '!O$6))</f>
        <v>0</v>
      </c>
      <c r="P39" s="313">
        <f>IF(P$6="","",COUNTIF('tmp２'!$K34:$O34,'男子一覧表 '!P$6))</f>
        <v>0</v>
      </c>
      <c r="Q39" s="313">
        <f>IF(Q$6="","",COUNTIF('tmp２'!$K34:$O34,'男子一覧表 '!Q$6))</f>
        <v>0</v>
      </c>
      <c r="R39" s="313">
        <f>IF(R$6="","",COUNTIF('tmp２'!$K34:$O34,'男子一覧表 '!R$6))</f>
        <v>0</v>
      </c>
      <c r="S39" s="313">
        <f>IF(S$6="","",COUNTIF('tmp２'!$K34:$O34,'男子一覧表 '!S$6))</f>
        <v>0</v>
      </c>
      <c r="T39" s="313">
        <f>IF(T$6="","",COUNTIF('tmp２'!$K34:$O34,'男子一覧表 '!T$6))</f>
        <v>0</v>
      </c>
      <c r="U39" s="342">
        <f>IF(U$6="","",COUNTIF('tmp２'!$K34:$O34,'男子一覧表 '!U$6))</f>
        <v>0</v>
      </c>
      <c r="V39" s="309">
        <f>IF(V$6="","",COUNTIF('tmp２'!$K34:$O34,'男子一覧表 '!V$6))</f>
        <v>0</v>
      </c>
      <c r="W39" s="309">
        <f>IF(W$6="","",COUNTIF('tmp２'!$K34:$O34,'男子一覧表 '!W$6))</f>
        <v>0</v>
      </c>
      <c r="X39" s="314">
        <f>IF(X$6="","",COUNTIF('tmp２'!$K34:$O34,'男子一覧表 '!X$6))</f>
        <v>0</v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>
        <f>IF(AD$6="","",COUNTIF('tmp２'!$K34:$O34,'男子一覧表 '!AD$6))</f>
        <v>0</v>
      </c>
      <c r="AE39" s="309">
        <f>IF(AE$6="","",COUNTIF('tmp２'!$K34:$O34,'男子一覧表 '!AE$6))</f>
        <v>0</v>
      </c>
      <c r="AF39" s="313">
        <f>IF(AF$6="","",COUNTIF('tmp２'!$K34:$O34,'男子一覧表 '!AF$6))</f>
        <v>0</v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>
        <f>IF(M$6="","",COUNTIF('tmp２'!$K35:$O35,'男子一覧表 '!M$6))</f>
        <v>0</v>
      </c>
      <c r="N40" s="313">
        <f>IF(N$6="","",COUNTIF('tmp２'!$K35:$O35,'男子一覧表 '!N$6))</f>
        <v>0</v>
      </c>
      <c r="O40" s="313">
        <f>IF(O$6="","",COUNTIF('tmp２'!$K35:$O35,'男子一覧表 '!O$6))</f>
        <v>0</v>
      </c>
      <c r="P40" s="313">
        <f>IF(P$6="","",COUNTIF('tmp２'!$K35:$O35,'男子一覧表 '!P$6))</f>
        <v>0</v>
      </c>
      <c r="Q40" s="313">
        <f>IF(Q$6="","",COUNTIF('tmp２'!$K35:$O35,'男子一覧表 '!Q$6))</f>
        <v>0</v>
      </c>
      <c r="R40" s="313">
        <f>IF(R$6="","",COUNTIF('tmp２'!$K35:$O35,'男子一覧表 '!R$6))</f>
        <v>0</v>
      </c>
      <c r="S40" s="313">
        <f>IF(S$6="","",COUNTIF('tmp２'!$K35:$O35,'男子一覧表 '!S$6))</f>
        <v>0</v>
      </c>
      <c r="T40" s="313">
        <f>IF(T$6="","",COUNTIF('tmp２'!$K35:$O35,'男子一覧表 '!T$6))</f>
        <v>0</v>
      </c>
      <c r="U40" s="342">
        <f>IF(U$6="","",COUNTIF('tmp２'!$K35:$O35,'男子一覧表 '!U$6))</f>
        <v>0</v>
      </c>
      <c r="V40" s="309">
        <f>IF(V$6="","",COUNTIF('tmp２'!$K35:$O35,'男子一覧表 '!V$6))</f>
        <v>0</v>
      </c>
      <c r="W40" s="309">
        <f>IF(W$6="","",COUNTIF('tmp２'!$K35:$O35,'男子一覧表 '!W$6))</f>
        <v>0</v>
      </c>
      <c r="X40" s="314">
        <f>IF(X$6="","",COUNTIF('tmp２'!$K35:$O35,'男子一覧表 '!X$6))</f>
        <v>0</v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>
        <f>IF(AD$6="","",COUNTIF('tmp２'!$K35:$O35,'男子一覧表 '!AD$6))</f>
        <v>0</v>
      </c>
      <c r="AE40" s="309">
        <f>IF(AE$6="","",COUNTIF('tmp２'!$K35:$O35,'男子一覧表 '!AE$6))</f>
        <v>0</v>
      </c>
      <c r="AF40" s="313">
        <f>IF(AF$6="","",COUNTIF('tmp２'!$K35:$O35,'男子一覧表 '!AF$6))</f>
        <v>0</v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>
        <f>IF(M$6="","",COUNTIF('tmp２'!$K36:$O36,'男子一覧表 '!M$6))</f>
        <v>0</v>
      </c>
      <c r="N41" s="313">
        <f>IF(N$6="","",COUNTIF('tmp２'!$K36:$O36,'男子一覧表 '!N$6))</f>
        <v>0</v>
      </c>
      <c r="O41" s="313">
        <f>IF(O$6="","",COUNTIF('tmp２'!$K36:$O36,'男子一覧表 '!O$6))</f>
        <v>0</v>
      </c>
      <c r="P41" s="313">
        <f>IF(P$6="","",COUNTIF('tmp２'!$K36:$O36,'男子一覧表 '!P$6))</f>
        <v>0</v>
      </c>
      <c r="Q41" s="313">
        <f>IF(Q$6="","",COUNTIF('tmp２'!$K36:$O36,'男子一覧表 '!Q$6))</f>
        <v>0</v>
      </c>
      <c r="R41" s="313">
        <f>IF(R$6="","",COUNTIF('tmp２'!$K36:$O36,'男子一覧表 '!R$6))</f>
        <v>0</v>
      </c>
      <c r="S41" s="313">
        <f>IF(S$6="","",COUNTIF('tmp２'!$K36:$O36,'男子一覧表 '!S$6))</f>
        <v>0</v>
      </c>
      <c r="T41" s="313">
        <f>IF(T$6="","",COUNTIF('tmp２'!$K36:$O36,'男子一覧表 '!T$6))</f>
        <v>0</v>
      </c>
      <c r="U41" s="342">
        <f>IF(U$6="","",COUNTIF('tmp２'!$K36:$O36,'男子一覧表 '!U$6))</f>
        <v>0</v>
      </c>
      <c r="V41" s="309">
        <f>IF(V$6="","",COUNTIF('tmp２'!$K36:$O36,'男子一覧表 '!V$6))</f>
        <v>0</v>
      </c>
      <c r="W41" s="309">
        <f>IF(W$6="","",COUNTIF('tmp２'!$K36:$O36,'男子一覧表 '!W$6))</f>
        <v>0</v>
      </c>
      <c r="X41" s="314">
        <f>IF(X$6="","",COUNTIF('tmp２'!$K36:$O36,'男子一覧表 '!X$6))</f>
        <v>0</v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>
        <f>IF(AD$6="","",COUNTIF('tmp２'!$K36:$O36,'男子一覧表 '!AD$6))</f>
        <v>0</v>
      </c>
      <c r="AE41" s="309">
        <f>IF(AE$6="","",COUNTIF('tmp２'!$K36:$O36,'男子一覧表 '!AE$6))</f>
        <v>0</v>
      </c>
      <c r="AF41" s="313">
        <f>IF(AF$6="","",COUNTIF('tmp２'!$K36:$O36,'男子一覧表 '!AF$6))</f>
        <v>0</v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>
        <f>IF(M$6="","",COUNTIF('tmp２'!$K37:$O37,'男子一覧表 '!M$6))</f>
        <v>0</v>
      </c>
      <c r="N42" s="313">
        <f>IF(N$6="","",COUNTIF('tmp２'!$K37:$O37,'男子一覧表 '!N$6))</f>
        <v>0</v>
      </c>
      <c r="O42" s="313">
        <f>IF(O$6="","",COUNTIF('tmp２'!$K37:$O37,'男子一覧表 '!O$6))</f>
        <v>0</v>
      </c>
      <c r="P42" s="313">
        <f>IF(P$6="","",COUNTIF('tmp２'!$K37:$O37,'男子一覧表 '!P$6))</f>
        <v>0</v>
      </c>
      <c r="Q42" s="313">
        <f>IF(Q$6="","",COUNTIF('tmp２'!$K37:$O37,'男子一覧表 '!Q$6))</f>
        <v>0</v>
      </c>
      <c r="R42" s="313">
        <f>IF(R$6="","",COUNTIF('tmp２'!$K37:$O37,'男子一覧表 '!R$6))</f>
        <v>0</v>
      </c>
      <c r="S42" s="313">
        <f>IF(S$6="","",COUNTIF('tmp２'!$K37:$O37,'男子一覧表 '!S$6))</f>
        <v>0</v>
      </c>
      <c r="T42" s="313">
        <f>IF(T$6="","",COUNTIF('tmp２'!$K37:$O37,'男子一覧表 '!T$6))</f>
        <v>0</v>
      </c>
      <c r="U42" s="342">
        <f>IF(U$6="","",COUNTIF('tmp２'!$K37:$O37,'男子一覧表 '!U$6))</f>
        <v>0</v>
      </c>
      <c r="V42" s="309">
        <f>IF(V$6="","",COUNTIF('tmp２'!$K37:$O37,'男子一覧表 '!V$6))</f>
        <v>0</v>
      </c>
      <c r="W42" s="309">
        <f>IF(W$6="","",COUNTIF('tmp２'!$K37:$O37,'男子一覧表 '!W$6))</f>
        <v>0</v>
      </c>
      <c r="X42" s="314">
        <f>IF(X$6="","",COUNTIF('tmp２'!$K37:$O37,'男子一覧表 '!X$6))</f>
        <v>0</v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>
        <f>IF(AD$6="","",COUNTIF('tmp２'!$K37:$O37,'男子一覧表 '!AD$6))</f>
        <v>0</v>
      </c>
      <c r="AE42" s="309">
        <f>IF(AE$6="","",COUNTIF('tmp２'!$K37:$O37,'男子一覧表 '!AE$6))</f>
        <v>0</v>
      </c>
      <c r="AF42" s="313">
        <f>IF(AF$6="","",COUNTIF('tmp２'!$K37:$O37,'男子一覧表 '!AF$6))</f>
        <v>0</v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>
        <f>IF(M$6="","",COUNTIF('tmp２'!$K38:$O38,'男子一覧表 '!M$6))</f>
        <v>0</v>
      </c>
      <c r="N43" s="313">
        <f>IF(N$6="","",COUNTIF('tmp２'!$K38:$O38,'男子一覧表 '!N$6))</f>
        <v>0</v>
      </c>
      <c r="O43" s="313">
        <f>IF(O$6="","",COUNTIF('tmp２'!$K38:$O38,'男子一覧表 '!O$6))</f>
        <v>0</v>
      </c>
      <c r="P43" s="313">
        <f>IF(P$6="","",COUNTIF('tmp２'!$K38:$O38,'男子一覧表 '!P$6))</f>
        <v>0</v>
      </c>
      <c r="Q43" s="313">
        <f>IF(Q$6="","",COUNTIF('tmp２'!$K38:$O38,'男子一覧表 '!Q$6))</f>
        <v>0</v>
      </c>
      <c r="R43" s="313">
        <f>IF(R$6="","",COUNTIF('tmp２'!$K38:$O38,'男子一覧表 '!R$6))</f>
        <v>0</v>
      </c>
      <c r="S43" s="313">
        <f>IF(S$6="","",COUNTIF('tmp２'!$K38:$O38,'男子一覧表 '!S$6))</f>
        <v>0</v>
      </c>
      <c r="T43" s="313">
        <f>IF(T$6="","",COUNTIF('tmp２'!$K38:$O38,'男子一覧表 '!T$6))</f>
        <v>0</v>
      </c>
      <c r="U43" s="342">
        <f>IF(U$6="","",COUNTIF('tmp２'!$K38:$O38,'男子一覧表 '!U$6))</f>
        <v>0</v>
      </c>
      <c r="V43" s="309">
        <f>IF(V$6="","",COUNTIF('tmp２'!$K38:$O38,'男子一覧表 '!V$6))</f>
        <v>0</v>
      </c>
      <c r="W43" s="309">
        <f>IF(W$6="","",COUNTIF('tmp２'!$K38:$O38,'男子一覧表 '!W$6))</f>
        <v>0</v>
      </c>
      <c r="X43" s="314">
        <f>IF(X$6="","",COUNTIF('tmp２'!$K38:$O38,'男子一覧表 '!X$6))</f>
        <v>0</v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>
        <f>IF(AD$6="","",COUNTIF('tmp２'!$K38:$O38,'男子一覧表 '!AD$6))</f>
        <v>0</v>
      </c>
      <c r="AE43" s="309">
        <f>IF(AE$6="","",COUNTIF('tmp２'!$K38:$O38,'男子一覧表 '!AE$6))</f>
        <v>0</v>
      </c>
      <c r="AF43" s="313">
        <f>IF(AF$6="","",COUNTIF('tmp２'!$K38:$O38,'男子一覧表 '!AF$6))</f>
        <v>0</v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>
        <f>IF(M$6="","",COUNTIF('tmp２'!$K39:$O39,'男子一覧表 '!M$6))</f>
        <v>0</v>
      </c>
      <c r="N44" s="313">
        <f>IF(N$6="","",COUNTIF('tmp２'!$K39:$O39,'男子一覧表 '!N$6))</f>
        <v>0</v>
      </c>
      <c r="O44" s="313">
        <f>IF(O$6="","",COUNTIF('tmp２'!$K39:$O39,'男子一覧表 '!O$6))</f>
        <v>0</v>
      </c>
      <c r="P44" s="313">
        <f>IF(P$6="","",COUNTIF('tmp２'!$K39:$O39,'男子一覧表 '!P$6))</f>
        <v>0</v>
      </c>
      <c r="Q44" s="313">
        <f>IF(Q$6="","",COUNTIF('tmp２'!$K39:$O39,'男子一覧表 '!Q$6))</f>
        <v>0</v>
      </c>
      <c r="R44" s="313">
        <f>IF(R$6="","",COUNTIF('tmp２'!$K39:$O39,'男子一覧表 '!R$6))</f>
        <v>0</v>
      </c>
      <c r="S44" s="313">
        <f>IF(S$6="","",COUNTIF('tmp２'!$K39:$O39,'男子一覧表 '!S$6))</f>
        <v>0</v>
      </c>
      <c r="T44" s="313">
        <f>IF(T$6="","",COUNTIF('tmp２'!$K39:$O39,'男子一覧表 '!T$6))</f>
        <v>0</v>
      </c>
      <c r="U44" s="342">
        <f>IF(U$6="","",COUNTIF('tmp２'!$K39:$O39,'男子一覧表 '!U$6))</f>
        <v>0</v>
      </c>
      <c r="V44" s="309">
        <f>IF(V$6="","",COUNTIF('tmp２'!$K39:$O39,'男子一覧表 '!V$6))</f>
        <v>0</v>
      </c>
      <c r="W44" s="309">
        <f>IF(W$6="","",COUNTIF('tmp２'!$K39:$O39,'男子一覧表 '!W$6))</f>
        <v>0</v>
      </c>
      <c r="X44" s="314">
        <f>IF(X$6="","",COUNTIF('tmp２'!$K39:$O39,'男子一覧表 '!X$6))</f>
        <v>0</v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>
        <f>IF(AD$6="","",COUNTIF('tmp２'!$K39:$O39,'男子一覧表 '!AD$6))</f>
        <v>0</v>
      </c>
      <c r="AE44" s="309">
        <f>IF(AE$6="","",COUNTIF('tmp２'!$K39:$O39,'男子一覧表 '!AE$6))</f>
        <v>0</v>
      </c>
      <c r="AF44" s="313">
        <f>IF(AF$6="","",COUNTIF('tmp２'!$K39:$O39,'男子一覧表 '!AF$6))</f>
        <v>0</v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>
        <f>IF(M$6="","",COUNTIF('tmp２'!$K40:$O40,'男子一覧表 '!M$6))</f>
        <v>0</v>
      </c>
      <c r="N45" s="313">
        <f>IF(N$6="","",COUNTIF('tmp２'!$K40:$O40,'男子一覧表 '!N$6))</f>
        <v>0</v>
      </c>
      <c r="O45" s="313">
        <f>IF(O$6="","",COUNTIF('tmp２'!$K40:$O40,'男子一覧表 '!O$6))</f>
        <v>0</v>
      </c>
      <c r="P45" s="313">
        <f>IF(P$6="","",COUNTIF('tmp２'!$K40:$O40,'男子一覧表 '!P$6))</f>
        <v>0</v>
      </c>
      <c r="Q45" s="313">
        <f>IF(Q$6="","",COUNTIF('tmp２'!$K40:$O40,'男子一覧表 '!Q$6))</f>
        <v>0</v>
      </c>
      <c r="R45" s="313">
        <f>IF(R$6="","",COUNTIF('tmp２'!$K40:$O40,'男子一覧表 '!R$6))</f>
        <v>0</v>
      </c>
      <c r="S45" s="313">
        <f>IF(S$6="","",COUNTIF('tmp２'!$K40:$O40,'男子一覧表 '!S$6))</f>
        <v>0</v>
      </c>
      <c r="T45" s="313">
        <f>IF(T$6="","",COUNTIF('tmp２'!$K40:$O40,'男子一覧表 '!T$6))</f>
        <v>0</v>
      </c>
      <c r="U45" s="342">
        <f>IF(U$6="","",COUNTIF('tmp２'!$K40:$O40,'男子一覧表 '!U$6))</f>
        <v>0</v>
      </c>
      <c r="V45" s="309">
        <f>IF(V$6="","",COUNTIF('tmp２'!$K40:$O40,'男子一覧表 '!V$6))</f>
        <v>0</v>
      </c>
      <c r="W45" s="309">
        <f>IF(W$6="","",COUNTIF('tmp２'!$K40:$O40,'男子一覧表 '!W$6))</f>
        <v>0</v>
      </c>
      <c r="X45" s="314">
        <f>IF(X$6="","",COUNTIF('tmp２'!$K40:$O40,'男子一覧表 '!X$6))</f>
        <v>0</v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>
        <f>IF(AD$6="","",COUNTIF('tmp２'!$K40:$O40,'男子一覧表 '!AD$6))</f>
        <v>0</v>
      </c>
      <c r="AE45" s="309">
        <f>IF(AE$6="","",COUNTIF('tmp２'!$K40:$O40,'男子一覧表 '!AE$6))</f>
        <v>0</v>
      </c>
      <c r="AF45" s="313">
        <f>IF(AF$6="","",COUNTIF('tmp２'!$K40:$O40,'男子一覧表 '!AF$6))</f>
        <v>0</v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>
        <f>IF(M$6="","",COUNTIF('tmp２'!$K41:$O41,'男子一覧表 '!M$6))</f>
        <v>0</v>
      </c>
      <c r="N46" s="313">
        <f>IF(N$6="","",COUNTIF('tmp２'!$K41:$O41,'男子一覧表 '!N$6))</f>
        <v>0</v>
      </c>
      <c r="O46" s="313">
        <f>IF(O$6="","",COUNTIF('tmp２'!$K41:$O41,'男子一覧表 '!O$6))</f>
        <v>0</v>
      </c>
      <c r="P46" s="313">
        <f>IF(P$6="","",COUNTIF('tmp２'!$K41:$O41,'男子一覧表 '!P$6))</f>
        <v>0</v>
      </c>
      <c r="Q46" s="313">
        <f>IF(Q$6="","",COUNTIF('tmp２'!$K41:$O41,'男子一覧表 '!Q$6))</f>
        <v>0</v>
      </c>
      <c r="R46" s="313">
        <f>IF(R$6="","",COUNTIF('tmp２'!$K41:$O41,'男子一覧表 '!R$6))</f>
        <v>0</v>
      </c>
      <c r="S46" s="313">
        <f>IF(S$6="","",COUNTIF('tmp２'!$K41:$O41,'男子一覧表 '!S$6))</f>
        <v>0</v>
      </c>
      <c r="T46" s="313">
        <f>IF(T$6="","",COUNTIF('tmp２'!$K41:$O41,'男子一覧表 '!T$6))</f>
        <v>0</v>
      </c>
      <c r="U46" s="342">
        <f>IF(U$6="","",COUNTIF('tmp２'!$K41:$O41,'男子一覧表 '!U$6))</f>
        <v>0</v>
      </c>
      <c r="V46" s="309">
        <f>IF(V$6="","",COUNTIF('tmp２'!$K41:$O41,'男子一覧表 '!V$6))</f>
        <v>0</v>
      </c>
      <c r="W46" s="309">
        <f>IF(W$6="","",COUNTIF('tmp２'!$K41:$O41,'男子一覧表 '!W$6))</f>
        <v>0</v>
      </c>
      <c r="X46" s="314">
        <f>IF(X$6="","",COUNTIF('tmp２'!$K41:$O41,'男子一覧表 '!X$6))</f>
        <v>0</v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>
        <f>IF(AD$6="","",COUNTIF('tmp２'!$K41:$O41,'男子一覧表 '!AD$6))</f>
        <v>0</v>
      </c>
      <c r="AE46" s="309">
        <f>IF(AE$6="","",COUNTIF('tmp２'!$K41:$O41,'男子一覧表 '!AE$6))</f>
        <v>0</v>
      </c>
      <c r="AF46" s="313">
        <f>IF(AF$6="","",COUNTIF('tmp２'!$K41:$O41,'男子一覧表 '!AF$6))</f>
        <v>0</v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>
        <f>IF(M$6="","",COUNTIF('tmp２'!$K42:$O42,'男子一覧表 '!M$6))</f>
        <v>0</v>
      </c>
      <c r="N47" s="313">
        <f>IF(N$6="","",COUNTIF('tmp２'!$K42:$O42,'男子一覧表 '!N$6))</f>
        <v>0</v>
      </c>
      <c r="O47" s="313">
        <f>IF(O$6="","",COUNTIF('tmp２'!$K42:$O42,'男子一覧表 '!O$6))</f>
        <v>0</v>
      </c>
      <c r="P47" s="313">
        <f>IF(P$6="","",COUNTIF('tmp２'!$K42:$O42,'男子一覧表 '!P$6))</f>
        <v>0</v>
      </c>
      <c r="Q47" s="313">
        <f>IF(Q$6="","",COUNTIF('tmp２'!$K42:$O42,'男子一覧表 '!Q$6))</f>
        <v>0</v>
      </c>
      <c r="R47" s="313">
        <f>IF(R$6="","",COUNTIF('tmp２'!$K42:$O42,'男子一覧表 '!R$6))</f>
        <v>0</v>
      </c>
      <c r="S47" s="313">
        <f>IF(S$6="","",COUNTIF('tmp２'!$K42:$O42,'男子一覧表 '!S$6))</f>
        <v>0</v>
      </c>
      <c r="T47" s="313">
        <f>IF(T$6="","",COUNTIF('tmp２'!$K42:$O42,'男子一覧表 '!T$6))</f>
        <v>0</v>
      </c>
      <c r="U47" s="342">
        <f>IF(U$6="","",COUNTIF('tmp２'!$K42:$O42,'男子一覧表 '!U$6))</f>
        <v>0</v>
      </c>
      <c r="V47" s="309">
        <f>IF(V$6="","",COUNTIF('tmp２'!$K42:$O42,'男子一覧表 '!V$6))</f>
        <v>0</v>
      </c>
      <c r="W47" s="309">
        <f>IF(W$6="","",COUNTIF('tmp２'!$K42:$O42,'男子一覧表 '!W$6))</f>
        <v>0</v>
      </c>
      <c r="X47" s="314">
        <f>IF(X$6="","",COUNTIF('tmp２'!$K42:$O42,'男子一覧表 '!X$6))</f>
        <v>0</v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>
        <f>IF(AD$6="","",COUNTIF('tmp２'!$K42:$O42,'男子一覧表 '!AD$6))</f>
        <v>0</v>
      </c>
      <c r="AE47" s="313">
        <f>IF(AE$6="","",COUNTIF('tmp２'!$K42:$O42,'男子一覧表 '!AE$6))</f>
        <v>0</v>
      </c>
      <c r="AF47" s="313">
        <f>IF(AF$6="","",COUNTIF('tmp２'!$K42:$O42,'男子一覧表 '!AF$6))</f>
        <v>0</v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>
        <f>IF(M$6="","",COUNTIF('tmp２'!$K43:$O43,'男子一覧表 '!M$6))</f>
        <v>0</v>
      </c>
      <c r="N48" s="313">
        <f>IF(N$6="","",COUNTIF('tmp２'!$K43:$O43,'男子一覧表 '!N$6))</f>
        <v>0</v>
      </c>
      <c r="O48" s="313">
        <f>IF(O$6="","",COUNTIF('tmp２'!$K43:$O43,'男子一覧表 '!O$6))</f>
        <v>0</v>
      </c>
      <c r="P48" s="313">
        <f>IF(P$6="","",COUNTIF('tmp２'!$K43:$O43,'男子一覧表 '!P$6))</f>
        <v>0</v>
      </c>
      <c r="Q48" s="313">
        <f>IF(Q$6="","",COUNTIF('tmp２'!$K43:$O43,'男子一覧表 '!Q$6))</f>
        <v>0</v>
      </c>
      <c r="R48" s="313">
        <f>IF(R$6="","",COUNTIF('tmp２'!$K43:$O43,'男子一覧表 '!R$6))</f>
        <v>0</v>
      </c>
      <c r="S48" s="313">
        <f>IF(S$6="","",COUNTIF('tmp２'!$K43:$O43,'男子一覧表 '!S$6))</f>
        <v>0</v>
      </c>
      <c r="T48" s="313">
        <f>IF(T$6="","",COUNTIF('tmp２'!$K43:$O43,'男子一覧表 '!T$6))</f>
        <v>0</v>
      </c>
      <c r="U48" s="342">
        <f>IF(U$6="","",COUNTIF('tmp２'!$K43:$O43,'男子一覧表 '!U$6))</f>
        <v>0</v>
      </c>
      <c r="V48" s="309">
        <f>IF(V$6="","",COUNTIF('tmp２'!$K43:$O43,'男子一覧表 '!V$6))</f>
        <v>0</v>
      </c>
      <c r="W48" s="309">
        <f>IF(W$6="","",COUNTIF('tmp２'!$K43:$O43,'男子一覧表 '!W$6))</f>
        <v>0</v>
      </c>
      <c r="X48" s="314">
        <f>IF(X$6="","",COUNTIF('tmp２'!$K43:$O43,'男子一覧表 '!X$6))</f>
        <v>0</v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>
        <f>IF(AD$6="","",COUNTIF('tmp２'!$K43:$O43,'男子一覧表 '!AD$6))</f>
        <v>0</v>
      </c>
      <c r="AE48" s="309">
        <f>IF(AE$6="","",COUNTIF('tmp２'!$K43:$O43,'男子一覧表 '!AE$6))</f>
        <v>0</v>
      </c>
      <c r="AF48" s="313">
        <f>IF(AF$6="","",COUNTIF('tmp２'!$K43:$O43,'男子一覧表 '!AF$6))</f>
        <v>0</v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>
        <f>IF(M$6="","",COUNTIF('tmp２'!$K44:$O44,'男子一覧表 '!M$6))</f>
        <v>0</v>
      </c>
      <c r="N49" s="313">
        <f>IF(N$6="","",COUNTIF('tmp２'!$K44:$O44,'男子一覧表 '!N$6))</f>
        <v>0</v>
      </c>
      <c r="O49" s="313">
        <f>IF(O$6="","",COUNTIF('tmp２'!$K44:$O44,'男子一覧表 '!O$6))</f>
        <v>0</v>
      </c>
      <c r="P49" s="313">
        <f>IF(P$6="","",COUNTIF('tmp２'!$K44:$O44,'男子一覧表 '!P$6))</f>
        <v>0</v>
      </c>
      <c r="Q49" s="313">
        <f>IF(Q$6="","",COUNTIF('tmp２'!$K44:$O44,'男子一覧表 '!Q$6))</f>
        <v>0</v>
      </c>
      <c r="R49" s="313">
        <f>IF(R$6="","",COUNTIF('tmp２'!$K44:$O44,'男子一覧表 '!R$6))</f>
        <v>0</v>
      </c>
      <c r="S49" s="313">
        <f>IF(S$6="","",COUNTIF('tmp２'!$K44:$O44,'男子一覧表 '!S$6))</f>
        <v>0</v>
      </c>
      <c r="T49" s="313">
        <f>IF(T$6="","",COUNTIF('tmp２'!$K44:$O44,'男子一覧表 '!T$6))</f>
        <v>0</v>
      </c>
      <c r="U49" s="342">
        <f>IF(U$6="","",COUNTIF('tmp２'!$K44:$O44,'男子一覧表 '!U$6))</f>
        <v>0</v>
      </c>
      <c r="V49" s="309">
        <f>IF(V$6="","",COUNTIF('tmp２'!$K44:$O44,'男子一覧表 '!V$6))</f>
        <v>0</v>
      </c>
      <c r="W49" s="309">
        <f>IF(W$6="","",COUNTIF('tmp２'!$K44:$O44,'男子一覧表 '!W$6))</f>
        <v>0</v>
      </c>
      <c r="X49" s="314">
        <f>IF(X$6="","",COUNTIF('tmp２'!$K44:$O44,'男子一覧表 '!X$6))</f>
        <v>0</v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>
        <f>IF(AD$6="","",COUNTIF('tmp２'!$K44:$O44,'男子一覧表 '!AD$6))</f>
        <v>0</v>
      </c>
      <c r="AE49" s="313">
        <f>IF(AE$6="","",COUNTIF('tmp２'!$K44:$O44,'男子一覧表 '!AE$6))</f>
        <v>0</v>
      </c>
      <c r="AF49" s="313">
        <f>IF(AF$6="","",COUNTIF('tmp２'!$K44:$O44,'男子一覧表 '!AF$6))</f>
        <v>0</v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>
        <f>IF(M$6="","",COUNTIF('tmp２'!$K45:$O45,'男子一覧表 '!M$6))</f>
        <v>0</v>
      </c>
      <c r="N50" s="313">
        <f>IF(N$6="","",COUNTIF('tmp２'!$K45:$O45,'男子一覧表 '!N$6))</f>
        <v>0</v>
      </c>
      <c r="O50" s="313">
        <f>IF(O$6="","",COUNTIF('tmp２'!$K45:$O45,'男子一覧表 '!O$6))</f>
        <v>0</v>
      </c>
      <c r="P50" s="313">
        <f>IF(P$6="","",COUNTIF('tmp２'!$K45:$O45,'男子一覧表 '!P$6))</f>
        <v>0</v>
      </c>
      <c r="Q50" s="313">
        <f>IF(Q$6="","",COUNTIF('tmp２'!$K45:$O45,'男子一覧表 '!Q$6))</f>
        <v>0</v>
      </c>
      <c r="R50" s="313">
        <f>IF(R$6="","",COUNTIF('tmp２'!$K45:$O45,'男子一覧表 '!R$6))</f>
        <v>0</v>
      </c>
      <c r="S50" s="313">
        <f>IF(S$6="","",COUNTIF('tmp２'!$K45:$O45,'男子一覧表 '!S$6))</f>
        <v>0</v>
      </c>
      <c r="T50" s="313">
        <f>IF(T$6="","",COUNTIF('tmp２'!$K45:$O45,'男子一覧表 '!T$6))</f>
        <v>0</v>
      </c>
      <c r="U50" s="342">
        <f>IF(U$6="","",COUNTIF('tmp２'!$K45:$O45,'男子一覧表 '!U$6))</f>
        <v>0</v>
      </c>
      <c r="V50" s="309">
        <f>IF(V$6="","",COUNTIF('tmp２'!$K45:$O45,'男子一覧表 '!V$6))</f>
        <v>0</v>
      </c>
      <c r="W50" s="309">
        <f>IF(W$6="","",COUNTIF('tmp２'!$K45:$O45,'男子一覧表 '!W$6))</f>
        <v>0</v>
      </c>
      <c r="X50" s="314">
        <f>IF(X$6="","",COUNTIF('tmp２'!$K45:$O45,'男子一覧表 '!X$6))</f>
        <v>0</v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>
        <f>IF(AD$6="","",COUNTIF('tmp２'!$K45:$O45,'男子一覧表 '!AD$6))</f>
        <v>0</v>
      </c>
      <c r="AE50" s="309">
        <f>IF(AE$6="","",COUNTIF('tmp２'!$K45:$O45,'男子一覧表 '!AE$6))</f>
        <v>0</v>
      </c>
      <c r="AF50" s="313">
        <f>IF(AF$6="","",COUNTIF('tmp２'!$K45:$O45,'男子一覧表 '!AF$6))</f>
        <v>0</v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>
        <f>IF(M$6="","",COUNTIF('tmp２'!$K46:$O46,'男子一覧表 '!M$6))</f>
        <v>0</v>
      </c>
      <c r="N51" s="313">
        <f>IF(N$6="","",COUNTIF('tmp２'!$K46:$O46,'男子一覧表 '!N$6))</f>
        <v>0</v>
      </c>
      <c r="O51" s="313">
        <f>IF(O$6="","",COUNTIF('tmp２'!$K46:$O46,'男子一覧表 '!O$6))</f>
        <v>0</v>
      </c>
      <c r="P51" s="313">
        <f>IF(P$6="","",COUNTIF('tmp２'!$K46:$O46,'男子一覧表 '!P$6))</f>
        <v>0</v>
      </c>
      <c r="Q51" s="313">
        <f>IF(Q$6="","",COUNTIF('tmp２'!$K46:$O46,'男子一覧表 '!Q$6))</f>
        <v>0</v>
      </c>
      <c r="R51" s="313">
        <f>IF(R$6="","",COUNTIF('tmp２'!$K46:$O46,'男子一覧表 '!R$6))</f>
        <v>0</v>
      </c>
      <c r="S51" s="313">
        <f>IF(S$6="","",COUNTIF('tmp２'!$K46:$O46,'男子一覧表 '!S$6))</f>
        <v>0</v>
      </c>
      <c r="T51" s="313">
        <f>IF(T$6="","",COUNTIF('tmp２'!$K46:$O46,'男子一覧表 '!T$6))</f>
        <v>0</v>
      </c>
      <c r="U51" s="342">
        <f>IF(U$6="","",COUNTIF('tmp２'!$K46:$O46,'男子一覧表 '!U$6))</f>
        <v>0</v>
      </c>
      <c r="V51" s="309">
        <f>IF(V$6="","",COUNTIF('tmp２'!$K46:$O46,'男子一覧表 '!V$6))</f>
        <v>0</v>
      </c>
      <c r="W51" s="309">
        <f>IF(W$6="","",COUNTIF('tmp２'!$K46:$O46,'男子一覧表 '!W$6))</f>
        <v>0</v>
      </c>
      <c r="X51" s="314">
        <f>IF(X$6="","",COUNTIF('tmp２'!$K46:$O46,'男子一覧表 '!X$6))</f>
        <v>0</v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>
        <f>IF(AD$6="","",COUNTIF('tmp２'!$K46:$O46,'男子一覧表 '!AD$6))</f>
        <v>0</v>
      </c>
      <c r="AE51" s="313">
        <f>IF(AE$6="","",COUNTIF('tmp２'!$K46:$O46,'男子一覧表 '!AE$6))</f>
        <v>0</v>
      </c>
      <c r="AF51" s="313">
        <f>IF(AF$6="","",COUNTIF('tmp２'!$K46:$O46,'男子一覧表 '!AF$6))</f>
        <v>0</v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>
        <f>IF(M$6="","",COUNTIF('tmp２'!$K47:$O47,'男子一覧表 '!M$6))</f>
        <v>0</v>
      </c>
      <c r="N52" s="313">
        <f>IF(N$6="","",COUNTIF('tmp２'!$K47:$O47,'男子一覧表 '!N$6))</f>
        <v>0</v>
      </c>
      <c r="O52" s="313">
        <f>IF(O$6="","",COUNTIF('tmp２'!$K47:$O47,'男子一覧表 '!O$6))</f>
        <v>0</v>
      </c>
      <c r="P52" s="313">
        <f>IF(P$6="","",COUNTIF('tmp２'!$K47:$O47,'男子一覧表 '!P$6))</f>
        <v>0</v>
      </c>
      <c r="Q52" s="313">
        <f>IF(Q$6="","",COUNTIF('tmp２'!$K47:$O47,'男子一覧表 '!Q$6))</f>
        <v>0</v>
      </c>
      <c r="R52" s="313">
        <f>IF(R$6="","",COUNTIF('tmp２'!$K47:$O47,'男子一覧表 '!R$6))</f>
        <v>0</v>
      </c>
      <c r="S52" s="313">
        <f>IF(S$6="","",COUNTIF('tmp２'!$K47:$O47,'男子一覧表 '!S$6))</f>
        <v>0</v>
      </c>
      <c r="T52" s="313">
        <f>IF(T$6="","",COUNTIF('tmp２'!$K47:$O47,'男子一覧表 '!T$6))</f>
        <v>0</v>
      </c>
      <c r="U52" s="342">
        <f>IF(U$6="","",COUNTIF('tmp２'!$K47:$O47,'男子一覧表 '!U$6))</f>
        <v>0</v>
      </c>
      <c r="V52" s="309">
        <f>IF(V$6="","",COUNTIF('tmp２'!$K47:$O47,'男子一覧表 '!V$6))</f>
        <v>0</v>
      </c>
      <c r="W52" s="309">
        <f>IF(W$6="","",COUNTIF('tmp２'!$K47:$O47,'男子一覧表 '!W$6))</f>
        <v>0</v>
      </c>
      <c r="X52" s="314">
        <f>IF(X$6="","",COUNTIF('tmp２'!$K47:$O47,'男子一覧表 '!X$6))</f>
        <v>0</v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>
        <f>IF(AD$6="","",COUNTIF('tmp２'!$K47:$O47,'男子一覧表 '!AD$6))</f>
        <v>0</v>
      </c>
      <c r="AE52" s="309">
        <f>IF(AE$6="","",COUNTIF('tmp２'!$K47:$O47,'男子一覧表 '!AE$6))</f>
        <v>0</v>
      </c>
      <c r="AF52" s="313">
        <f>IF(AF$6="","",COUNTIF('tmp２'!$K47:$O47,'男子一覧表 '!AF$6))</f>
        <v>0</v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>
        <f>IF(M$6="","",COUNTIF('tmp２'!$K48:$O48,'男子一覧表 '!M$6))</f>
        <v>0</v>
      </c>
      <c r="N53" s="313">
        <f>IF(N$6="","",COUNTIF('tmp２'!$K48:$O48,'男子一覧表 '!N$6))</f>
        <v>0</v>
      </c>
      <c r="O53" s="313">
        <f>IF(O$6="","",COUNTIF('tmp２'!$K48:$O48,'男子一覧表 '!O$6))</f>
        <v>0</v>
      </c>
      <c r="P53" s="313">
        <f>IF(P$6="","",COUNTIF('tmp２'!$K48:$O48,'男子一覧表 '!P$6))</f>
        <v>0</v>
      </c>
      <c r="Q53" s="313">
        <f>IF(Q$6="","",COUNTIF('tmp２'!$K48:$O48,'男子一覧表 '!Q$6))</f>
        <v>0</v>
      </c>
      <c r="R53" s="313">
        <f>IF(R$6="","",COUNTIF('tmp２'!$K48:$O48,'男子一覧表 '!R$6))</f>
        <v>0</v>
      </c>
      <c r="S53" s="313">
        <f>IF(S$6="","",COUNTIF('tmp２'!$K48:$O48,'男子一覧表 '!S$6))</f>
        <v>0</v>
      </c>
      <c r="T53" s="313">
        <f>IF(T$6="","",COUNTIF('tmp２'!$K48:$O48,'男子一覧表 '!T$6))</f>
        <v>0</v>
      </c>
      <c r="U53" s="342">
        <f>IF(U$6="","",COUNTIF('tmp２'!$K48:$O48,'男子一覧表 '!U$6))</f>
        <v>0</v>
      </c>
      <c r="V53" s="309">
        <f>IF(V$6="","",COUNTIF('tmp２'!$K48:$O48,'男子一覧表 '!V$6))</f>
        <v>0</v>
      </c>
      <c r="W53" s="309">
        <f>IF(W$6="","",COUNTIF('tmp２'!$K48:$O48,'男子一覧表 '!W$6))</f>
        <v>0</v>
      </c>
      <c r="X53" s="314">
        <f>IF(X$6="","",COUNTIF('tmp２'!$K48:$O48,'男子一覧表 '!X$6))</f>
        <v>0</v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>
        <f>IF(AD$6="","",COUNTIF('tmp２'!$K48:$O48,'男子一覧表 '!AD$6))</f>
        <v>0</v>
      </c>
      <c r="AE53" s="313">
        <f>IF(AE$6="","",COUNTIF('tmp２'!$K48:$O48,'男子一覧表 '!AE$6))</f>
        <v>0</v>
      </c>
      <c r="AF53" s="313">
        <f>IF(AF$6="","",COUNTIF('tmp２'!$K48:$O48,'男子一覧表 '!AF$6))</f>
        <v>0</v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>
        <f>IF(M$6="","",COUNTIF('tmp２'!$K49:$O49,'男子一覧表 '!M$6))</f>
        <v>0</v>
      </c>
      <c r="N54" s="313">
        <f>IF(N$6="","",COUNTIF('tmp２'!$K49:$O49,'男子一覧表 '!N$6))</f>
        <v>0</v>
      </c>
      <c r="O54" s="313">
        <f>IF(O$6="","",COUNTIF('tmp２'!$K49:$O49,'男子一覧表 '!O$6))</f>
        <v>0</v>
      </c>
      <c r="P54" s="313">
        <f>IF(P$6="","",COUNTIF('tmp２'!$K49:$O49,'男子一覧表 '!P$6))</f>
        <v>0</v>
      </c>
      <c r="Q54" s="313">
        <f>IF(Q$6="","",COUNTIF('tmp２'!$K49:$O49,'男子一覧表 '!Q$6))</f>
        <v>0</v>
      </c>
      <c r="R54" s="313">
        <f>IF(R$6="","",COUNTIF('tmp２'!$K49:$O49,'男子一覧表 '!R$6))</f>
        <v>0</v>
      </c>
      <c r="S54" s="313">
        <f>IF(S$6="","",COUNTIF('tmp２'!$K49:$O49,'男子一覧表 '!S$6))</f>
        <v>0</v>
      </c>
      <c r="T54" s="313">
        <f>IF(T$6="","",COUNTIF('tmp２'!$K49:$O49,'男子一覧表 '!T$6))</f>
        <v>0</v>
      </c>
      <c r="U54" s="342">
        <f>IF(U$6="","",COUNTIF('tmp２'!$K49:$O49,'男子一覧表 '!U$6))</f>
        <v>0</v>
      </c>
      <c r="V54" s="309">
        <f>IF(V$6="","",COUNTIF('tmp２'!$K49:$O49,'男子一覧表 '!V$6))</f>
        <v>0</v>
      </c>
      <c r="W54" s="309">
        <f>IF(W$6="","",COUNTIF('tmp２'!$K49:$O49,'男子一覧表 '!W$6))</f>
        <v>0</v>
      </c>
      <c r="X54" s="314">
        <f>IF(X$6="","",COUNTIF('tmp２'!$K49:$O49,'男子一覧表 '!X$6))</f>
        <v>0</v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>
        <f>IF(AD$6="","",COUNTIF('tmp２'!$K49:$O49,'男子一覧表 '!AD$6))</f>
        <v>0</v>
      </c>
      <c r="AE54" s="309">
        <f>IF(AE$6="","",COUNTIF('tmp２'!$K49:$O49,'男子一覧表 '!AE$6))</f>
        <v>0</v>
      </c>
      <c r="AF54" s="313">
        <f>IF(AF$6="","",COUNTIF('tmp２'!$K49:$O49,'男子一覧表 '!AF$6))</f>
        <v>0</v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>
        <f>IF(M$6="","",COUNTIF('tmp２'!$K50:$O50,'男子一覧表 '!M$6))</f>
        <v>0</v>
      </c>
      <c r="N55" s="313">
        <f>IF(N$6="","",COUNTIF('tmp２'!$K50:$O50,'男子一覧表 '!N$6))</f>
        <v>0</v>
      </c>
      <c r="O55" s="313">
        <f>IF(O$6="","",COUNTIF('tmp２'!$K50:$O50,'男子一覧表 '!O$6))</f>
        <v>0</v>
      </c>
      <c r="P55" s="313">
        <f>IF(P$6="","",COUNTIF('tmp２'!$K50:$O50,'男子一覧表 '!P$6))</f>
        <v>0</v>
      </c>
      <c r="Q55" s="313">
        <f>IF(Q$6="","",COUNTIF('tmp２'!$K50:$O50,'男子一覧表 '!Q$6))</f>
        <v>0</v>
      </c>
      <c r="R55" s="313">
        <f>IF(R$6="","",COUNTIF('tmp２'!$K50:$O50,'男子一覧表 '!R$6))</f>
        <v>0</v>
      </c>
      <c r="S55" s="313">
        <f>IF(S$6="","",COUNTIF('tmp２'!$K50:$O50,'男子一覧表 '!S$6))</f>
        <v>0</v>
      </c>
      <c r="T55" s="313">
        <f>IF(T$6="","",COUNTIF('tmp２'!$K50:$O50,'男子一覧表 '!T$6))</f>
        <v>0</v>
      </c>
      <c r="U55" s="342">
        <f>IF(U$6="","",COUNTIF('tmp２'!$K50:$O50,'男子一覧表 '!U$6))</f>
        <v>0</v>
      </c>
      <c r="V55" s="309">
        <f>IF(V$6="","",COUNTIF('tmp２'!$K50:$O50,'男子一覧表 '!V$6))</f>
        <v>0</v>
      </c>
      <c r="W55" s="309">
        <f>IF(W$6="","",COUNTIF('tmp２'!$K50:$O50,'男子一覧表 '!W$6))</f>
        <v>0</v>
      </c>
      <c r="X55" s="314">
        <f>IF(X$6="","",COUNTIF('tmp２'!$K50:$O50,'男子一覧表 '!X$6))</f>
        <v>0</v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>
        <f>IF(AD$6="","",COUNTIF('tmp２'!$K50:$O50,'男子一覧表 '!AD$6))</f>
        <v>0</v>
      </c>
      <c r="AE55" s="313">
        <f>IF(AE$6="","",COUNTIF('tmp２'!$K50:$O50,'男子一覧表 '!AE$6))</f>
        <v>0</v>
      </c>
      <c r="AF55" s="313">
        <f>IF(AF$6="","",COUNTIF('tmp２'!$K50:$O50,'男子一覧表 '!AF$6))</f>
        <v>0</v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>
        <f>IF(M$6="","",COUNTIF('tmp２'!$K51:$O51,'男子一覧表 '!M$6))</f>
        <v>0</v>
      </c>
      <c r="N56" s="313">
        <f>IF(N$6="","",COUNTIF('tmp２'!$K51:$O51,'男子一覧表 '!N$6))</f>
        <v>0</v>
      </c>
      <c r="O56" s="313">
        <f>IF(O$6="","",COUNTIF('tmp２'!$K51:$O51,'男子一覧表 '!O$6))</f>
        <v>0</v>
      </c>
      <c r="P56" s="313">
        <f>IF(P$6="","",COUNTIF('tmp２'!$K51:$O51,'男子一覧表 '!P$6))</f>
        <v>0</v>
      </c>
      <c r="Q56" s="313">
        <f>IF(Q$6="","",COUNTIF('tmp２'!$K51:$O51,'男子一覧表 '!Q$6))</f>
        <v>0</v>
      </c>
      <c r="R56" s="313">
        <f>IF(R$6="","",COUNTIF('tmp２'!$K51:$O51,'男子一覧表 '!R$6))</f>
        <v>0</v>
      </c>
      <c r="S56" s="313">
        <f>IF(S$6="","",COUNTIF('tmp２'!$K51:$O51,'男子一覧表 '!S$6))</f>
        <v>0</v>
      </c>
      <c r="T56" s="313">
        <f>IF(T$6="","",COUNTIF('tmp２'!$K51:$O51,'男子一覧表 '!T$6))</f>
        <v>0</v>
      </c>
      <c r="U56" s="342">
        <f>IF(U$6="","",COUNTIF('tmp２'!$K51:$O51,'男子一覧表 '!U$6))</f>
        <v>0</v>
      </c>
      <c r="V56" s="309">
        <f>IF(V$6="","",COUNTIF('tmp２'!$K51:$O51,'男子一覧表 '!V$6))</f>
        <v>0</v>
      </c>
      <c r="W56" s="309">
        <f>IF(W$6="","",COUNTIF('tmp２'!$K51:$O51,'男子一覧表 '!W$6))</f>
        <v>0</v>
      </c>
      <c r="X56" s="314">
        <f>IF(X$6="","",COUNTIF('tmp２'!$K51:$O51,'男子一覧表 '!X$6))</f>
        <v>0</v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>
        <f>IF(AD$6="","",COUNTIF('tmp２'!$K51:$O51,'男子一覧表 '!AD$6))</f>
        <v>0</v>
      </c>
      <c r="AE56" s="309">
        <f>IF(AE$6="","",COUNTIF('tmp２'!$K51:$O51,'男子一覧表 '!AE$6))</f>
        <v>0</v>
      </c>
      <c r="AF56" s="313">
        <f>IF(AF$6="","",COUNTIF('tmp２'!$K51:$O51,'男子一覧表 '!AF$6))</f>
        <v>0</v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>
        <f>IF(M$6="","",COUNTIF('tmp２'!$K52:$O52,'男子一覧表 '!M$6))</f>
        <v>0</v>
      </c>
      <c r="N57" s="318">
        <f>IF(N$6="","",COUNTIF('tmp２'!$K52:$O52,'男子一覧表 '!N$6))</f>
        <v>0</v>
      </c>
      <c r="O57" s="318">
        <f>IF(O$6="","",COUNTIF('tmp２'!$K52:$O52,'男子一覧表 '!O$6))</f>
        <v>0</v>
      </c>
      <c r="P57" s="318">
        <f>IF(P$6="","",COUNTIF('tmp２'!$K52:$O52,'男子一覧表 '!P$6))</f>
        <v>0</v>
      </c>
      <c r="Q57" s="318">
        <f>IF(Q$6="","",COUNTIF('tmp２'!$K52:$O52,'男子一覧表 '!Q$6))</f>
        <v>0</v>
      </c>
      <c r="R57" s="318">
        <f>IF(R$6="","",COUNTIF('tmp２'!$K52:$O52,'男子一覧表 '!R$6))</f>
        <v>0</v>
      </c>
      <c r="S57" s="318">
        <f>IF(S$6="","",COUNTIF('tmp２'!$K52:$O52,'男子一覧表 '!S$6))</f>
        <v>0</v>
      </c>
      <c r="T57" s="318">
        <f>IF(T$6="","",COUNTIF('tmp２'!$K52:$O52,'男子一覧表 '!T$6))</f>
        <v>0</v>
      </c>
      <c r="U57" s="343">
        <f>IF(U$6="","",COUNTIF('tmp２'!$K52:$O52,'男子一覧表 '!U$6))</f>
        <v>0</v>
      </c>
      <c r="V57" s="335">
        <f>IF(V$6="","",COUNTIF('tmp２'!$K52:$O52,'男子一覧表 '!V$6))</f>
        <v>0</v>
      </c>
      <c r="W57" s="335">
        <f>IF(W$6="","",COUNTIF('tmp２'!$K52:$O52,'男子一覧表 '!W$6))</f>
        <v>0</v>
      </c>
      <c r="X57" s="319">
        <f>IF(X$6="","",COUNTIF('tmp２'!$K52:$O52,'男子一覧表 '!X$6))</f>
        <v>0</v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>
        <f>IF(AD$6="","",COUNTIF('tmp２'!$K52:$O52,'男子一覧表 '!AD$6))</f>
        <v>0</v>
      </c>
      <c r="AE57" s="318">
        <f>IF(AE$6="","",COUNTIF('tmp２'!$K52:$O52,'男子一覧表 '!AE$6))</f>
        <v>0</v>
      </c>
      <c r="AF57" s="318">
        <f>IF(AF$6="","",COUNTIF('tmp２'!$K52:$O52,'男子一覧表 '!AF$6))</f>
        <v>0</v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BL4:BN4"/>
    <mergeCell ref="BO4:BT4"/>
    <mergeCell ref="AY5:AZ6"/>
    <mergeCell ref="BA2:BB2"/>
    <mergeCell ref="BB3:BC3"/>
    <mergeCell ref="BD3:BK3"/>
    <mergeCell ref="BL3:BN3"/>
    <mergeCell ref="BO3:BT3"/>
    <mergeCell ref="AM4:AO4"/>
    <mergeCell ref="AP4:AU4"/>
    <mergeCell ref="Z5:AA6"/>
    <mergeCell ref="AB2:AC2"/>
    <mergeCell ref="AC3:AD3"/>
    <mergeCell ref="AE3:AL3"/>
    <mergeCell ref="AM3:AO3"/>
    <mergeCell ref="AP3:AU3"/>
    <mergeCell ref="Q3:V3"/>
    <mergeCell ref="Q4:V4"/>
    <mergeCell ref="N4:P4"/>
    <mergeCell ref="A5:B6"/>
    <mergeCell ref="C2:D2"/>
    <mergeCell ref="D3:E3"/>
    <mergeCell ref="F3:M3"/>
    <mergeCell ref="N3:P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255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>No.1</v>
      </c>
      <c r="B2" s="295"/>
      <c r="C2" s="575" t="str">
        <f ca="1">学校名!F5</f>
        <v>平成３１年度</v>
      </c>
      <c r="D2" s="576"/>
      <c r="E2" s="334" t="str">
        <f>学校名!G3</f>
        <v>福島県高等学校体育大会陸上競技大会　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平成３１年度</v>
      </c>
      <c r="AC2" s="576"/>
      <c r="AD2" s="334" t="str">
        <f>IF(AD7="","",E2)</f>
        <v>福島県高等学校体育大会陸上競技大会　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5" t="str">
        <f>IF(BC7="","",AB2)</f>
        <v/>
      </c>
      <c r="BB2" s="576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80" t="s">
        <v>256</v>
      </c>
      <c r="O3" s="580"/>
      <c r="P3" s="580"/>
      <c r="Q3" s="581">
        <f>'基本情報 '!D4</f>
        <v>0</v>
      </c>
      <c r="R3" s="582"/>
      <c r="S3" s="582"/>
      <c r="T3" s="582"/>
      <c r="U3" s="582"/>
      <c r="V3" s="358"/>
      <c r="W3" s="299" t="s">
        <v>257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80" t="s">
        <v>256</v>
      </c>
      <c r="AN3" s="580"/>
      <c r="AO3" s="580"/>
      <c r="AP3" s="566">
        <f>IF(AD7="","",Q3)</f>
        <v>0</v>
      </c>
      <c r="AQ3" s="583"/>
      <c r="AR3" s="583"/>
      <c r="AS3" s="583"/>
      <c r="AT3" s="583"/>
      <c r="AU3" s="361"/>
      <c r="AV3" s="299" t="s">
        <v>257</v>
      </c>
      <c r="AW3" s="338"/>
      <c r="BB3" s="577" t="s">
        <v>4</v>
      </c>
      <c r="BC3" s="577"/>
      <c r="BD3" s="578" t="str">
        <f>IF(BC7="","",AE3)</f>
        <v/>
      </c>
      <c r="BE3" s="578"/>
      <c r="BF3" s="578"/>
      <c r="BG3" s="578"/>
      <c r="BH3" s="578"/>
      <c r="BI3" s="578"/>
      <c r="BJ3" s="578"/>
      <c r="BK3" s="578"/>
      <c r="BL3" s="580" t="s">
        <v>256</v>
      </c>
      <c r="BM3" s="580"/>
      <c r="BN3" s="580"/>
      <c r="BO3" s="566" t="str">
        <f>IF(BC7="","",AP3)</f>
        <v/>
      </c>
      <c r="BP3" s="583"/>
      <c r="BQ3" s="583"/>
      <c r="BR3" s="583"/>
      <c r="BS3" s="583"/>
      <c r="BT3" s="392"/>
      <c r="BU3" s="299" t="s">
        <v>257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4" t="s">
        <v>258</v>
      </c>
      <c r="O4" s="584"/>
      <c r="P4" s="584"/>
      <c r="Q4" s="568">
        <f>'基本情報 '!D5</f>
        <v>0</v>
      </c>
      <c r="R4" s="585"/>
      <c r="S4" s="585"/>
      <c r="T4" s="585"/>
      <c r="U4" s="585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4" t="s">
        <v>258</v>
      </c>
      <c r="AN4" s="584"/>
      <c r="AO4" s="584"/>
      <c r="AP4" s="568">
        <f>IF(AD7="","",Q4)</f>
        <v>0</v>
      </c>
      <c r="AQ4" s="586"/>
      <c r="AR4" s="586"/>
      <c r="AS4" s="586"/>
      <c r="AT4" s="586"/>
      <c r="AU4" s="360"/>
      <c r="AV4" s="359"/>
      <c r="BB4" s="4"/>
      <c r="BC4" s="4"/>
      <c r="BD4" s="4"/>
      <c r="BE4" s="4"/>
      <c r="BF4" s="4"/>
      <c r="BG4" s="4"/>
      <c r="BH4" s="4"/>
      <c r="BI4" s="4"/>
      <c r="BJ4" s="4"/>
      <c r="BK4" s="4"/>
      <c r="BL4" s="584" t="s">
        <v>258</v>
      </c>
      <c r="BM4" s="584"/>
      <c r="BN4" s="584"/>
      <c r="BO4" s="568" t="str">
        <f>IF(BC7="","",AP4)</f>
        <v/>
      </c>
      <c r="BP4" s="586"/>
      <c r="BQ4" s="586"/>
      <c r="BR4" s="586"/>
      <c r="BS4" s="586"/>
      <c r="BT4" s="391"/>
      <c r="BU4" s="390"/>
    </row>
    <row r="5" spans="1:74" ht="6" customHeight="1">
      <c r="A5" s="571" t="s">
        <v>259</v>
      </c>
      <c r="B5" s="57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1" t="s">
        <v>259</v>
      </c>
      <c r="AA5" s="57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1" t="s">
        <v>259</v>
      </c>
      <c r="AZ5" s="57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3"/>
      <c r="B6" s="574"/>
      <c r="Z6" s="573"/>
      <c r="AA6" s="574"/>
      <c r="AY6" s="573"/>
      <c r="AZ6" s="574"/>
    </row>
    <row r="7" spans="1:74" ht="120.95" customHeight="1" thickBot="1">
      <c r="A7" s="300" t="s">
        <v>312</v>
      </c>
      <c r="B7" s="301" t="s">
        <v>313</v>
      </c>
      <c r="C7" s="302" t="s">
        <v>3</v>
      </c>
      <c r="D7" s="303" t="s">
        <v>260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男子110mH(1.067m)</v>
      </c>
      <c r="L7" s="304" t="str">
        <f>競技設定!B11</f>
        <v>男子400mH(0.914m)</v>
      </c>
      <c r="M7" s="304" t="str">
        <f>競技設定!B12</f>
        <v>男子3000mSC(0.914m)</v>
      </c>
      <c r="N7" s="304" t="str">
        <f>競技設定!B13</f>
        <v>男子5000mW</v>
      </c>
      <c r="O7" s="304" t="str">
        <f>競技設定!B14</f>
        <v>男子4X100mR</v>
      </c>
      <c r="P7" s="304" t="str">
        <f>競技設定!B15</f>
        <v>男子4X400mR</v>
      </c>
      <c r="Q7" s="304" t="str">
        <f>競技設定!B16</f>
        <v>男子走高跳</v>
      </c>
      <c r="R7" s="304" t="str">
        <f>競技設定!B17</f>
        <v>男子棒高跳</v>
      </c>
      <c r="S7" s="304" t="str">
        <f>競技設定!B18</f>
        <v>男子走幅跳</v>
      </c>
      <c r="T7" s="304" t="str">
        <f>競技設定!B19</f>
        <v>男子三段跳</v>
      </c>
      <c r="U7" s="304" t="str">
        <f>競技設定!B20</f>
        <v>男子砲丸投(6.000kg)</v>
      </c>
      <c r="V7" s="304" t="str">
        <f>競技設定!B21</f>
        <v>男子円盤投(1.750kg)</v>
      </c>
      <c r="W7" s="304" t="str">
        <f>競技設定!B22</f>
        <v>男子ハンマー投(6.000kg)</v>
      </c>
      <c r="X7" s="305" t="str">
        <f>競技設定!B23</f>
        <v>男子やり投(800g)</v>
      </c>
      <c r="Z7" s="300" t="s">
        <v>314</v>
      </c>
      <c r="AA7" s="301" t="s">
        <v>315</v>
      </c>
      <c r="AB7" s="302" t="s">
        <v>3</v>
      </c>
      <c r="AC7" s="303" t="s">
        <v>260</v>
      </c>
      <c r="AD7" s="304" t="str">
        <f>競技設定!B24</f>
        <v>男子八種競技</v>
      </c>
      <c r="AE7" s="304" t="str">
        <f>競技設定!B25</f>
        <v>1年男子4X100mR</v>
      </c>
      <c r="AF7" s="304" t="str">
        <f>競技設定!B26</f>
        <v>1年男子3000ｍ</v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314</v>
      </c>
      <c r="AZ7" s="301" t="s">
        <v>315</v>
      </c>
      <c r="BA7" s="302" t="s">
        <v>3</v>
      </c>
      <c r="BB7" s="303" t="s">
        <v>260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3</v>
      </c>
      <c r="F59" s="3">
        <f>競技設定!D5</f>
        <v>3</v>
      </c>
      <c r="G59" s="3">
        <f>競技設定!D6</f>
        <v>3</v>
      </c>
      <c r="H59" s="3">
        <f>競技設定!D7</f>
        <v>3</v>
      </c>
      <c r="I59" s="3">
        <f>競技設定!D8</f>
        <v>3</v>
      </c>
      <c r="J59" s="3">
        <f>競技設定!D9</f>
        <v>3</v>
      </c>
      <c r="K59" s="3">
        <f>競技設定!D10</f>
        <v>3</v>
      </c>
      <c r="L59" s="3">
        <f>競技設定!D11</f>
        <v>3</v>
      </c>
      <c r="M59" s="3">
        <f>競技設定!D12</f>
        <v>3</v>
      </c>
      <c r="N59" s="3">
        <f>競技設定!D13</f>
        <v>3</v>
      </c>
      <c r="O59" s="3" t="str">
        <f>競技設定!D14</f>
        <v/>
      </c>
      <c r="P59" s="3" t="str">
        <f>競技設定!D15</f>
        <v/>
      </c>
      <c r="Q59" s="3">
        <f>競技設定!D16</f>
        <v>3</v>
      </c>
      <c r="R59" s="3">
        <f>競技設定!D17</f>
        <v>3</v>
      </c>
      <c r="S59" s="3">
        <f>競技設定!D18</f>
        <v>3</v>
      </c>
      <c r="T59" s="3">
        <f>競技設定!D19</f>
        <v>3</v>
      </c>
      <c r="U59" s="3">
        <f>競技設定!D20</f>
        <v>3</v>
      </c>
      <c r="V59" s="3">
        <f>競技設定!D21</f>
        <v>3</v>
      </c>
      <c r="W59" s="3">
        <f>競技設定!D22</f>
        <v>3</v>
      </c>
      <c r="X59" s="3">
        <f>競技設定!D23</f>
        <v>3</v>
      </c>
      <c r="AD59" s="3">
        <f>競技設定!D24</f>
        <v>3</v>
      </c>
      <c r="AE59" s="3" t="str">
        <f>競技設定!D25</f>
        <v/>
      </c>
      <c r="AF59" s="3">
        <f>競技設定!D26</f>
        <v>3</v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>
        <f>E58-E59</f>
        <v>-3</v>
      </c>
      <c r="F60" s="3">
        <f t="shared" ref="F60:X60" si="9">F58-F59</f>
        <v>-3</v>
      </c>
      <c r="G60" s="3">
        <f t="shared" si="9"/>
        <v>-3</v>
      </c>
      <c r="H60" s="3">
        <f t="shared" si="9"/>
        <v>-3</v>
      </c>
      <c r="I60" s="3">
        <f t="shared" si="9"/>
        <v>-3</v>
      </c>
      <c r="J60" s="3">
        <f t="shared" si="9"/>
        <v>-3</v>
      </c>
      <c r="K60" s="3">
        <f t="shared" si="9"/>
        <v>-3</v>
      </c>
      <c r="L60" s="3">
        <f t="shared" si="9"/>
        <v>-3</v>
      </c>
      <c r="M60" s="3">
        <f t="shared" si="9"/>
        <v>-3</v>
      </c>
      <c r="N60" s="3">
        <f t="shared" si="9"/>
        <v>-3</v>
      </c>
      <c r="O60" s="3" t="e">
        <f t="shared" si="9"/>
        <v>#VALUE!</v>
      </c>
      <c r="P60" s="3" t="e">
        <f t="shared" si="9"/>
        <v>#VALUE!</v>
      </c>
      <c r="Q60" s="3">
        <f t="shared" si="9"/>
        <v>-3</v>
      </c>
      <c r="R60" s="3">
        <f t="shared" si="9"/>
        <v>-3</v>
      </c>
      <c r="S60" s="3">
        <f t="shared" si="9"/>
        <v>-3</v>
      </c>
      <c r="T60" s="3">
        <f t="shared" si="9"/>
        <v>-3</v>
      </c>
      <c r="U60" s="3">
        <f t="shared" si="9"/>
        <v>-3</v>
      </c>
      <c r="V60" s="3">
        <f t="shared" si="9"/>
        <v>-3</v>
      </c>
      <c r="W60" s="3">
        <f t="shared" si="9"/>
        <v>-3</v>
      </c>
      <c r="X60" s="3">
        <f t="shared" si="9"/>
        <v>-3</v>
      </c>
      <c r="AD60" s="3">
        <f>AD58-AD59</f>
        <v>-3</v>
      </c>
      <c r="AE60" s="3" t="e">
        <f t="shared" ref="AE60:AW60" si="10">AE58-AE59</f>
        <v>#VALUE!</v>
      </c>
      <c r="AF60" s="3">
        <f t="shared" si="10"/>
        <v>-3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8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8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8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8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8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8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8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8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8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8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8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8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8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8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8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8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9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8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9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8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9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8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9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8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9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8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9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8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9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8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9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8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9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8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9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8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9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8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9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8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9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8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9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8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9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8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9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8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9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8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9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8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9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8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9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8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9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8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9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8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9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8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9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8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9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8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9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8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9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8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9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8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9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8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9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8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9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8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9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8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9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8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9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8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>
        <f>競技設定!C25</f>
        <v>1</v>
      </c>
      <c r="AF117" s="3">
        <f>競技設定!C26</f>
        <v>1</v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/>
      </c>
      <c r="F118" s="3" t="str">
        <f t="shared" si="85"/>
        <v/>
      </c>
      <c r="G118" s="3" t="str">
        <f t="shared" si="85"/>
        <v/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/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>1</v>
      </c>
      <c r="AF118" s="3" t="str">
        <f t="shared" ref="AF118" si="88">LEFT(AF117,1)</f>
        <v>1</v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50</v>
      </c>
      <c r="F119" s="3">
        <f t="shared" si="107"/>
        <v>50</v>
      </c>
      <c r="G119" s="3">
        <f t="shared" si="107"/>
        <v>50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50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0</v>
      </c>
      <c r="AF119" s="3">
        <f t="shared" ref="AF119" si="110">COUNTIF(AF62:AF111,AF118)</f>
        <v>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/>
      </c>
      <c r="F120" s="3" t="str">
        <f t="shared" ref="F120:X120" si="129">RIGHT(F117,1)</f>
        <v/>
      </c>
      <c r="G120" s="3" t="str">
        <f t="shared" si="129"/>
        <v/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/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>1</v>
      </c>
      <c r="AF120" s="3" t="str">
        <f t="shared" si="130"/>
        <v>1</v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50</v>
      </c>
      <c r="F123" s="3">
        <f t="shared" si="174"/>
        <v>50</v>
      </c>
      <c r="G123" s="3">
        <f t="shared" si="174"/>
        <v>50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50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0</v>
      </c>
      <c r="AF123" s="3">
        <f t="shared" ref="AF123" si="177">AF119+AF122</f>
        <v>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BL4:BN4"/>
    <mergeCell ref="BO4:BS4"/>
    <mergeCell ref="AY5:AZ6"/>
    <mergeCell ref="BA2:BB2"/>
    <mergeCell ref="BB3:BC3"/>
    <mergeCell ref="BD3:BK3"/>
    <mergeCell ref="BL3:BN3"/>
    <mergeCell ref="BO3:BS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BV125"/>
  <sheetViews>
    <sheetView showGridLines="0" showZeros="0" view="pageLayout" topLeftCell="W11" workbookViewId="0">
      <selection activeCell="A2" sqref="A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255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>No.1</v>
      </c>
      <c r="B2" s="295"/>
      <c r="C2" s="575" t="str">
        <f ca="1">学校名!F5</f>
        <v>平成３１年度</v>
      </c>
      <c r="D2" s="576"/>
      <c r="E2" s="334" t="str">
        <f>学校名!G3</f>
        <v>福島県高等学校体育大会陸上競技大会　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平成３１年度</v>
      </c>
      <c r="AC2" s="576"/>
      <c r="AD2" s="334" t="str">
        <f>IF(AD7="","",E2)</f>
        <v>福島県高等学校体育大会陸上競技大会　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5" t="str">
        <f>IF(BC7="","",AB2)</f>
        <v/>
      </c>
      <c r="BB2" s="576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87" t="s">
        <v>256</v>
      </c>
      <c r="O3" s="587"/>
      <c r="P3" s="587"/>
      <c r="Q3" s="581">
        <f>'基本情報 '!D4</f>
        <v>0</v>
      </c>
      <c r="R3" s="582"/>
      <c r="S3" s="582"/>
      <c r="T3" s="582"/>
      <c r="U3" s="582"/>
      <c r="V3" s="363"/>
      <c r="W3" s="299" t="s">
        <v>257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87" t="s">
        <v>256</v>
      </c>
      <c r="AN3" s="587"/>
      <c r="AO3" s="587"/>
      <c r="AP3" s="566">
        <f>IF(AD7="","",Q3)</f>
        <v>0</v>
      </c>
      <c r="AQ3" s="583"/>
      <c r="AR3" s="583"/>
      <c r="AS3" s="583"/>
      <c r="AT3" s="583"/>
      <c r="AU3" s="365"/>
      <c r="AV3" s="299" t="s">
        <v>257</v>
      </c>
      <c r="AW3" s="338"/>
      <c r="BB3" s="577" t="s">
        <v>4</v>
      </c>
      <c r="BC3" s="577"/>
      <c r="BD3" s="578" t="str">
        <f>IF(BC7="","",AE3)</f>
        <v/>
      </c>
      <c r="BE3" s="578"/>
      <c r="BF3" s="578"/>
      <c r="BG3" s="578"/>
      <c r="BH3" s="578"/>
      <c r="BI3" s="578"/>
      <c r="BJ3" s="578"/>
      <c r="BK3" s="578"/>
      <c r="BL3" s="587" t="s">
        <v>256</v>
      </c>
      <c r="BM3" s="587"/>
      <c r="BN3" s="587"/>
      <c r="BO3" s="566" t="str">
        <f>IF(BC7="","",AP3)</f>
        <v/>
      </c>
      <c r="BP3" s="583"/>
      <c r="BQ3" s="583"/>
      <c r="BR3" s="583"/>
      <c r="BS3" s="583"/>
      <c r="BT3" s="392"/>
      <c r="BU3" s="299" t="s">
        <v>257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8" t="s">
        <v>258</v>
      </c>
      <c r="O4" s="588"/>
      <c r="P4" s="588"/>
      <c r="Q4" s="568">
        <f>'基本情報 '!D5</f>
        <v>0</v>
      </c>
      <c r="R4" s="585"/>
      <c r="S4" s="585"/>
      <c r="T4" s="585"/>
      <c r="U4" s="585"/>
      <c r="V4" s="367"/>
      <c r="W4" s="364"/>
      <c r="AC4" s="4"/>
      <c r="AD4" s="4"/>
      <c r="AE4" s="4"/>
      <c r="AF4" s="4"/>
      <c r="AG4" s="4"/>
      <c r="AH4" s="4"/>
      <c r="AI4" s="4"/>
      <c r="AJ4" s="4"/>
      <c r="AK4" s="4"/>
      <c r="AL4" s="4"/>
      <c r="AM4" s="588" t="s">
        <v>258</v>
      </c>
      <c r="AN4" s="588"/>
      <c r="AO4" s="588"/>
      <c r="AP4" s="568">
        <f>IF(AD7="","",Q4)</f>
        <v>0</v>
      </c>
      <c r="AQ4" s="586"/>
      <c r="AR4" s="586"/>
      <c r="AS4" s="586"/>
      <c r="AT4" s="586"/>
      <c r="AU4" s="366"/>
      <c r="AV4" s="364"/>
      <c r="BB4" s="4"/>
      <c r="BC4" s="4"/>
      <c r="BD4" s="4"/>
      <c r="BE4" s="4"/>
      <c r="BF4" s="4"/>
      <c r="BG4" s="4"/>
      <c r="BH4" s="4"/>
      <c r="BI4" s="4"/>
      <c r="BJ4" s="4"/>
      <c r="BK4" s="4"/>
      <c r="BL4" s="588" t="s">
        <v>258</v>
      </c>
      <c r="BM4" s="588"/>
      <c r="BN4" s="588"/>
      <c r="BO4" s="568" t="str">
        <f>IF(BC7="","",AP4)</f>
        <v/>
      </c>
      <c r="BP4" s="586"/>
      <c r="BQ4" s="586"/>
      <c r="BR4" s="586"/>
      <c r="BS4" s="586"/>
      <c r="BT4" s="391"/>
      <c r="BU4" s="390"/>
    </row>
    <row r="5" spans="1:74" ht="3" customHeight="1">
      <c r="A5" s="571" t="s">
        <v>259</v>
      </c>
      <c r="B5" s="57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1" t="s">
        <v>259</v>
      </c>
      <c r="AA5" s="57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1" t="s">
        <v>259</v>
      </c>
      <c r="AZ5" s="57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3"/>
      <c r="B6" s="574"/>
      <c r="C6" s="58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Z6" s="573"/>
      <c r="AA6" s="574"/>
      <c r="AB6" s="58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Y6" s="573"/>
      <c r="AZ6" s="574"/>
      <c r="BA6" s="58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0"/>
      <c r="BC6" s="590"/>
      <c r="BD6" s="590"/>
      <c r="BE6" s="590"/>
      <c r="BF6" s="590"/>
      <c r="BG6" s="590"/>
      <c r="BH6" s="590"/>
      <c r="BI6" s="590"/>
      <c r="BJ6" s="590"/>
      <c r="BK6" s="590"/>
      <c r="BL6" s="590"/>
      <c r="BM6" s="590"/>
      <c r="BN6" s="590"/>
      <c r="BO6" s="590"/>
      <c r="BP6" s="590"/>
      <c r="BQ6" s="590"/>
      <c r="BR6" s="590"/>
      <c r="BS6" s="590"/>
      <c r="BT6" s="590"/>
      <c r="BU6" s="590"/>
      <c r="BV6" s="590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260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男子110mH(1.067m)</v>
      </c>
      <c r="L7" s="304" t="str">
        <f>競技設定!B11</f>
        <v>男子400mH(0.914m)</v>
      </c>
      <c r="M7" s="304" t="str">
        <f>競技設定!B12</f>
        <v>男子3000mSC(0.914m)</v>
      </c>
      <c r="N7" s="304" t="str">
        <f>競技設定!B13</f>
        <v>男子5000mW</v>
      </c>
      <c r="O7" s="304" t="str">
        <f>競技設定!B14</f>
        <v>男子4X100mR</v>
      </c>
      <c r="P7" s="304" t="str">
        <f>競技設定!B15</f>
        <v>男子4X400mR</v>
      </c>
      <c r="Q7" s="304" t="str">
        <f>競技設定!B16</f>
        <v>男子走高跳</v>
      </c>
      <c r="R7" s="304" t="str">
        <f>競技設定!B17</f>
        <v>男子棒高跳</v>
      </c>
      <c r="S7" s="304" t="str">
        <f>競技設定!B18</f>
        <v>男子走幅跳</v>
      </c>
      <c r="T7" s="304" t="str">
        <f>競技設定!B19</f>
        <v>男子三段跳</v>
      </c>
      <c r="U7" s="304" t="str">
        <f>競技設定!B20</f>
        <v>男子砲丸投(6.000kg)</v>
      </c>
      <c r="V7" s="304" t="str">
        <f>競技設定!B21</f>
        <v>男子円盤投(1.750kg)</v>
      </c>
      <c r="W7" s="304" t="str">
        <f>競技設定!B22</f>
        <v>男子ハンマー投(6.000kg)</v>
      </c>
      <c r="X7" s="305" t="str">
        <f>競技設定!B23</f>
        <v>男子やり投(800g)</v>
      </c>
      <c r="Z7" s="300" t="s">
        <v>148</v>
      </c>
      <c r="AA7" s="301" t="s">
        <v>149</v>
      </c>
      <c r="AB7" s="302" t="s">
        <v>3</v>
      </c>
      <c r="AC7" s="303" t="s">
        <v>260</v>
      </c>
      <c r="AD7" s="304" t="str">
        <f>競技設定!B24</f>
        <v>男子八種競技</v>
      </c>
      <c r="AE7" s="304" t="str">
        <f>競技設定!B25</f>
        <v>1年男子4X100mR</v>
      </c>
      <c r="AF7" s="304" t="str">
        <f>競技設定!B26</f>
        <v>1年男子3000ｍ</v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314</v>
      </c>
      <c r="AZ7" s="301" t="s">
        <v>315</v>
      </c>
      <c r="BA7" s="302" t="s">
        <v>3</v>
      </c>
      <c r="BB7" s="303" t="s">
        <v>260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3</v>
      </c>
      <c r="F59" s="3">
        <f>競技設定!D5</f>
        <v>3</v>
      </c>
      <c r="G59" s="3">
        <f>競技設定!D6</f>
        <v>3</v>
      </c>
      <c r="H59" s="3">
        <f>競技設定!D7</f>
        <v>3</v>
      </c>
      <c r="I59" s="3">
        <f>競技設定!D8</f>
        <v>3</v>
      </c>
      <c r="J59" s="3">
        <f>競技設定!D9</f>
        <v>3</v>
      </c>
      <c r="K59" s="3">
        <f>競技設定!D10</f>
        <v>3</v>
      </c>
      <c r="L59" s="3">
        <f>競技設定!D11</f>
        <v>3</v>
      </c>
      <c r="M59" s="3">
        <f>競技設定!D12</f>
        <v>3</v>
      </c>
      <c r="N59" s="3">
        <f>競技設定!D13</f>
        <v>3</v>
      </c>
      <c r="O59" s="3" t="str">
        <f>競技設定!D14</f>
        <v/>
      </c>
      <c r="P59" s="3" t="str">
        <f>競技設定!D15</f>
        <v/>
      </c>
      <c r="Q59" s="3">
        <f>競技設定!D16</f>
        <v>3</v>
      </c>
      <c r="R59" s="3">
        <f>競技設定!D17</f>
        <v>3</v>
      </c>
      <c r="S59" s="3">
        <f>競技設定!D18</f>
        <v>3</v>
      </c>
      <c r="T59" s="3">
        <f>競技設定!D19</f>
        <v>3</v>
      </c>
      <c r="U59" s="3">
        <f>競技設定!D20</f>
        <v>3</v>
      </c>
      <c r="V59" s="3">
        <f>競技設定!D21</f>
        <v>3</v>
      </c>
      <c r="W59" s="3">
        <f>競技設定!D22</f>
        <v>3</v>
      </c>
      <c r="X59" s="3">
        <f>競技設定!D23</f>
        <v>3</v>
      </c>
      <c r="AD59" s="3">
        <f>競技設定!D24</f>
        <v>3</v>
      </c>
      <c r="AE59" s="3" t="str">
        <f>競技設定!D25</f>
        <v/>
      </c>
      <c r="AF59" s="3">
        <f>競技設定!D26</f>
        <v>3</v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>
        <f>E58-E59</f>
        <v>-3</v>
      </c>
      <c r="F60" s="3">
        <f t="shared" ref="F60:X60" si="9">F58-F59</f>
        <v>-3</v>
      </c>
      <c r="G60" s="3">
        <f t="shared" si="9"/>
        <v>-3</v>
      </c>
      <c r="H60" s="3">
        <f t="shared" si="9"/>
        <v>-3</v>
      </c>
      <c r="I60" s="3">
        <f t="shared" si="9"/>
        <v>-3</v>
      </c>
      <c r="J60" s="3">
        <f t="shared" si="9"/>
        <v>-3</v>
      </c>
      <c r="K60" s="3">
        <f t="shared" si="9"/>
        <v>-3</v>
      </c>
      <c r="L60" s="3">
        <f t="shared" si="9"/>
        <v>-3</v>
      </c>
      <c r="M60" s="3">
        <f t="shared" si="9"/>
        <v>-3</v>
      </c>
      <c r="N60" s="3">
        <f t="shared" si="9"/>
        <v>-3</v>
      </c>
      <c r="O60" s="3" t="e">
        <f t="shared" si="9"/>
        <v>#VALUE!</v>
      </c>
      <c r="P60" s="3" t="e">
        <f t="shared" si="9"/>
        <v>#VALUE!</v>
      </c>
      <c r="Q60" s="3">
        <f t="shared" si="9"/>
        <v>-3</v>
      </c>
      <c r="R60" s="3">
        <f t="shared" si="9"/>
        <v>-3</v>
      </c>
      <c r="S60" s="3">
        <f t="shared" si="9"/>
        <v>-3</v>
      </c>
      <c r="T60" s="3">
        <f t="shared" si="9"/>
        <v>-3</v>
      </c>
      <c r="U60" s="3">
        <f t="shared" si="9"/>
        <v>-3</v>
      </c>
      <c r="V60" s="3">
        <f t="shared" si="9"/>
        <v>-3</v>
      </c>
      <c r="W60" s="3">
        <f t="shared" si="9"/>
        <v>-3</v>
      </c>
      <c r="X60" s="3">
        <f t="shared" si="9"/>
        <v>-3</v>
      </c>
      <c r="AD60" s="3">
        <f>AD58-AD59</f>
        <v>-3</v>
      </c>
      <c r="AE60" s="3" t="e">
        <f t="shared" ref="AE60:AW60" si="10">AE58-AE59</f>
        <v>#VALUE!</v>
      </c>
      <c r="AF60" s="3">
        <f t="shared" si="10"/>
        <v>-3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7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7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7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7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7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7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7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7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7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7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7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7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7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7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7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7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7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9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7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9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7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9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7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9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7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9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7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9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7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9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7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9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7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9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7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9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7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9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7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9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7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9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7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9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7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9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7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9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7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9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7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9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7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9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7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9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7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9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7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9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7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9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7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9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7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9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7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9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7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9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7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9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7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9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7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9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7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9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7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9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7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9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7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9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7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>
        <f>競技設定!C25</f>
        <v>1</v>
      </c>
      <c r="AF117" s="3">
        <f>競技設定!C26</f>
        <v>1</v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/>
      </c>
      <c r="F118" s="3" t="str">
        <f t="shared" si="40"/>
        <v/>
      </c>
      <c r="G118" s="3" t="str">
        <f t="shared" si="40"/>
        <v/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/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>1</v>
      </c>
      <c r="AF118" s="3" t="str">
        <f t="shared" si="41"/>
        <v>1</v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50</v>
      </c>
      <c r="F119" s="3">
        <f t="shared" si="43"/>
        <v>50</v>
      </c>
      <c r="G119" s="3">
        <f t="shared" si="43"/>
        <v>50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50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0</v>
      </c>
      <c r="AF119" s="3">
        <f t="shared" si="44"/>
        <v>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/>
      </c>
      <c r="F120" s="3" t="str">
        <f t="shared" ref="F120:X120" si="46">RIGHT(F117,1)</f>
        <v/>
      </c>
      <c r="G120" s="3" t="str">
        <f t="shared" si="46"/>
        <v/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/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>1</v>
      </c>
      <c r="AF120" s="3" t="str">
        <f t="shared" si="47"/>
        <v>1</v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50</v>
      </c>
      <c r="F123" s="3">
        <f t="shared" si="55"/>
        <v>50</v>
      </c>
      <c r="G123" s="3">
        <f t="shared" si="55"/>
        <v>50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50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0</v>
      </c>
      <c r="AF123" s="3">
        <f t="shared" si="56"/>
        <v>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57</vt:i4>
      </vt:variant>
    </vt:vector>
  </HeadingPairs>
  <TitlesOfParts>
    <vt:vector size="86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USER</cp:lastModifiedBy>
  <cp:lastPrinted>2016-05-30T01:49:24Z</cp:lastPrinted>
  <dcterms:created xsi:type="dcterms:W3CDTF">2004-08-04T00:26:17Z</dcterms:created>
  <dcterms:modified xsi:type="dcterms:W3CDTF">2019-04-20T01:08:02Z</dcterms:modified>
</cp:coreProperties>
</file>